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dUser\Downloads\"/>
    </mc:Choice>
  </mc:AlternateContent>
  <xr:revisionPtr revIDLastSave="0" documentId="13_ncr:1_{6746EE17-3130-42FC-BD6A-F2A3DC0EC5D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imulation and Input" sheetId="5" r:id="rId1"/>
  </sheets>
  <definedNames>
    <definedName name="_xlnm._FilterDatabase" localSheetId="0" hidden="1">'Simulation and Input'!$A$1:$F$501</definedName>
    <definedName name="_xlchart.v1.0" hidden="1">'Simulation and Input'!$BP$4:$BP$1003</definedName>
    <definedName name="_xlchart.v1.1" hidden="1">'Simulation and Input'!$BX$4:$BX$1003</definedName>
    <definedName name="_xlchart.v1.2" hidden="1">'Simulation and Input'!$BD$2:$BD$1001</definedName>
    <definedName name="_xlchart.v1.3" hidden="1">'Simulation and Input'!$CF$4:$CF$1003</definedName>
    <definedName name="_xlchart.v1.4" hidden="1">'Simulation and Input'!$CL$4:$CL$1003</definedName>
    <definedName name="_xlchart.v1.5" hidden="1">'Simulation and Input'!$BJ$2:$BJ$1001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U1006" i="5" l="1"/>
  <c r="CU1008" i="5" s="1"/>
  <c r="CV1006" i="5"/>
  <c r="CW1006" i="5"/>
  <c r="CX1006" i="5"/>
  <c r="CY1006" i="5"/>
  <c r="CZ1006" i="5"/>
  <c r="CZ1008" i="5" s="1"/>
  <c r="DA1006" i="5"/>
  <c r="DB1006" i="5"/>
  <c r="DB1008" i="5" s="1"/>
  <c r="DC1006" i="5"/>
  <c r="DD1006" i="5"/>
  <c r="DE1006" i="5"/>
  <c r="DF1006" i="5"/>
  <c r="DG1006" i="5"/>
  <c r="DH1006" i="5"/>
  <c r="DH1008" i="5" s="1"/>
  <c r="DI1006" i="5"/>
  <c r="DI1008" i="5" s="1"/>
  <c r="DJ1006" i="5"/>
  <c r="DJ1008" i="5" s="1"/>
  <c r="DK1006" i="5"/>
  <c r="DK1008" i="5" s="1"/>
  <c r="CU1007" i="5"/>
  <c r="CV1007" i="5"/>
  <c r="CW1007" i="5"/>
  <c r="CX1007" i="5"/>
  <c r="CY1007" i="5"/>
  <c r="CZ1007" i="5"/>
  <c r="DA1007" i="5"/>
  <c r="DB1007" i="5"/>
  <c r="DC1007" i="5"/>
  <c r="DD1007" i="5"/>
  <c r="DE1007" i="5"/>
  <c r="DF1007" i="5"/>
  <c r="DG1007" i="5"/>
  <c r="DH1007" i="5"/>
  <c r="DI1007" i="5"/>
  <c r="DJ1007" i="5"/>
  <c r="DK1007" i="5"/>
  <c r="CV1008" i="5"/>
  <c r="CW1008" i="5"/>
  <c r="CX1008" i="5"/>
  <c r="CY1008" i="5"/>
  <c r="DA1008" i="5"/>
  <c r="DC1008" i="5"/>
  <c r="DD1008" i="5"/>
  <c r="DE1008" i="5"/>
  <c r="DF1008" i="5"/>
  <c r="DG1008" i="5"/>
  <c r="CT1007" i="5"/>
  <c r="CT1006" i="5"/>
  <c r="CT1008" i="5" s="1"/>
  <c r="DM5" i="5" a="1"/>
  <c r="DM5" i="5" s="1"/>
  <c r="CT3" i="5" a="1"/>
  <c r="CT3" i="5" s="1"/>
  <c r="CP5" i="5"/>
  <c r="CO5" i="5"/>
  <c r="CN5" i="5"/>
  <c r="CJ5" i="5"/>
  <c r="CI5" i="5"/>
  <c r="CH5" i="5"/>
  <c r="BH5" i="5"/>
  <c r="BG5" i="5"/>
  <c r="BF5" i="5"/>
  <c r="BN5" i="5"/>
  <c r="BM5" i="5"/>
  <c r="BL5" i="5"/>
  <c r="CC5" i="5"/>
  <c r="CB5" i="5"/>
  <c r="CA5" i="5"/>
  <c r="BT5" i="5"/>
  <c r="BS5" i="5"/>
  <c r="BR5" i="5"/>
  <c r="BC4" i="5" a="1"/>
  <c r="BC4" i="5" s="1"/>
  <c r="BW4" i="5" s="1" a="1"/>
  <c r="BW4" i="5" s="1"/>
  <c r="CE4" i="5" s="1" a="1"/>
  <c r="CE4" i="5" s="1"/>
  <c r="CK4" i="5" s="1" a="1"/>
  <c r="CK4" i="5" s="1"/>
  <c r="CS5" i="5" s="1" a="1"/>
  <c r="CS5" i="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2" i="5"/>
  <c r="AQ53" i="5"/>
  <c r="AQ54" i="5"/>
  <c r="AQ55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1" i="5"/>
  <c r="AQ322" i="5"/>
  <c r="AQ323" i="5"/>
  <c r="AQ324" i="5"/>
  <c r="AQ325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3" i="5"/>
  <c r="AQ404" i="5"/>
  <c r="AQ405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2" i="5"/>
  <c r="AG3" i="5"/>
  <c r="AH3" i="5" s="1"/>
  <c r="AG4" i="5"/>
  <c r="AH4" i="5" s="1"/>
  <c r="AG5" i="5"/>
  <c r="AH5" i="5" s="1"/>
  <c r="AG6" i="5"/>
  <c r="AH6" i="5" s="1"/>
  <c r="AG7" i="5"/>
  <c r="AH7" i="5" s="1"/>
  <c r="AG8" i="5"/>
  <c r="AH8" i="5" s="1"/>
  <c r="AG9" i="5"/>
  <c r="AH9" i="5" s="1"/>
  <c r="AG10" i="5"/>
  <c r="AH10" i="5" s="1"/>
  <c r="AG11" i="5"/>
  <c r="AH11" i="5" s="1"/>
  <c r="AG12" i="5"/>
  <c r="AH12" i="5" s="1"/>
  <c r="AG13" i="5"/>
  <c r="AH13" i="5" s="1"/>
  <c r="AG14" i="5"/>
  <c r="AH14" i="5" s="1"/>
  <c r="AG15" i="5"/>
  <c r="AH15" i="5" s="1"/>
  <c r="AG16" i="5"/>
  <c r="AH16" i="5" s="1"/>
  <c r="AG17" i="5"/>
  <c r="AH17" i="5" s="1"/>
  <c r="AG18" i="5"/>
  <c r="AH18" i="5" s="1"/>
  <c r="AG19" i="5"/>
  <c r="AH19" i="5" s="1"/>
  <c r="AG20" i="5"/>
  <c r="AH20" i="5" s="1"/>
  <c r="AG21" i="5"/>
  <c r="AH21" i="5" s="1"/>
  <c r="AG22" i="5"/>
  <c r="AH22" i="5" s="1"/>
  <c r="AG23" i="5"/>
  <c r="AH23" i="5" s="1"/>
  <c r="AG24" i="5"/>
  <c r="AH24" i="5" s="1"/>
  <c r="AG25" i="5"/>
  <c r="AH25" i="5" s="1"/>
  <c r="AG26" i="5"/>
  <c r="AH26" i="5" s="1"/>
  <c r="AG27" i="5"/>
  <c r="AH27" i="5" s="1"/>
  <c r="AG28" i="5"/>
  <c r="AH28" i="5" s="1"/>
  <c r="AG29" i="5"/>
  <c r="AH29" i="5" s="1"/>
  <c r="AG30" i="5"/>
  <c r="AH30" i="5" s="1"/>
  <c r="AG31" i="5"/>
  <c r="AH31" i="5" s="1"/>
  <c r="AG32" i="5"/>
  <c r="AH32" i="5" s="1"/>
  <c r="AG33" i="5"/>
  <c r="AH33" i="5" s="1"/>
  <c r="AG34" i="5"/>
  <c r="AH34" i="5" s="1"/>
  <c r="AG35" i="5"/>
  <c r="AH35" i="5" s="1"/>
  <c r="AG36" i="5"/>
  <c r="AH36" i="5" s="1"/>
  <c r="AG37" i="5"/>
  <c r="AH37" i="5" s="1"/>
  <c r="AG38" i="5"/>
  <c r="AH38" i="5" s="1"/>
  <c r="AG39" i="5"/>
  <c r="AH39" i="5" s="1"/>
  <c r="AG40" i="5"/>
  <c r="AH40" i="5" s="1"/>
  <c r="AG41" i="5"/>
  <c r="AH41" i="5" s="1"/>
  <c r="AG42" i="5"/>
  <c r="AH42" i="5" s="1"/>
  <c r="AG43" i="5"/>
  <c r="AH43" i="5" s="1"/>
  <c r="AG44" i="5"/>
  <c r="AH44" i="5" s="1"/>
  <c r="AG45" i="5"/>
  <c r="AH45" i="5" s="1"/>
  <c r="AG46" i="5"/>
  <c r="AH46" i="5" s="1"/>
  <c r="AG47" i="5"/>
  <c r="AH47" i="5" s="1"/>
  <c r="AG48" i="5"/>
  <c r="AH48" i="5" s="1"/>
  <c r="AG49" i="5"/>
  <c r="AH49" i="5" s="1"/>
  <c r="AG50" i="5"/>
  <c r="AH50" i="5" s="1"/>
  <c r="AG51" i="5"/>
  <c r="AH51" i="5" s="1"/>
  <c r="AG52" i="5"/>
  <c r="AH52" i="5" s="1"/>
  <c r="AG53" i="5"/>
  <c r="AH53" i="5" s="1"/>
  <c r="AG54" i="5"/>
  <c r="AH54" i="5" s="1"/>
  <c r="AG55" i="5"/>
  <c r="AH55" i="5" s="1"/>
  <c r="AG56" i="5"/>
  <c r="AH56" i="5" s="1"/>
  <c r="AG57" i="5"/>
  <c r="AH57" i="5" s="1"/>
  <c r="AG58" i="5"/>
  <c r="AH58" i="5" s="1"/>
  <c r="AG59" i="5"/>
  <c r="AH59" i="5" s="1"/>
  <c r="AG60" i="5"/>
  <c r="AH60" i="5" s="1"/>
  <c r="AG61" i="5"/>
  <c r="AH61" i="5" s="1"/>
  <c r="AG62" i="5"/>
  <c r="AH62" i="5" s="1"/>
  <c r="AG63" i="5"/>
  <c r="AH63" i="5" s="1"/>
  <c r="AG64" i="5"/>
  <c r="AH64" i="5" s="1"/>
  <c r="AG65" i="5"/>
  <c r="AH65" i="5" s="1"/>
  <c r="AG66" i="5"/>
  <c r="AH66" i="5" s="1"/>
  <c r="AG67" i="5"/>
  <c r="AH67" i="5" s="1"/>
  <c r="AG68" i="5"/>
  <c r="AH68" i="5" s="1"/>
  <c r="AG69" i="5"/>
  <c r="AH69" i="5" s="1"/>
  <c r="AG70" i="5"/>
  <c r="AH70" i="5" s="1"/>
  <c r="AG71" i="5"/>
  <c r="AH71" i="5" s="1"/>
  <c r="AG72" i="5"/>
  <c r="AH72" i="5" s="1"/>
  <c r="AG73" i="5"/>
  <c r="AH73" i="5" s="1"/>
  <c r="AG74" i="5"/>
  <c r="AH74" i="5" s="1"/>
  <c r="AG75" i="5"/>
  <c r="AH75" i="5" s="1"/>
  <c r="AG76" i="5"/>
  <c r="AH76" i="5" s="1"/>
  <c r="AG77" i="5"/>
  <c r="AH77" i="5" s="1"/>
  <c r="AG78" i="5"/>
  <c r="AH78" i="5" s="1"/>
  <c r="AG79" i="5"/>
  <c r="AH79" i="5" s="1"/>
  <c r="AG80" i="5"/>
  <c r="AH80" i="5" s="1"/>
  <c r="AG81" i="5"/>
  <c r="AH81" i="5" s="1"/>
  <c r="AG82" i="5"/>
  <c r="AH82" i="5" s="1"/>
  <c r="AG83" i="5"/>
  <c r="AH83" i="5" s="1"/>
  <c r="AG84" i="5"/>
  <c r="AH84" i="5" s="1"/>
  <c r="AG85" i="5"/>
  <c r="AH85" i="5" s="1"/>
  <c r="AG86" i="5"/>
  <c r="AH86" i="5" s="1"/>
  <c r="AG87" i="5"/>
  <c r="AH87" i="5" s="1"/>
  <c r="AG88" i="5"/>
  <c r="AH88" i="5" s="1"/>
  <c r="AG89" i="5"/>
  <c r="AH89" i="5" s="1"/>
  <c r="AG90" i="5"/>
  <c r="AH90" i="5" s="1"/>
  <c r="AG91" i="5"/>
  <c r="AH91" i="5" s="1"/>
  <c r="AG92" i="5"/>
  <c r="AH92" i="5" s="1"/>
  <c r="AG93" i="5"/>
  <c r="AH93" i="5" s="1"/>
  <c r="AG94" i="5"/>
  <c r="AH94" i="5" s="1"/>
  <c r="AG95" i="5"/>
  <c r="AH95" i="5" s="1"/>
  <c r="AG96" i="5"/>
  <c r="AH96" i="5" s="1"/>
  <c r="AG97" i="5"/>
  <c r="AH97" i="5" s="1"/>
  <c r="AG98" i="5"/>
  <c r="AH98" i="5" s="1"/>
  <c r="AG99" i="5"/>
  <c r="AH99" i="5" s="1"/>
  <c r="AG100" i="5"/>
  <c r="AH100" i="5" s="1"/>
  <c r="AG101" i="5"/>
  <c r="AH101" i="5" s="1"/>
  <c r="AG102" i="5"/>
  <c r="AH102" i="5" s="1"/>
  <c r="AG103" i="5"/>
  <c r="AH103" i="5" s="1"/>
  <c r="AG104" i="5"/>
  <c r="AH104" i="5" s="1"/>
  <c r="AG105" i="5"/>
  <c r="AH105" i="5" s="1"/>
  <c r="AG106" i="5"/>
  <c r="AH106" i="5" s="1"/>
  <c r="AG107" i="5"/>
  <c r="AH107" i="5" s="1"/>
  <c r="AG108" i="5"/>
  <c r="AH108" i="5" s="1"/>
  <c r="AG109" i="5"/>
  <c r="AH109" i="5" s="1"/>
  <c r="AG110" i="5"/>
  <c r="AH110" i="5" s="1"/>
  <c r="AG111" i="5"/>
  <c r="AH111" i="5" s="1"/>
  <c r="AG112" i="5"/>
  <c r="AH112" i="5" s="1"/>
  <c r="AG113" i="5"/>
  <c r="AH113" i="5" s="1"/>
  <c r="AG114" i="5"/>
  <c r="AH114" i="5" s="1"/>
  <c r="AG115" i="5"/>
  <c r="AH115" i="5" s="1"/>
  <c r="AG116" i="5"/>
  <c r="AH116" i="5" s="1"/>
  <c r="AG117" i="5"/>
  <c r="AH117" i="5" s="1"/>
  <c r="AG118" i="5"/>
  <c r="AH118" i="5" s="1"/>
  <c r="AG119" i="5"/>
  <c r="AH119" i="5" s="1"/>
  <c r="AG120" i="5"/>
  <c r="AH120" i="5" s="1"/>
  <c r="AG121" i="5"/>
  <c r="AH121" i="5" s="1"/>
  <c r="AG122" i="5"/>
  <c r="AH122" i="5" s="1"/>
  <c r="AG123" i="5"/>
  <c r="AH123" i="5" s="1"/>
  <c r="AG124" i="5"/>
  <c r="AH124" i="5" s="1"/>
  <c r="AG125" i="5"/>
  <c r="AH125" i="5" s="1"/>
  <c r="AG126" i="5"/>
  <c r="AH126" i="5" s="1"/>
  <c r="AG127" i="5"/>
  <c r="AH127" i="5" s="1"/>
  <c r="AG128" i="5"/>
  <c r="AH128" i="5" s="1"/>
  <c r="AG129" i="5"/>
  <c r="AH129" i="5" s="1"/>
  <c r="AG130" i="5"/>
  <c r="AH130" i="5" s="1"/>
  <c r="AG131" i="5"/>
  <c r="AH131" i="5" s="1"/>
  <c r="AG132" i="5"/>
  <c r="AH132" i="5" s="1"/>
  <c r="AG133" i="5"/>
  <c r="AH133" i="5" s="1"/>
  <c r="AG134" i="5"/>
  <c r="AH134" i="5" s="1"/>
  <c r="AG135" i="5"/>
  <c r="AH135" i="5" s="1"/>
  <c r="AG136" i="5"/>
  <c r="AH136" i="5" s="1"/>
  <c r="AG137" i="5"/>
  <c r="AH137" i="5" s="1"/>
  <c r="AG138" i="5"/>
  <c r="AH138" i="5" s="1"/>
  <c r="AG139" i="5"/>
  <c r="AH139" i="5" s="1"/>
  <c r="AG140" i="5"/>
  <c r="AH140" i="5" s="1"/>
  <c r="AG141" i="5"/>
  <c r="AH141" i="5" s="1"/>
  <c r="AG142" i="5"/>
  <c r="AH142" i="5" s="1"/>
  <c r="AG143" i="5"/>
  <c r="AH143" i="5" s="1"/>
  <c r="AG144" i="5"/>
  <c r="AH144" i="5" s="1"/>
  <c r="AG145" i="5"/>
  <c r="AH145" i="5" s="1"/>
  <c r="AG146" i="5"/>
  <c r="AH146" i="5" s="1"/>
  <c r="AG147" i="5"/>
  <c r="AH147" i="5" s="1"/>
  <c r="AG148" i="5"/>
  <c r="AH148" i="5" s="1"/>
  <c r="AG149" i="5"/>
  <c r="AH149" i="5" s="1"/>
  <c r="AG150" i="5"/>
  <c r="AH150" i="5" s="1"/>
  <c r="AG151" i="5"/>
  <c r="AH151" i="5" s="1"/>
  <c r="AG152" i="5"/>
  <c r="AH152" i="5" s="1"/>
  <c r="AG153" i="5"/>
  <c r="AH153" i="5" s="1"/>
  <c r="AG154" i="5"/>
  <c r="AH154" i="5" s="1"/>
  <c r="AG155" i="5"/>
  <c r="AH155" i="5" s="1"/>
  <c r="AG156" i="5"/>
  <c r="AH156" i="5" s="1"/>
  <c r="AG157" i="5"/>
  <c r="AH157" i="5" s="1"/>
  <c r="AG158" i="5"/>
  <c r="AH158" i="5" s="1"/>
  <c r="AG159" i="5"/>
  <c r="AH159" i="5" s="1"/>
  <c r="AG160" i="5"/>
  <c r="AH160" i="5" s="1"/>
  <c r="AG161" i="5"/>
  <c r="AH161" i="5" s="1"/>
  <c r="AG162" i="5"/>
  <c r="AH162" i="5" s="1"/>
  <c r="AG163" i="5"/>
  <c r="AH163" i="5" s="1"/>
  <c r="AG164" i="5"/>
  <c r="AH164" i="5" s="1"/>
  <c r="AG165" i="5"/>
  <c r="AH165" i="5" s="1"/>
  <c r="AG166" i="5"/>
  <c r="AH166" i="5" s="1"/>
  <c r="AG167" i="5"/>
  <c r="AH167" i="5" s="1"/>
  <c r="AG168" i="5"/>
  <c r="AH168" i="5" s="1"/>
  <c r="AG169" i="5"/>
  <c r="AH169" i="5" s="1"/>
  <c r="AG170" i="5"/>
  <c r="AH170" i="5" s="1"/>
  <c r="AG171" i="5"/>
  <c r="AH171" i="5" s="1"/>
  <c r="AG172" i="5"/>
  <c r="AH172" i="5" s="1"/>
  <c r="AG173" i="5"/>
  <c r="AH173" i="5" s="1"/>
  <c r="AG174" i="5"/>
  <c r="AH174" i="5" s="1"/>
  <c r="AG175" i="5"/>
  <c r="AH175" i="5" s="1"/>
  <c r="AG176" i="5"/>
  <c r="AH176" i="5" s="1"/>
  <c r="AG177" i="5"/>
  <c r="AH177" i="5" s="1"/>
  <c r="AG178" i="5"/>
  <c r="AH178" i="5" s="1"/>
  <c r="AG179" i="5"/>
  <c r="AH179" i="5" s="1"/>
  <c r="AG180" i="5"/>
  <c r="AH180" i="5" s="1"/>
  <c r="AG181" i="5"/>
  <c r="AH181" i="5" s="1"/>
  <c r="AG182" i="5"/>
  <c r="AH182" i="5" s="1"/>
  <c r="AG183" i="5"/>
  <c r="AH183" i="5" s="1"/>
  <c r="AG184" i="5"/>
  <c r="AH184" i="5" s="1"/>
  <c r="AG185" i="5"/>
  <c r="AH185" i="5" s="1"/>
  <c r="AG186" i="5"/>
  <c r="AH186" i="5" s="1"/>
  <c r="AG187" i="5"/>
  <c r="AH187" i="5" s="1"/>
  <c r="AG188" i="5"/>
  <c r="AH188" i="5" s="1"/>
  <c r="AG189" i="5"/>
  <c r="AH189" i="5" s="1"/>
  <c r="AG190" i="5"/>
  <c r="AH190" i="5" s="1"/>
  <c r="AG191" i="5"/>
  <c r="AH191" i="5" s="1"/>
  <c r="AG192" i="5"/>
  <c r="AH192" i="5" s="1"/>
  <c r="AG193" i="5"/>
  <c r="AH193" i="5" s="1"/>
  <c r="AG194" i="5"/>
  <c r="AH194" i="5" s="1"/>
  <c r="AG195" i="5"/>
  <c r="AH195" i="5" s="1"/>
  <c r="AG196" i="5"/>
  <c r="AH196" i="5" s="1"/>
  <c r="AG197" i="5"/>
  <c r="AH197" i="5" s="1"/>
  <c r="AG198" i="5"/>
  <c r="AH198" i="5" s="1"/>
  <c r="AG199" i="5"/>
  <c r="AH199" i="5" s="1"/>
  <c r="AG200" i="5"/>
  <c r="AH200" i="5" s="1"/>
  <c r="AG201" i="5"/>
  <c r="AH201" i="5" s="1"/>
  <c r="AG202" i="5"/>
  <c r="AH202" i="5" s="1"/>
  <c r="AG203" i="5"/>
  <c r="AH203" i="5" s="1"/>
  <c r="AG204" i="5"/>
  <c r="AH204" i="5" s="1"/>
  <c r="AG205" i="5"/>
  <c r="AH205" i="5" s="1"/>
  <c r="AG206" i="5"/>
  <c r="AH206" i="5" s="1"/>
  <c r="AG207" i="5"/>
  <c r="AH207" i="5" s="1"/>
  <c r="AG208" i="5"/>
  <c r="AH208" i="5" s="1"/>
  <c r="AG209" i="5"/>
  <c r="AH209" i="5" s="1"/>
  <c r="AG210" i="5"/>
  <c r="AH210" i="5" s="1"/>
  <c r="AG211" i="5"/>
  <c r="AH211" i="5" s="1"/>
  <c r="AG212" i="5"/>
  <c r="AH212" i="5" s="1"/>
  <c r="AG213" i="5"/>
  <c r="AH213" i="5" s="1"/>
  <c r="AG214" i="5"/>
  <c r="AH214" i="5" s="1"/>
  <c r="AG215" i="5"/>
  <c r="AH215" i="5" s="1"/>
  <c r="AG216" i="5"/>
  <c r="AH216" i="5" s="1"/>
  <c r="AG217" i="5"/>
  <c r="AH217" i="5" s="1"/>
  <c r="AG218" i="5"/>
  <c r="AH218" i="5" s="1"/>
  <c r="AG219" i="5"/>
  <c r="AH219" i="5" s="1"/>
  <c r="AG220" i="5"/>
  <c r="AH220" i="5" s="1"/>
  <c r="AG221" i="5"/>
  <c r="AH221" i="5" s="1"/>
  <c r="AG222" i="5"/>
  <c r="AH222" i="5" s="1"/>
  <c r="AG223" i="5"/>
  <c r="AH223" i="5" s="1"/>
  <c r="AG224" i="5"/>
  <c r="AH224" i="5" s="1"/>
  <c r="AG225" i="5"/>
  <c r="AH225" i="5" s="1"/>
  <c r="AG226" i="5"/>
  <c r="AH226" i="5" s="1"/>
  <c r="AG227" i="5"/>
  <c r="AH227" i="5" s="1"/>
  <c r="AG228" i="5"/>
  <c r="AH228" i="5" s="1"/>
  <c r="AG229" i="5"/>
  <c r="AH229" i="5" s="1"/>
  <c r="AG230" i="5"/>
  <c r="AH230" i="5" s="1"/>
  <c r="AG231" i="5"/>
  <c r="AH231" i="5" s="1"/>
  <c r="AG232" i="5"/>
  <c r="AH232" i="5" s="1"/>
  <c r="AG233" i="5"/>
  <c r="AH233" i="5" s="1"/>
  <c r="AG234" i="5"/>
  <c r="AH234" i="5" s="1"/>
  <c r="AG235" i="5"/>
  <c r="AH235" i="5" s="1"/>
  <c r="AG236" i="5"/>
  <c r="AH236" i="5" s="1"/>
  <c r="AG237" i="5"/>
  <c r="AH237" i="5" s="1"/>
  <c r="AG238" i="5"/>
  <c r="AH238" i="5" s="1"/>
  <c r="AG239" i="5"/>
  <c r="AH239" i="5" s="1"/>
  <c r="AG240" i="5"/>
  <c r="AH240" i="5" s="1"/>
  <c r="AG241" i="5"/>
  <c r="AH241" i="5" s="1"/>
  <c r="AG242" i="5"/>
  <c r="AH242" i="5" s="1"/>
  <c r="AG243" i="5"/>
  <c r="AH243" i="5" s="1"/>
  <c r="AG244" i="5"/>
  <c r="AH244" i="5" s="1"/>
  <c r="AG245" i="5"/>
  <c r="AH245" i="5" s="1"/>
  <c r="AG246" i="5"/>
  <c r="AH246" i="5" s="1"/>
  <c r="AG247" i="5"/>
  <c r="AH247" i="5" s="1"/>
  <c r="AG248" i="5"/>
  <c r="AH248" i="5" s="1"/>
  <c r="AG249" i="5"/>
  <c r="AH249" i="5" s="1"/>
  <c r="AG250" i="5"/>
  <c r="AH250" i="5" s="1"/>
  <c r="AG251" i="5"/>
  <c r="AH251" i="5" s="1"/>
  <c r="AG252" i="5"/>
  <c r="AH252" i="5" s="1"/>
  <c r="AG253" i="5"/>
  <c r="AH253" i="5" s="1"/>
  <c r="AG254" i="5"/>
  <c r="AH254" i="5" s="1"/>
  <c r="AG255" i="5"/>
  <c r="AH255" i="5" s="1"/>
  <c r="AG256" i="5"/>
  <c r="AH256" i="5" s="1"/>
  <c r="AG257" i="5"/>
  <c r="AH257" i="5" s="1"/>
  <c r="AG258" i="5"/>
  <c r="AH258" i="5" s="1"/>
  <c r="AG259" i="5"/>
  <c r="AH259" i="5" s="1"/>
  <c r="AG260" i="5"/>
  <c r="AH260" i="5" s="1"/>
  <c r="AG261" i="5"/>
  <c r="AH261" i="5" s="1"/>
  <c r="AG262" i="5"/>
  <c r="AH262" i="5" s="1"/>
  <c r="AG263" i="5"/>
  <c r="AH263" i="5" s="1"/>
  <c r="AG264" i="5"/>
  <c r="AH264" i="5" s="1"/>
  <c r="AG265" i="5"/>
  <c r="AH265" i="5" s="1"/>
  <c r="AG266" i="5"/>
  <c r="AH266" i="5" s="1"/>
  <c r="AG267" i="5"/>
  <c r="AH267" i="5" s="1"/>
  <c r="AG268" i="5"/>
  <c r="AH268" i="5" s="1"/>
  <c r="AG269" i="5"/>
  <c r="AH269" i="5" s="1"/>
  <c r="AG270" i="5"/>
  <c r="AH270" i="5" s="1"/>
  <c r="AG271" i="5"/>
  <c r="AH271" i="5" s="1"/>
  <c r="AG272" i="5"/>
  <c r="AH272" i="5" s="1"/>
  <c r="AG273" i="5"/>
  <c r="AH273" i="5" s="1"/>
  <c r="AG274" i="5"/>
  <c r="AH274" i="5" s="1"/>
  <c r="AG275" i="5"/>
  <c r="AH275" i="5" s="1"/>
  <c r="AG276" i="5"/>
  <c r="AH276" i="5" s="1"/>
  <c r="AG277" i="5"/>
  <c r="AH277" i="5" s="1"/>
  <c r="AG278" i="5"/>
  <c r="AH278" i="5" s="1"/>
  <c r="AG279" i="5"/>
  <c r="AH279" i="5" s="1"/>
  <c r="AG280" i="5"/>
  <c r="AH280" i="5" s="1"/>
  <c r="AG281" i="5"/>
  <c r="AH281" i="5" s="1"/>
  <c r="AG282" i="5"/>
  <c r="AH282" i="5" s="1"/>
  <c r="AG283" i="5"/>
  <c r="AH283" i="5" s="1"/>
  <c r="AG284" i="5"/>
  <c r="AH284" i="5" s="1"/>
  <c r="AG285" i="5"/>
  <c r="AH285" i="5" s="1"/>
  <c r="AG286" i="5"/>
  <c r="AH286" i="5" s="1"/>
  <c r="AG287" i="5"/>
  <c r="AH287" i="5" s="1"/>
  <c r="AG288" i="5"/>
  <c r="AH288" i="5" s="1"/>
  <c r="AG289" i="5"/>
  <c r="AH289" i="5" s="1"/>
  <c r="AG290" i="5"/>
  <c r="AH290" i="5" s="1"/>
  <c r="AG291" i="5"/>
  <c r="AH291" i="5" s="1"/>
  <c r="AG292" i="5"/>
  <c r="AH292" i="5" s="1"/>
  <c r="AG293" i="5"/>
  <c r="AH293" i="5" s="1"/>
  <c r="AG294" i="5"/>
  <c r="AH294" i="5" s="1"/>
  <c r="AG295" i="5"/>
  <c r="AH295" i="5" s="1"/>
  <c r="AG296" i="5"/>
  <c r="AH296" i="5" s="1"/>
  <c r="AG297" i="5"/>
  <c r="AH297" i="5" s="1"/>
  <c r="AG298" i="5"/>
  <c r="AH298" i="5" s="1"/>
  <c r="AG299" i="5"/>
  <c r="AH299" i="5" s="1"/>
  <c r="AG300" i="5"/>
  <c r="AH300" i="5" s="1"/>
  <c r="AG301" i="5"/>
  <c r="AH301" i="5" s="1"/>
  <c r="AG302" i="5"/>
  <c r="AH302" i="5" s="1"/>
  <c r="AG303" i="5"/>
  <c r="AH303" i="5" s="1"/>
  <c r="AG304" i="5"/>
  <c r="AH304" i="5" s="1"/>
  <c r="AG305" i="5"/>
  <c r="AH305" i="5" s="1"/>
  <c r="AG306" i="5"/>
  <c r="AH306" i="5" s="1"/>
  <c r="AG307" i="5"/>
  <c r="AH307" i="5" s="1"/>
  <c r="AG308" i="5"/>
  <c r="AH308" i="5" s="1"/>
  <c r="AG309" i="5"/>
  <c r="AH309" i="5" s="1"/>
  <c r="AG310" i="5"/>
  <c r="AH310" i="5" s="1"/>
  <c r="AG311" i="5"/>
  <c r="AH311" i="5" s="1"/>
  <c r="AG312" i="5"/>
  <c r="AH312" i="5" s="1"/>
  <c r="AG313" i="5"/>
  <c r="AH313" i="5" s="1"/>
  <c r="AG314" i="5"/>
  <c r="AH314" i="5" s="1"/>
  <c r="AG315" i="5"/>
  <c r="AH315" i="5" s="1"/>
  <c r="AG316" i="5"/>
  <c r="AH316" i="5" s="1"/>
  <c r="AG317" i="5"/>
  <c r="AH317" i="5" s="1"/>
  <c r="AG318" i="5"/>
  <c r="AH318" i="5" s="1"/>
  <c r="AG319" i="5"/>
  <c r="AH319" i="5" s="1"/>
  <c r="AG320" i="5"/>
  <c r="AH320" i="5" s="1"/>
  <c r="AG321" i="5"/>
  <c r="AH321" i="5" s="1"/>
  <c r="AG322" i="5"/>
  <c r="AH322" i="5" s="1"/>
  <c r="AG323" i="5"/>
  <c r="AH323" i="5" s="1"/>
  <c r="AG324" i="5"/>
  <c r="AH324" i="5" s="1"/>
  <c r="AG325" i="5"/>
  <c r="AH325" i="5" s="1"/>
  <c r="AG326" i="5"/>
  <c r="AH326" i="5" s="1"/>
  <c r="AG327" i="5"/>
  <c r="AH327" i="5" s="1"/>
  <c r="AG328" i="5"/>
  <c r="AH328" i="5" s="1"/>
  <c r="AG329" i="5"/>
  <c r="AH329" i="5" s="1"/>
  <c r="AG330" i="5"/>
  <c r="AH330" i="5" s="1"/>
  <c r="AG331" i="5"/>
  <c r="AH331" i="5" s="1"/>
  <c r="AG332" i="5"/>
  <c r="AH332" i="5" s="1"/>
  <c r="AG333" i="5"/>
  <c r="AH333" i="5" s="1"/>
  <c r="AG334" i="5"/>
  <c r="AH334" i="5" s="1"/>
  <c r="AG335" i="5"/>
  <c r="AH335" i="5" s="1"/>
  <c r="AG336" i="5"/>
  <c r="AH336" i="5" s="1"/>
  <c r="AG337" i="5"/>
  <c r="AH337" i="5" s="1"/>
  <c r="AG338" i="5"/>
  <c r="AH338" i="5" s="1"/>
  <c r="AG339" i="5"/>
  <c r="AH339" i="5" s="1"/>
  <c r="AG340" i="5"/>
  <c r="AH340" i="5" s="1"/>
  <c r="AG341" i="5"/>
  <c r="AH341" i="5" s="1"/>
  <c r="AG342" i="5"/>
  <c r="AH342" i="5" s="1"/>
  <c r="AG343" i="5"/>
  <c r="AH343" i="5" s="1"/>
  <c r="AG344" i="5"/>
  <c r="AH344" i="5" s="1"/>
  <c r="AG345" i="5"/>
  <c r="AH345" i="5" s="1"/>
  <c r="AG346" i="5"/>
  <c r="AH346" i="5" s="1"/>
  <c r="AG347" i="5"/>
  <c r="AH347" i="5" s="1"/>
  <c r="AG348" i="5"/>
  <c r="AH348" i="5" s="1"/>
  <c r="AG349" i="5"/>
  <c r="AH349" i="5" s="1"/>
  <c r="AG350" i="5"/>
  <c r="AH350" i="5" s="1"/>
  <c r="AG351" i="5"/>
  <c r="AH351" i="5" s="1"/>
  <c r="AG352" i="5"/>
  <c r="AH352" i="5" s="1"/>
  <c r="AG353" i="5"/>
  <c r="AH353" i="5" s="1"/>
  <c r="AG354" i="5"/>
  <c r="AH354" i="5" s="1"/>
  <c r="AG355" i="5"/>
  <c r="AH355" i="5" s="1"/>
  <c r="AG356" i="5"/>
  <c r="AH356" i="5" s="1"/>
  <c r="AG357" i="5"/>
  <c r="AH357" i="5" s="1"/>
  <c r="AG358" i="5"/>
  <c r="AH358" i="5" s="1"/>
  <c r="AG359" i="5"/>
  <c r="AH359" i="5" s="1"/>
  <c r="AG360" i="5"/>
  <c r="AH360" i="5" s="1"/>
  <c r="AG361" i="5"/>
  <c r="AH361" i="5" s="1"/>
  <c r="AG362" i="5"/>
  <c r="AH362" i="5" s="1"/>
  <c r="AG363" i="5"/>
  <c r="AH363" i="5" s="1"/>
  <c r="AG364" i="5"/>
  <c r="AH364" i="5" s="1"/>
  <c r="AG365" i="5"/>
  <c r="AH365" i="5" s="1"/>
  <c r="AG366" i="5"/>
  <c r="AH366" i="5" s="1"/>
  <c r="AG367" i="5"/>
  <c r="AH367" i="5" s="1"/>
  <c r="AG368" i="5"/>
  <c r="AH368" i="5" s="1"/>
  <c r="AG369" i="5"/>
  <c r="AH369" i="5" s="1"/>
  <c r="AG370" i="5"/>
  <c r="AH370" i="5" s="1"/>
  <c r="AG371" i="5"/>
  <c r="AH371" i="5" s="1"/>
  <c r="AG372" i="5"/>
  <c r="AH372" i="5" s="1"/>
  <c r="AG373" i="5"/>
  <c r="AH373" i="5" s="1"/>
  <c r="AG374" i="5"/>
  <c r="AH374" i="5" s="1"/>
  <c r="AG375" i="5"/>
  <c r="AH375" i="5" s="1"/>
  <c r="AG376" i="5"/>
  <c r="AH376" i="5" s="1"/>
  <c r="AG377" i="5"/>
  <c r="AH377" i="5" s="1"/>
  <c r="AG378" i="5"/>
  <c r="AH378" i="5" s="1"/>
  <c r="AG379" i="5"/>
  <c r="AH379" i="5" s="1"/>
  <c r="AG380" i="5"/>
  <c r="AH380" i="5" s="1"/>
  <c r="AG381" i="5"/>
  <c r="AH381" i="5" s="1"/>
  <c r="AG382" i="5"/>
  <c r="AH382" i="5" s="1"/>
  <c r="AG383" i="5"/>
  <c r="AH383" i="5" s="1"/>
  <c r="AG384" i="5"/>
  <c r="AH384" i="5" s="1"/>
  <c r="AG385" i="5"/>
  <c r="AH385" i="5" s="1"/>
  <c r="AG386" i="5"/>
  <c r="AH386" i="5" s="1"/>
  <c r="AG387" i="5"/>
  <c r="AH387" i="5" s="1"/>
  <c r="AG388" i="5"/>
  <c r="AH388" i="5" s="1"/>
  <c r="AG389" i="5"/>
  <c r="AH389" i="5" s="1"/>
  <c r="AG390" i="5"/>
  <c r="AH390" i="5" s="1"/>
  <c r="AG391" i="5"/>
  <c r="AH391" i="5" s="1"/>
  <c r="AG392" i="5"/>
  <c r="AH392" i="5" s="1"/>
  <c r="AG393" i="5"/>
  <c r="AH393" i="5" s="1"/>
  <c r="AG394" i="5"/>
  <c r="AH394" i="5" s="1"/>
  <c r="AG395" i="5"/>
  <c r="AH395" i="5" s="1"/>
  <c r="AG396" i="5"/>
  <c r="AH396" i="5" s="1"/>
  <c r="AG397" i="5"/>
  <c r="AH397" i="5" s="1"/>
  <c r="AG398" i="5"/>
  <c r="AH398" i="5" s="1"/>
  <c r="AG399" i="5"/>
  <c r="AH399" i="5" s="1"/>
  <c r="AG400" i="5"/>
  <c r="AH400" i="5" s="1"/>
  <c r="AG401" i="5"/>
  <c r="AH401" i="5" s="1"/>
  <c r="AG402" i="5"/>
  <c r="AH402" i="5" s="1"/>
  <c r="AG403" i="5"/>
  <c r="AH403" i="5" s="1"/>
  <c r="AG404" i="5"/>
  <c r="AH404" i="5" s="1"/>
  <c r="AG405" i="5"/>
  <c r="AH405" i="5" s="1"/>
  <c r="AG406" i="5"/>
  <c r="AH406" i="5" s="1"/>
  <c r="AG407" i="5"/>
  <c r="AH407" i="5" s="1"/>
  <c r="AG408" i="5"/>
  <c r="AH408" i="5" s="1"/>
  <c r="AG409" i="5"/>
  <c r="AH409" i="5" s="1"/>
  <c r="AG410" i="5"/>
  <c r="AH410" i="5" s="1"/>
  <c r="AG411" i="5"/>
  <c r="AH411" i="5" s="1"/>
  <c r="AG412" i="5"/>
  <c r="AH412" i="5" s="1"/>
  <c r="AG413" i="5"/>
  <c r="AH413" i="5" s="1"/>
  <c r="AG414" i="5"/>
  <c r="AH414" i="5" s="1"/>
  <c r="AG415" i="5"/>
  <c r="AH415" i="5" s="1"/>
  <c r="AG416" i="5"/>
  <c r="AH416" i="5" s="1"/>
  <c r="AG417" i="5"/>
  <c r="AH417" i="5" s="1"/>
  <c r="AG418" i="5"/>
  <c r="AH418" i="5" s="1"/>
  <c r="AG419" i="5"/>
  <c r="AH419" i="5" s="1"/>
  <c r="AG420" i="5"/>
  <c r="AH420" i="5" s="1"/>
  <c r="AG421" i="5"/>
  <c r="AH421" i="5" s="1"/>
  <c r="AG422" i="5"/>
  <c r="AH422" i="5" s="1"/>
  <c r="AG423" i="5"/>
  <c r="AH423" i="5" s="1"/>
  <c r="AG424" i="5"/>
  <c r="AH424" i="5" s="1"/>
  <c r="AG425" i="5"/>
  <c r="AH425" i="5" s="1"/>
  <c r="AG426" i="5"/>
  <c r="AH426" i="5" s="1"/>
  <c r="AG427" i="5"/>
  <c r="AH427" i="5" s="1"/>
  <c r="AG428" i="5"/>
  <c r="AH428" i="5" s="1"/>
  <c r="AG429" i="5"/>
  <c r="AH429" i="5" s="1"/>
  <c r="AG430" i="5"/>
  <c r="AH430" i="5" s="1"/>
  <c r="AG431" i="5"/>
  <c r="AH431" i="5" s="1"/>
  <c r="AG432" i="5"/>
  <c r="AH432" i="5" s="1"/>
  <c r="AG433" i="5"/>
  <c r="AH433" i="5" s="1"/>
  <c r="AG434" i="5"/>
  <c r="AH434" i="5" s="1"/>
  <c r="AG435" i="5"/>
  <c r="AH435" i="5" s="1"/>
  <c r="AG436" i="5"/>
  <c r="AH436" i="5" s="1"/>
  <c r="AG437" i="5"/>
  <c r="AH437" i="5" s="1"/>
  <c r="AG438" i="5"/>
  <c r="AH438" i="5" s="1"/>
  <c r="AG439" i="5"/>
  <c r="AH439" i="5" s="1"/>
  <c r="AG440" i="5"/>
  <c r="AH440" i="5" s="1"/>
  <c r="AG441" i="5"/>
  <c r="AH441" i="5" s="1"/>
  <c r="AG442" i="5"/>
  <c r="AH442" i="5" s="1"/>
  <c r="AG443" i="5"/>
  <c r="AH443" i="5" s="1"/>
  <c r="AG444" i="5"/>
  <c r="AH444" i="5" s="1"/>
  <c r="AG445" i="5"/>
  <c r="AH445" i="5" s="1"/>
  <c r="AG446" i="5"/>
  <c r="AH446" i="5" s="1"/>
  <c r="AG447" i="5"/>
  <c r="AH447" i="5" s="1"/>
  <c r="AG448" i="5"/>
  <c r="AH448" i="5" s="1"/>
  <c r="AG449" i="5"/>
  <c r="AH449" i="5" s="1"/>
  <c r="AG450" i="5"/>
  <c r="AH450" i="5" s="1"/>
  <c r="AG451" i="5"/>
  <c r="AH451" i="5" s="1"/>
  <c r="AG452" i="5"/>
  <c r="AH452" i="5" s="1"/>
  <c r="AG453" i="5"/>
  <c r="AH453" i="5" s="1"/>
  <c r="AG454" i="5"/>
  <c r="AH454" i="5" s="1"/>
  <c r="AG455" i="5"/>
  <c r="AH455" i="5" s="1"/>
  <c r="AG456" i="5"/>
  <c r="AH456" i="5" s="1"/>
  <c r="AG457" i="5"/>
  <c r="AH457" i="5" s="1"/>
  <c r="AG458" i="5"/>
  <c r="AH458" i="5" s="1"/>
  <c r="AG459" i="5"/>
  <c r="AH459" i="5" s="1"/>
  <c r="AG460" i="5"/>
  <c r="AH460" i="5" s="1"/>
  <c r="AG461" i="5"/>
  <c r="AH461" i="5" s="1"/>
  <c r="AG462" i="5"/>
  <c r="AH462" i="5" s="1"/>
  <c r="AG463" i="5"/>
  <c r="AH463" i="5" s="1"/>
  <c r="AG464" i="5"/>
  <c r="AH464" i="5" s="1"/>
  <c r="AG465" i="5"/>
  <c r="AH465" i="5" s="1"/>
  <c r="AG466" i="5"/>
  <c r="AH466" i="5" s="1"/>
  <c r="AG467" i="5"/>
  <c r="AH467" i="5" s="1"/>
  <c r="AG468" i="5"/>
  <c r="AH468" i="5" s="1"/>
  <c r="AG469" i="5"/>
  <c r="AH469" i="5" s="1"/>
  <c r="AG470" i="5"/>
  <c r="AH470" i="5" s="1"/>
  <c r="AG471" i="5"/>
  <c r="AH471" i="5" s="1"/>
  <c r="AG472" i="5"/>
  <c r="AH472" i="5" s="1"/>
  <c r="AG473" i="5"/>
  <c r="AH473" i="5" s="1"/>
  <c r="AG474" i="5"/>
  <c r="AH474" i="5" s="1"/>
  <c r="AG475" i="5"/>
  <c r="AH475" i="5" s="1"/>
  <c r="AG476" i="5"/>
  <c r="AH476" i="5" s="1"/>
  <c r="AG477" i="5"/>
  <c r="AH477" i="5" s="1"/>
  <c r="AG478" i="5"/>
  <c r="AH478" i="5" s="1"/>
  <c r="AG479" i="5"/>
  <c r="AH479" i="5" s="1"/>
  <c r="AG480" i="5"/>
  <c r="AH480" i="5" s="1"/>
  <c r="AG481" i="5"/>
  <c r="AH481" i="5" s="1"/>
  <c r="AG482" i="5"/>
  <c r="AH482" i="5" s="1"/>
  <c r="AG483" i="5"/>
  <c r="AH483" i="5" s="1"/>
  <c r="AG484" i="5"/>
  <c r="AH484" i="5" s="1"/>
  <c r="AG485" i="5"/>
  <c r="AH485" i="5" s="1"/>
  <c r="AG486" i="5"/>
  <c r="AH486" i="5" s="1"/>
  <c r="AG487" i="5"/>
  <c r="AH487" i="5" s="1"/>
  <c r="AG488" i="5"/>
  <c r="AH488" i="5" s="1"/>
  <c r="AG489" i="5"/>
  <c r="AH489" i="5" s="1"/>
  <c r="AG490" i="5"/>
  <c r="AH490" i="5" s="1"/>
  <c r="AG491" i="5"/>
  <c r="AH491" i="5" s="1"/>
  <c r="AG492" i="5"/>
  <c r="AH492" i="5" s="1"/>
  <c r="AG493" i="5"/>
  <c r="AH493" i="5" s="1"/>
  <c r="AG494" i="5"/>
  <c r="AH494" i="5" s="1"/>
  <c r="AG495" i="5"/>
  <c r="AH495" i="5" s="1"/>
  <c r="AG496" i="5"/>
  <c r="AH496" i="5" s="1"/>
  <c r="AG497" i="5"/>
  <c r="AH497" i="5" s="1"/>
  <c r="AG498" i="5"/>
  <c r="AH498" i="5" s="1"/>
  <c r="AG499" i="5"/>
  <c r="AH499" i="5" s="1"/>
  <c r="AG500" i="5"/>
  <c r="AH500" i="5" s="1"/>
  <c r="AG501" i="5"/>
  <c r="AH501" i="5" s="1"/>
  <c r="AG2" i="5"/>
  <c r="AH2" i="5" s="1"/>
  <c r="AD3" i="5"/>
  <c r="AE3" i="5" s="1"/>
  <c r="AD4" i="5"/>
  <c r="AE4" i="5" s="1"/>
  <c r="AD5" i="5"/>
  <c r="AE5" i="5" s="1"/>
  <c r="AD6" i="5"/>
  <c r="AE6" i="5" s="1"/>
  <c r="AD7" i="5"/>
  <c r="AE7" i="5" s="1"/>
  <c r="AD8" i="5"/>
  <c r="AE8" i="5" s="1"/>
  <c r="AD9" i="5"/>
  <c r="AE9" i="5" s="1"/>
  <c r="AD10" i="5"/>
  <c r="AE10" i="5" s="1"/>
  <c r="AD11" i="5"/>
  <c r="AE11" i="5" s="1"/>
  <c r="AD12" i="5"/>
  <c r="AE12" i="5" s="1"/>
  <c r="AD13" i="5"/>
  <c r="AE13" i="5" s="1"/>
  <c r="AD14" i="5"/>
  <c r="AE14" i="5" s="1"/>
  <c r="AD15" i="5"/>
  <c r="AE15" i="5" s="1"/>
  <c r="AD16" i="5"/>
  <c r="AE16" i="5" s="1"/>
  <c r="AD17" i="5"/>
  <c r="AE17" i="5" s="1"/>
  <c r="AD18" i="5"/>
  <c r="AE18" i="5" s="1"/>
  <c r="AD19" i="5"/>
  <c r="AE19" i="5" s="1"/>
  <c r="AD20" i="5"/>
  <c r="AE20" i="5" s="1"/>
  <c r="AD21" i="5"/>
  <c r="AE21" i="5" s="1"/>
  <c r="AD22" i="5"/>
  <c r="AE22" i="5" s="1"/>
  <c r="AD23" i="5"/>
  <c r="AE23" i="5" s="1"/>
  <c r="AD24" i="5"/>
  <c r="AE24" i="5" s="1"/>
  <c r="AD25" i="5"/>
  <c r="AE25" i="5" s="1"/>
  <c r="AD26" i="5"/>
  <c r="AE26" i="5" s="1"/>
  <c r="AD27" i="5"/>
  <c r="AE27" i="5" s="1"/>
  <c r="AD28" i="5"/>
  <c r="AE28" i="5" s="1"/>
  <c r="AD29" i="5"/>
  <c r="AE29" i="5" s="1"/>
  <c r="AD30" i="5"/>
  <c r="AE30" i="5" s="1"/>
  <c r="AD31" i="5"/>
  <c r="AE31" i="5" s="1"/>
  <c r="AD32" i="5"/>
  <c r="AE32" i="5" s="1"/>
  <c r="AD33" i="5"/>
  <c r="AE33" i="5" s="1"/>
  <c r="AD34" i="5"/>
  <c r="AE34" i="5" s="1"/>
  <c r="AD35" i="5"/>
  <c r="AE35" i="5" s="1"/>
  <c r="AD36" i="5"/>
  <c r="AE36" i="5" s="1"/>
  <c r="AD37" i="5"/>
  <c r="AE37" i="5" s="1"/>
  <c r="AD38" i="5"/>
  <c r="AE38" i="5" s="1"/>
  <c r="AD39" i="5"/>
  <c r="AE39" i="5" s="1"/>
  <c r="AD40" i="5"/>
  <c r="AE40" i="5" s="1"/>
  <c r="AD41" i="5"/>
  <c r="AE41" i="5" s="1"/>
  <c r="AD42" i="5"/>
  <c r="AE42" i="5" s="1"/>
  <c r="AD43" i="5"/>
  <c r="AE43" i="5" s="1"/>
  <c r="AD44" i="5"/>
  <c r="AE44" i="5" s="1"/>
  <c r="AD45" i="5"/>
  <c r="AE45" i="5" s="1"/>
  <c r="AD46" i="5"/>
  <c r="AE46" i="5" s="1"/>
  <c r="AD47" i="5"/>
  <c r="AE47" i="5" s="1"/>
  <c r="AD48" i="5"/>
  <c r="AE48" i="5" s="1"/>
  <c r="AD49" i="5"/>
  <c r="AE49" i="5" s="1"/>
  <c r="AD50" i="5"/>
  <c r="AE50" i="5" s="1"/>
  <c r="AD51" i="5"/>
  <c r="AE51" i="5" s="1"/>
  <c r="AD52" i="5"/>
  <c r="AE52" i="5" s="1"/>
  <c r="AD53" i="5"/>
  <c r="AE53" i="5" s="1"/>
  <c r="AD54" i="5"/>
  <c r="AE54" i="5" s="1"/>
  <c r="AD55" i="5"/>
  <c r="AE55" i="5" s="1"/>
  <c r="AD56" i="5"/>
  <c r="AE56" i="5" s="1"/>
  <c r="AD57" i="5"/>
  <c r="AE57" i="5" s="1"/>
  <c r="AD58" i="5"/>
  <c r="AE58" i="5" s="1"/>
  <c r="AD59" i="5"/>
  <c r="AE59" i="5" s="1"/>
  <c r="AD60" i="5"/>
  <c r="AE60" i="5" s="1"/>
  <c r="AD61" i="5"/>
  <c r="AE61" i="5" s="1"/>
  <c r="AD62" i="5"/>
  <c r="AE62" i="5" s="1"/>
  <c r="AD63" i="5"/>
  <c r="AE63" i="5" s="1"/>
  <c r="AD64" i="5"/>
  <c r="AE64" i="5" s="1"/>
  <c r="AD65" i="5"/>
  <c r="AE65" i="5" s="1"/>
  <c r="AD66" i="5"/>
  <c r="AE66" i="5" s="1"/>
  <c r="AD67" i="5"/>
  <c r="AE67" i="5" s="1"/>
  <c r="AD68" i="5"/>
  <c r="AE68" i="5" s="1"/>
  <c r="AD69" i="5"/>
  <c r="AE69" i="5" s="1"/>
  <c r="AD70" i="5"/>
  <c r="AE70" i="5" s="1"/>
  <c r="AD71" i="5"/>
  <c r="AE71" i="5" s="1"/>
  <c r="AD72" i="5"/>
  <c r="AE72" i="5" s="1"/>
  <c r="AD73" i="5"/>
  <c r="AE73" i="5" s="1"/>
  <c r="AD74" i="5"/>
  <c r="AE74" i="5" s="1"/>
  <c r="AD75" i="5"/>
  <c r="AE75" i="5" s="1"/>
  <c r="AD76" i="5"/>
  <c r="AE76" i="5" s="1"/>
  <c r="AD77" i="5"/>
  <c r="AE77" i="5" s="1"/>
  <c r="AD78" i="5"/>
  <c r="AE78" i="5" s="1"/>
  <c r="AD79" i="5"/>
  <c r="AE79" i="5" s="1"/>
  <c r="AD80" i="5"/>
  <c r="AE80" i="5" s="1"/>
  <c r="AD81" i="5"/>
  <c r="AE81" i="5" s="1"/>
  <c r="AD82" i="5"/>
  <c r="AE82" i="5" s="1"/>
  <c r="AD83" i="5"/>
  <c r="AE83" i="5" s="1"/>
  <c r="AD84" i="5"/>
  <c r="AE84" i="5" s="1"/>
  <c r="AD85" i="5"/>
  <c r="AE85" i="5" s="1"/>
  <c r="AD86" i="5"/>
  <c r="AE86" i="5" s="1"/>
  <c r="AD87" i="5"/>
  <c r="AE87" i="5" s="1"/>
  <c r="AD88" i="5"/>
  <c r="AE88" i="5" s="1"/>
  <c r="AD89" i="5"/>
  <c r="AE89" i="5" s="1"/>
  <c r="AD90" i="5"/>
  <c r="AE90" i="5" s="1"/>
  <c r="AD91" i="5"/>
  <c r="AE91" i="5" s="1"/>
  <c r="AD92" i="5"/>
  <c r="AE92" i="5" s="1"/>
  <c r="AD93" i="5"/>
  <c r="AE93" i="5" s="1"/>
  <c r="AD94" i="5"/>
  <c r="AE94" i="5" s="1"/>
  <c r="AD95" i="5"/>
  <c r="AE95" i="5" s="1"/>
  <c r="AD96" i="5"/>
  <c r="AE96" i="5" s="1"/>
  <c r="AD97" i="5"/>
  <c r="AE97" i="5" s="1"/>
  <c r="AD98" i="5"/>
  <c r="AE98" i="5" s="1"/>
  <c r="AD99" i="5"/>
  <c r="AE99" i="5" s="1"/>
  <c r="AD100" i="5"/>
  <c r="AE100" i="5" s="1"/>
  <c r="AD101" i="5"/>
  <c r="AE101" i="5" s="1"/>
  <c r="AD102" i="5"/>
  <c r="AE102" i="5" s="1"/>
  <c r="AD103" i="5"/>
  <c r="AE103" i="5" s="1"/>
  <c r="AD104" i="5"/>
  <c r="AE104" i="5" s="1"/>
  <c r="AD105" i="5"/>
  <c r="AE105" i="5" s="1"/>
  <c r="AD106" i="5"/>
  <c r="AE106" i="5" s="1"/>
  <c r="AD107" i="5"/>
  <c r="AE107" i="5" s="1"/>
  <c r="AD108" i="5"/>
  <c r="AE108" i="5" s="1"/>
  <c r="AD109" i="5"/>
  <c r="AE109" i="5" s="1"/>
  <c r="AD110" i="5"/>
  <c r="AE110" i="5" s="1"/>
  <c r="AD111" i="5"/>
  <c r="AE111" i="5" s="1"/>
  <c r="AD112" i="5"/>
  <c r="AE112" i="5" s="1"/>
  <c r="AD113" i="5"/>
  <c r="AE113" i="5" s="1"/>
  <c r="AD114" i="5"/>
  <c r="AE114" i="5" s="1"/>
  <c r="AD115" i="5"/>
  <c r="AE115" i="5" s="1"/>
  <c r="AD116" i="5"/>
  <c r="AE116" i="5" s="1"/>
  <c r="AD117" i="5"/>
  <c r="AE117" i="5" s="1"/>
  <c r="AD118" i="5"/>
  <c r="AE118" i="5" s="1"/>
  <c r="AD119" i="5"/>
  <c r="AE119" i="5" s="1"/>
  <c r="AD120" i="5"/>
  <c r="AE120" i="5" s="1"/>
  <c r="AD121" i="5"/>
  <c r="AE121" i="5" s="1"/>
  <c r="AD122" i="5"/>
  <c r="AE122" i="5" s="1"/>
  <c r="AD123" i="5"/>
  <c r="AE123" i="5" s="1"/>
  <c r="AD124" i="5"/>
  <c r="AE124" i="5" s="1"/>
  <c r="AD125" i="5"/>
  <c r="AE125" i="5" s="1"/>
  <c r="AD126" i="5"/>
  <c r="AE126" i="5" s="1"/>
  <c r="AD127" i="5"/>
  <c r="AE127" i="5" s="1"/>
  <c r="AD128" i="5"/>
  <c r="AE128" i="5" s="1"/>
  <c r="AD129" i="5"/>
  <c r="AE129" i="5" s="1"/>
  <c r="AD130" i="5"/>
  <c r="AE130" i="5" s="1"/>
  <c r="AD131" i="5"/>
  <c r="AE131" i="5" s="1"/>
  <c r="AD132" i="5"/>
  <c r="AE132" i="5" s="1"/>
  <c r="AD133" i="5"/>
  <c r="AE133" i="5" s="1"/>
  <c r="AD134" i="5"/>
  <c r="AE134" i="5" s="1"/>
  <c r="AD135" i="5"/>
  <c r="AE135" i="5" s="1"/>
  <c r="AD136" i="5"/>
  <c r="AE136" i="5" s="1"/>
  <c r="AD137" i="5"/>
  <c r="AE137" i="5" s="1"/>
  <c r="AD138" i="5"/>
  <c r="AE138" i="5" s="1"/>
  <c r="AD139" i="5"/>
  <c r="AE139" i="5" s="1"/>
  <c r="AD140" i="5"/>
  <c r="AE140" i="5" s="1"/>
  <c r="AD141" i="5"/>
  <c r="AE141" i="5" s="1"/>
  <c r="AD142" i="5"/>
  <c r="AE142" i="5" s="1"/>
  <c r="AD143" i="5"/>
  <c r="AE143" i="5" s="1"/>
  <c r="AD144" i="5"/>
  <c r="AE144" i="5" s="1"/>
  <c r="AD145" i="5"/>
  <c r="AE145" i="5" s="1"/>
  <c r="AD146" i="5"/>
  <c r="AE146" i="5" s="1"/>
  <c r="AD147" i="5"/>
  <c r="AE147" i="5" s="1"/>
  <c r="AD148" i="5"/>
  <c r="AE148" i="5" s="1"/>
  <c r="AD149" i="5"/>
  <c r="AE149" i="5" s="1"/>
  <c r="AD150" i="5"/>
  <c r="AE150" i="5" s="1"/>
  <c r="AD151" i="5"/>
  <c r="AE151" i="5" s="1"/>
  <c r="AD152" i="5"/>
  <c r="AE152" i="5" s="1"/>
  <c r="AD153" i="5"/>
  <c r="AE153" i="5" s="1"/>
  <c r="AD154" i="5"/>
  <c r="AE154" i="5" s="1"/>
  <c r="AD155" i="5"/>
  <c r="AE155" i="5" s="1"/>
  <c r="AD156" i="5"/>
  <c r="AE156" i="5" s="1"/>
  <c r="AD157" i="5"/>
  <c r="AE157" i="5" s="1"/>
  <c r="AD158" i="5"/>
  <c r="AE158" i="5" s="1"/>
  <c r="AD159" i="5"/>
  <c r="AE159" i="5" s="1"/>
  <c r="AD160" i="5"/>
  <c r="AE160" i="5" s="1"/>
  <c r="AD161" i="5"/>
  <c r="AE161" i="5" s="1"/>
  <c r="AD162" i="5"/>
  <c r="AE162" i="5" s="1"/>
  <c r="AD163" i="5"/>
  <c r="AE163" i="5" s="1"/>
  <c r="AD164" i="5"/>
  <c r="AE164" i="5" s="1"/>
  <c r="AD165" i="5"/>
  <c r="AE165" i="5" s="1"/>
  <c r="AD166" i="5"/>
  <c r="AE166" i="5" s="1"/>
  <c r="AD167" i="5"/>
  <c r="AE167" i="5" s="1"/>
  <c r="AD168" i="5"/>
  <c r="AE168" i="5" s="1"/>
  <c r="AD169" i="5"/>
  <c r="AE169" i="5" s="1"/>
  <c r="AD170" i="5"/>
  <c r="AE170" i="5" s="1"/>
  <c r="AD171" i="5"/>
  <c r="AE171" i="5" s="1"/>
  <c r="AD172" i="5"/>
  <c r="AE172" i="5" s="1"/>
  <c r="AD173" i="5"/>
  <c r="AE173" i="5" s="1"/>
  <c r="AD174" i="5"/>
  <c r="AE174" i="5" s="1"/>
  <c r="AD175" i="5"/>
  <c r="AE175" i="5" s="1"/>
  <c r="AD176" i="5"/>
  <c r="AE176" i="5" s="1"/>
  <c r="AD177" i="5"/>
  <c r="AE177" i="5" s="1"/>
  <c r="AD178" i="5"/>
  <c r="AE178" i="5" s="1"/>
  <c r="AD179" i="5"/>
  <c r="AE179" i="5" s="1"/>
  <c r="AD180" i="5"/>
  <c r="AE180" i="5" s="1"/>
  <c r="AD181" i="5"/>
  <c r="AE181" i="5" s="1"/>
  <c r="AD182" i="5"/>
  <c r="AE182" i="5" s="1"/>
  <c r="AD183" i="5"/>
  <c r="AE183" i="5" s="1"/>
  <c r="AD184" i="5"/>
  <c r="AE184" i="5" s="1"/>
  <c r="AD185" i="5"/>
  <c r="AE185" i="5" s="1"/>
  <c r="AD186" i="5"/>
  <c r="AE186" i="5" s="1"/>
  <c r="AD187" i="5"/>
  <c r="AE187" i="5" s="1"/>
  <c r="AD188" i="5"/>
  <c r="AE188" i="5" s="1"/>
  <c r="AD189" i="5"/>
  <c r="AE189" i="5" s="1"/>
  <c r="AD190" i="5"/>
  <c r="AE190" i="5" s="1"/>
  <c r="AD191" i="5"/>
  <c r="AE191" i="5" s="1"/>
  <c r="AD192" i="5"/>
  <c r="AE192" i="5" s="1"/>
  <c r="AD193" i="5"/>
  <c r="AE193" i="5" s="1"/>
  <c r="AD194" i="5"/>
  <c r="AE194" i="5" s="1"/>
  <c r="AD195" i="5"/>
  <c r="AE195" i="5" s="1"/>
  <c r="AD196" i="5"/>
  <c r="AE196" i="5" s="1"/>
  <c r="AD197" i="5"/>
  <c r="AE197" i="5" s="1"/>
  <c r="AD198" i="5"/>
  <c r="AE198" i="5" s="1"/>
  <c r="AD199" i="5"/>
  <c r="AE199" i="5" s="1"/>
  <c r="AD200" i="5"/>
  <c r="AE200" i="5" s="1"/>
  <c r="AD201" i="5"/>
  <c r="AE201" i="5" s="1"/>
  <c r="AD202" i="5"/>
  <c r="AE202" i="5" s="1"/>
  <c r="AD203" i="5"/>
  <c r="AE203" i="5" s="1"/>
  <c r="AD204" i="5"/>
  <c r="AE204" i="5" s="1"/>
  <c r="AD205" i="5"/>
  <c r="AE205" i="5" s="1"/>
  <c r="AD206" i="5"/>
  <c r="AE206" i="5" s="1"/>
  <c r="AD207" i="5"/>
  <c r="AE207" i="5" s="1"/>
  <c r="AD208" i="5"/>
  <c r="AE208" i="5" s="1"/>
  <c r="AD209" i="5"/>
  <c r="AE209" i="5" s="1"/>
  <c r="AD210" i="5"/>
  <c r="AE210" i="5" s="1"/>
  <c r="AD211" i="5"/>
  <c r="AE211" i="5" s="1"/>
  <c r="AD212" i="5"/>
  <c r="AE212" i="5" s="1"/>
  <c r="AD213" i="5"/>
  <c r="AE213" i="5" s="1"/>
  <c r="AD214" i="5"/>
  <c r="AE214" i="5" s="1"/>
  <c r="AD215" i="5"/>
  <c r="AE215" i="5" s="1"/>
  <c r="AD216" i="5"/>
  <c r="AE216" i="5" s="1"/>
  <c r="AD217" i="5"/>
  <c r="AE217" i="5" s="1"/>
  <c r="AD218" i="5"/>
  <c r="AE218" i="5" s="1"/>
  <c r="AD219" i="5"/>
  <c r="AE219" i="5" s="1"/>
  <c r="AD220" i="5"/>
  <c r="AE220" i="5" s="1"/>
  <c r="AD221" i="5"/>
  <c r="AE221" i="5" s="1"/>
  <c r="AD222" i="5"/>
  <c r="AE222" i="5" s="1"/>
  <c r="AD223" i="5"/>
  <c r="AE223" i="5" s="1"/>
  <c r="AD224" i="5"/>
  <c r="AE224" i="5" s="1"/>
  <c r="AD225" i="5"/>
  <c r="AE225" i="5" s="1"/>
  <c r="AD226" i="5"/>
  <c r="AE226" i="5" s="1"/>
  <c r="AD227" i="5"/>
  <c r="AE227" i="5" s="1"/>
  <c r="AD228" i="5"/>
  <c r="AE228" i="5" s="1"/>
  <c r="AD229" i="5"/>
  <c r="AE229" i="5" s="1"/>
  <c r="AD230" i="5"/>
  <c r="AE230" i="5" s="1"/>
  <c r="AD231" i="5"/>
  <c r="AE231" i="5" s="1"/>
  <c r="AD232" i="5"/>
  <c r="AE232" i="5" s="1"/>
  <c r="AD233" i="5"/>
  <c r="AE233" i="5" s="1"/>
  <c r="AD234" i="5"/>
  <c r="AE234" i="5" s="1"/>
  <c r="AD235" i="5"/>
  <c r="AE235" i="5" s="1"/>
  <c r="AD236" i="5"/>
  <c r="AE236" i="5" s="1"/>
  <c r="AD237" i="5"/>
  <c r="AE237" i="5" s="1"/>
  <c r="AD238" i="5"/>
  <c r="AE238" i="5" s="1"/>
  <c r="AD239" i="5"/>
  <c r="AE239" i="5" s="1"/>
  <c r="AD240" i="5"/>
  <c r="AE240" i="5" s="1"/>
  <c r="AD241" i="5"/>
  <c r="AE241" i="5" s="1"/>
  <c r="AD242" i="5"/>
  <c r="AE242" i="5" s="1"/>
  <c r="AD243" i="5"/>
  <c r="AE243" i="5" s="1"/>
  <c r="AD244" i="5"/>
  <c r="AE244" i="5" s="1"/>
  <c r="AD245" i="5"/>
  <c r="AE245" i="5" s="1"/>
  <c r="AD246" i="5"/>
  <c r="AE246" i="5" s="1"/>
  <c r="AD247" i="5"/>
  <c r="AE247" i="5" s="1"/>
  <c r="AD248" i="5"/>
  <c r="AE248" i="5" s="1"/>
  <c r="AD249" i="5"/>
  <c r="AE249" i="5" s="1"/>
  <c r="AD250" i="5"/>
  <c r="AE250" i="5" s="1"/>
  <c r="AD251" i="5"/>
  <c r="AE251" i="5" s="1"/>
  <c r="AD252" i="5"/>
  <c r="AE252" i="5" s="1"/>
  <c r="AD253" i="5"/>
  <c r="AE253" i="5" s="1"/>
  <c r="AD254" i="5"/>
  <c r="AE254" i="5" s="1"/>
  <c r="AD255" i="5"/>
  <c r="AE255" i="5" s="1"/>
  <c r="AD256" i="5"/>
  <c r="AE256" i="5" s="1"/>
  <c r="AD257" i="5"/>
  <c r="AE257" i="5" s="1"/>
  <c r="AD258" i="5"/>
  <c r="AE258" i="5" s="1"/>
  <c r="AD259" i="5"/>
  <c r="AE259" i="5" s="1"/>
  <c r="AD260" i="5"/>
  <c r="AE260" i="5" s="1"/>
  <c r="AD261" i="5"/>
  <c r="AE261" i="5" s="1"/>
  <c r="AD262" i="5"/>
  <c r="AE262" i="5" s="1"/>
  <c r="AD263" i="5"/>
  <c r="AE263" i="5" s="1"/>
  <c r="AD264" i="5"/>
  <c r="AE264" i="5" s="1"/>
  <c r="AD265" i="5"/>
  <c r="AE265" i="5" s="1"/>
  <c r="AD266" i="5"/>
  <c r="AE266" i="5" s="1"/>
  <c r="AD267" i="5"/>
  <c r="AE267" i="5" s="1"/>
  <c r="AD268" i="5"/>
  <c r="AE268" i="5" s="1"/>
  <c r="AD269" i="5"/>
  <c r="AE269" i="5" s="1"/>
  <c r="AD270" i="5"/>
  <c r="AE270" i="5" s="1"/>
  <c r="AD271" i="5"/>
  <c r="AE271" i="5" s="1"/>
  <c r="AD272" i="5"/>
  <c r="AE272" i="5" s="1"/>
  <c r="AD273" i="5"/>
  <c r="AE273" i="5" s="1"/>
  <c r="AD274" i="5"/>
  <c r="AE274" i="5" s="1"/>
  <c r="AD275" i="5"/>
  <c r="AE275" i="5" s="1"/>
  <c r="AD276" i="5"/>
  <c r="AE276" i="5" s="1"/>
  <c r="AD277" i="5"/>
  <c r="AE277" i="5" s="1"/>
  <c r="AD278" i="5"/>
  <c r="AE278" i="5" s="1"/>
  <c r="AD279" i="5"/>
  <c r="AE279" i="5" s="1"/>
  <c r="AD280" i="5"/>
  <c r="AE280" i="5" s="1"/>
  <c r="AD281" i="5"/>
  <c r="AE281" i="5" s="1"/>
  <c r="AD282" i="5"/>
  <c r="AE282" i="5" s="1"/>
  <c r="AD283" i="5"/>
  <c r="AE283" i="5" s="1"/>
  <c r="AD284" i="5"/>
  <c r="AE284" i="5" s="1"/>
  <c r="AD285" i="5"/>
  <c r="AE285" i="5" s="1"/>
  <c r="AD286" i="5"/>
  <c r="AE286" i="5" s="1"/>
  <c r="AD287" i="5"/>
  <c r="AE287" i="5" s="1"/>
  <c r="AD288" i="5"/>
  <c r="AE288" i="5" s="1"/>
  <c r="AD289" i="5"/>
  <c r="AE289" i="5" s="1"/>
  <c r="AD290" i="5"/>
  <c r="AE290" i="5" s="1"/>
  <c r="AD291" i="5"/>
  <c r="AE291" i="5" s="1"/>
  <c r="AD292" i="5"/>
  <c r="AE292" i="5" s="1"/>
  <c r="AD293" i="5"/>
  <c r="AE293" i="5" s="1"/>
  <c r="AD294" i="5"/>
  <c r="AE294" i="5" s="1"/>
  <c r="AD295" i="5"/>
  <c r="AE295" i="5" s="1"/>
  <c r="AD296" i="5"/>
  <c r="AE296" i="5" s="1"/>
  <c r="AD297" i="5"/>
  <c r="AE297" i="5" s="1"/>
  <c r="AD298" i="5"/>
  <c r="AE298" i="5" s="1"/>
  <c r="AD299" i="5"/>
  <c r="AE299" i="5" s="1"/>
  <c r="AD300" i="5"/>
  <c r="AE300" i="5" s="1"/>
  <c r="AD301" i="5"/>
  <c r="AE301" i="5" s="1"/>
  <c r="AD302" i="5"/>
  <c r="AE302" i="5" s="1"/>
  <c r="AD303" i="5"/>
  <c r="AE303" i="5" s="1"/>
  <c r="AD304" i="5"/>
  <c r="AE304" i="5" s="1"/>
  <c r="AD305" i="5"/>
  <c r="AE305" i="5" s="1"/>
  <c r="AD306" i="5"/>
  <c r="AE306" i="5" s="1"/>
  <c r="AD307" i="5"/>
  <c r="AE307" i="5" s="1"/>
  <c r="AD308" i="5"/>
  <c r="AE308" i="5" s="1"/>
  <c r="AD309" i="5"/>
  <c r="AE309" i="5" s="1"/>
  <c r="AD310" i="5"/>
  <c r="AE310" i="5" s="1"/>
  <c r="AD311" i="5"/>
  <c r="AE311" i="5" s="1"/>
  <c r="AD312" i="5"/>
  <c r="AE312" i="5" s="1"/>
  <c r="AD313" i="5"/>
  <c r="AE313" i="5" s="1"/>
  <c r="AD314" i="5"/>
  <c r="AE314" i="5" s="1"/>
  <c r="AD315" i="5"/>
  <c r="AE315" i="5" s="1"/>
  <c r="AD316" i="5"/>
  <c r="AE316" i="5" s="1"/>
  <c r="AD317" i="5"/>
  <c r="AE317" i="5" s="1"/>
  <c r="AD318" i="5"/>
  <c r="AE318" i="5" s="1"/>
  <c r="AD319" i="5"/>
  <c r="AE319" i="5" s="1"/>
  <c r="AD320" i="5"/>
  <c r="AE320" i="5" s="1"/>
  <c r="AD321" i="5"/>
  <c r="AE321" i="5" s="1"/>
  <c r="AD322" i="5"/>
  <c r="AE322" i="5" s="1"/>
  <c r="AD323" i="5"/>
  <c r="AE323" i="5" s="1"/>
  <c r="AD324" i="5"/>
  <c r="AE324" i="5" s="1"/>
  <c r="AD325" i="5"/>
  <c r="AE325" i="5" s="1"/>
  <c r="AD326" i="5"/>
  <c r="AE326" i="5" s="1"/>
  <c r="AD327" i="5"/>
  <c r="AE327" i="5" s="1"/>
  <c r="AD328" i="5"/>
  <c r="AE328" i="5" s="1"/>
  <c r="AD329" i="5"/>
  <c r="AE329" i="5" s="1"/>
  <c r="AD330" i="5"/>
  <c r="AE330" i="5" s="1"/>
  <c r="AD331" i="5"/>
  <c r="AE331" i="5" s="1"/>
  <c r="AD332" i="5"/>
  <c r="AE332" i="5" s="1"/>
  <c r="AD333" i="5"/>
  <c r="AE333" i="5" s="1"/>
  <c r="AD334" i="5"/>
  <c r="AE334" i="5" s="1"/>
  <c r="AD335" i="5"/>
  <c r="AE335" i="5" s="1"/>
  <c r="AD336" i="5"/>
  <c r="AE336" i="5" s="1"/>
  <c r="AD337" i="5"/>
  <c r="AE337" i="5" s="1"/>
  <c r="AD338" i="5"/>
  <c r="AE338" i="5" s="1"/>
  <c r="AD339" i="5"/>
  <c r="AE339" i="5" s="1"/>
  <c r="AD340" i="5"/>
  <c r="AE340" i="5" s="1"/>
  <c r="AD341" i="5"/>
  <c r="AE341" i="5" s="1"/>
  <c r="AD342" i="5"/>
  <c r="AE342" i="5" s="1"/>
  <c r="AD343" i="5"/>
  <c r="AE343" i="5" s="1"/>
  <c r="AD344" i="5"/>
  <c r="AE344" i="5" s="1"/>
  <c r="AD345" i="5"/>
  <c r="AE345" i="5" s="1"/>
  <c r="AD346" i="5"/>
  <c r="AE346" i="5" s="1"/>
  <c r="AD347" i="5"/>
  <c r="AE347" i="5" s="1"/>
  <c r="AD348" i="5"/>
  <c r="AE348" i="5" s="1"/>
  <c r="AD349" i="5"/>
  <c r="AE349" i="5" s="1"/>
  <c r="AD350" i="5"/>
  <c r="AE350" i="5" s="1"/>
  <c r="AD351" i="5"/>
  <c r="AE351" i="5" s="1"/>
  <c r="AD352" i="5"/>
  <c r="AE352" i="5" s="1"/>
  <c r="AD353" i="5"/>
  <c r="AE353" i="5" s="1"/>
  <c r="AD354" i="5"/>
  <c r="AE354" i="5" s="1"/>
  <c r="AD355" i="5"/>
  <c r="AE355" i="5" s="1"/>
  <c r="AD356" i="5"/>
  <c r="AE356" i="5" s="1"/>
  <c r="AD357" i="5"/>
  <c r="AE357" i="5" s="1"/>
  <c r="AD358" i="5"/>
  <c r="AE358" i="5" s="1"/>
  <c r="AD359" i="5"/>
  <c r="AE359" i="5" s="1"/>
  <c r="AD360" i="5"/>
  <c r="AE360" i="5" s="1"/>
  <c r="AD361" i="5"/>
  <c r="AE361" i="5" s="1"/>
  <c r="AD362" i="5"/>
  <c r="AE362" i="5" s="1"/>
  <c r="AD363" i="5"/>
  <c r="AE363" i="5" s="1"/>
  <c r="AD364" i="5"/>
  <c r="AE364" i="5" s="1"/>
  <c r="AD365" i="5"/>
  <c r="AE365" i="5" s="1"/>
  <c r="AD366" i="5"/>
  <c r="AE366" i="5" s="1"/>
  <c r="AD367" i="5"/>
  <c r="AE367" i="5" s="1"/>
  <c r="AD368" i="5"/>
  <c r="AE368" i="5" s="1"/>
  <c r="AD369" i="5"/>
  <c r="AE369" i="5" s="1"/>
  <c r="AD370" i="5"/>
  <c r="AE370" i="5" s="1"/>
  <c r="AD371" i="5"/>
  <c r="AE371" i="5" s="1"/>
  <c r="AD372" i="5"/>
  <c r="AE372" i="5" s="1"/>
  <c r="AD373" i="5"/>
  <c r="AE373" i="5" s="1"/>
  <c r="AD374" i="5"/>
  <c r="AE374" i="5" s="1"/>
  <c r="AD375" i="5"/>
  <c r="AE375" i="5" s="1"/>
  <c r="AD376" i="5"/>
  <c r="AE376" i="5" s="1"/>
  <c r="AD377" i="5"/>
  <c r="AE377" i="5" s="1"/>
  <c r="AD378" i="5"/>
  <c r="AE378" i="5" s="1"/>
  <c r="AD379" i="5"/>
  <c r="AE379" i="5" s="1"/>
  <c r="AD380" i="5"/>
  <c r="AE380" i="5" s="1"/>
  <c r="AD381" i="5"/>
  <c r="AE381" i="5" s="1"/>
  <c r="AD382" i="5"/>
  <c r="AE382" i="5" s="1"/>
  <c r="AD383" i="5"/>
  <c r="AE383" i="5" s="1"/>
  <c r="AD384" i="5"/>
  <c r="AE384" i="5" s="1"/>
  <c r="AD385" i="5"/>
  <c r="AE385" i="5" s="1"/>
  <c r="AD386" i="5"/>
  <c r="AE386" i="5" s="1"/>
  <c r="AD387" i="5"/>
  <c r="AE387" i="5" s="1"/>
  <c r="AD388" i="5"/>
  <c r="AE388" i="5" s="1"/>
  <c r="AD389" i="5"/>
  <c r="AE389" i="5" s="1"/>
  <c r="AD390" i="5"/>
  <c r="AE390" i="5" s="1"/>
  <c r="AD391" i="5"/>
  <c r="AE391" i="5" s="1"/>
  <c r="AD392" i="5"/>
  <c r="AE392" i="5" s="1"/>
  <c r="AD393" i="5"/>
  <c r="AE393" i="5" s="1"/>
  <c r="AD394" i="5"/>
  <c r="AE394" i="5" s="1"/>
  <c r="AD395" i="5"/>
  <c r="AE395" i="5" s="1"/>
  <c r="AD396" i="5"/>
  <c r="AE396" i="5" s="1"/>
  <c r="AD397" i="5"/>
  <c r="AE397" i="5" s="1"/>
  <c r="AD398" i="5"/>
  <c r="AE398" i="5" s="1"/>
  <c r="AD399" i="5"/>
  <c r="AE399" i="5" s="1"/>
  <c r="AD400" i="5"/>
  <c r="AE400" i="5" s="1"/>
  <c r="AD401" i="5"/>
  <c r="AE401" i="5" s="1"/>
  <c r="AD402" i="5"/>
  <c r="AE402" i="5" s="1"/>
  <c r="AD403" i="5"/>
  <c r="AE403" i="5" s="1"/>
  <c r="AD404" i="5"/>
  <c r="AE404" i="5" s="1"/>
  <c r="AD405" i="5"/>
  <c r="AE405" i="5" s="1"/>
  <c r="AD406" i="5"/>
  <c r="AE406" i="5" s="1"/>
  <c r="AD407" i="5"/>
  <c r="AE407" i="5" s="1"/>
  <c r="AD408" i="5"/>
  <c r="AE408" i="5" s="1"/>
  <c r="AD409" i="5"/>
  <c r="AE409" i="5" s="1"/>
  <c r="AD410" i="5"/>
  <c r="AE410" i="5" s="1"/>
  <c r="AD411" i="5"/>
  <c r="AE411" i="5" s="1"/>
  <c r="AD412" i="5"/>
  <c r="AE412" i="5" s="1"/>
  <c r="AD413" i="5"/>
  <c r="AE413" i="5" s="1"/>
  <c r="AD414" i="5"/>
  <c r="AE414" i="5" s="1"/>
  <c r="AD415" i="5"/>
  <c r="AE415" i="5" s="1"/>
  <c r="AD416" i="5"/>
  <c r="AE416" i="5" s="1"/>
  <c r="AD417" i="5"/>
  <c r="AE417" i="5" s="1"/>
  <c r="AD418" i="5"/>
  <c r="AE418" i="5" s="1"/>
  <c r="AD419" i="5"/>
  <c r="AE419" i="5" s="1"/>
  <c r="AD420" i="5"/>
  <c r="AE420" i="5" s="1"/>
  <c r="AD421" i="5"/>
  <c r="AE421" i="5" s="1"/>
  <c r="AD422" i="5"/>
  <c r="AE422" i="5" s="1"/>
  <c r="AD423" i="5"/>
  <c r="AE423" i="5" s="1"/>
  <c r="AD424" i="5"/>
  <c r="AE424" i="5" s="1"/>
  <c r="AD425" i="5"/>
  <c r="AE425" i="5" s="1"/>
  <c r="AD426" i="5"/>
  <c r="AE426" i="5" s="1"/>
  <c r="AD427" i="5"/>
  <c r="AE427" i="5" s="1"/>
  <c r="AD428" i="5"/>
  <c r="AE428" i="5" s="1"/>
  <c r="AD429" i="5"/>
  <c r="AE429" i="5" s="1"/>
  <c r="AD430" i="5"/>
  <c r="AE430" i="5" s="1"/>
  <c r="AD431" i="5"/>
  <c r="AE431" i="5" s="1"/>
  <c r="AD432" i="5"/>
  <c r="AE432" i="5" s="1"/>
  <c r="AD433" i="5"/>
  <c r="AE433" i="5" s="1"/>
  <c r="AD434" i="5"/>
  <c r="AE434" i="5" s="1"/>
  <c r="AD435" i="5"/>
  <c r="AE435" i="5" s="1"/>
  <c r="AD436" i="5"/>
  <c r="AE436" i="5" s="1"/>
  <c r="AD437" i="5"/>
  <c r="AE437" i="5" s="1"/>
  <c r="AD438" i="5"/>
  <c r="AE438" i="5" s="1"/>
  <c r="AD439" i="5"/>
  <c r="AE439" i="5" s="1"/>
  <c r="AD440" i="5"/>
  <c r="AE440" i="5" s="1"/>
  <c r="AD441" i="5"/>
  <c r="AE441" i="5" s="1"/>
  <c r="AD442" i="5"/>
  <c r="AE442" i="5" s="1"/>
  <c r="AD443" i="5"/>
  <c r="AE443" i="5" s="1"/>
  <c r="AD444" i="5"/>
  <c r="AE444" i="5" s="1"/>
  <c r="AD445" i="5"/>
  <c r="AE445" i="5" s="1"/>
  <c r="AD446" i="5"/>
  <c r="AE446" i="5" s="1"/>
  <c r="AD447" i="5"/>
  <c r="AE447" i="5" s="1"/>
  <c r="AD448" i="5"/>
  <c r="AE448" i="5" s="1"/>
  <c r="AD449" i="5"/>
  <c r="AE449" i="5" s="1"/>
  <c r="AD450" i="5"/>
  <c r="AE450" i="5" s="1"/>
  <c r="AD451" i="5"/>
  <c r="AE451" i="5" s="1"/>
  <c r="AD452" i="5"/>
  <c r="AE452" i="5" s="1"/>
  <c r="AD453" i="5"/>
  <c r="AE453" i="5" s="1"/>
  <c r="AD454" i="5"/>
  <c r="AE454" i="5" s="1"/>
  <c r="AD455" i="5"/>
  <c r="AE455" i="5" s="1"/>
  <c r="AD456" i="5"/>
  <c r="AE456" i="5" s="1"/>
  <c r="AD457" i="5"/>
  <c r="AE457" i="5" s="1"/>
  <c r="AD458" i="5"/>
  <c r="AE458" i="5" s="1"/>
  <c r="AD459" i="5"/>
  <c r="AE459" i="5" s="1"/>
  <c r="AD460" i="5"/>
  <c r="AE460" i="5" s="1"/>
  <c r="AD461" i="5"/>
  <c r="AE461" i="5" s="1"/>
  <c r="AD462" i="5"/>
  <c r="AE462" i="5" s="1"/>
  <c r="AD463" i="5"/>
  <c r="AE463" i="5" s="1"/>
  <c r="AD464" i="5"/>
  <c r="AE464" i="5" s="1"/>
  <c r="AD465" i="5"/>
  <c r="AE465" i="5" s="1"/>
  <c r="AD466" i="5"/>
  <c r="AE466" i="5" s="1"/>
  <c r="AD467" i="5"/>
  <c r="AE467" i="5" s="1"/>
  <c r="AD468" i="5"/>
  <c r="AE468" i="5" s="1"/>
  <c r="AD469" i="5"/>
  <c r="AE469" i="5" s="1"/>
  <c r="AD470" i="5"/>
  <c r="AE470" i="5" s="1"/>
  <c r="AD471" i="5"/>
  <c r="AE471" i="5" s="1"/>
  <c r="AD472" i="5"/>
  <c r="AE472" i="5" s="1"/>
  <c r="AD473" i="5"/>
  <c r="AE473" i="5" s="1"/>
  <c r="AD474" i="5"/>
  <c r="AE474" i="5" s="1"/>
  <c r="AD475" i="5"/>
  <c r="AE475" i="5" s="1"/>
  <c r="AD476" i="5"/>
  <c r="AE476" i="5" s="1"/>
  <c r="AD477" i="5"/>
  <c r="AE477" i="5" s="1"/>
  <c r="AD478" i="5"/>
  <c r="AE478" i="5" s="1"/>
  <c r="AD479" i="5"/>
  <c r="AE479" i="5" s="1"/>
  <c r="AD480" i="5"/>
  <c r="AE480" i="5" s="1"/>
  <c r="AD481" i="5"/>
  <c r="AE481" i="5" s="1"/>
  <c r="AD482" i="5"/>
  <c r="AE482" i="5" s="1"/>
  <c r="AD483" i="5"/>
  <c r="AE483" i="5" s="1"/>
  <c r="AD484" i="5"/>
  <c r="AE484" i="5" s="1"/>
  <c r="AD485" i="5"/>
  <c r="AE485" i="5" s="1"/>
  <c r="AD486" i="5"/>
  <c r="AE486" i="5" s="1"/>
  <c r="AD487" i="5"/>
  <c r="AE487" i="5" s="1"/>
  <c r="AD488" i="5"/>
  <c r="AE488" i="5" s="1"/>
  <c r="AD489" i="5"/>
  <c r="AE489" i="5" s="1"/>
  <c r="AD490" i="5"/>
  <c r="AE490" i="5" s="1"/>
  <c r="AD491" i="5"/>
  <c r="AE491" i="5" s="1"/>
  <c r="AD492" i="5"/>
  <c r="AE492" i="5" s="1"/>
  <c r="AD493" i="5"/>
  <c r="AE493" i="5" s="1"/>
  <c r="AD494" i="5"/>
  <c r="AE494" i="5" s="1"/>
  <c r="AD495" i="5"/>
  <c r="AE495" i="5" s="1"/>
  <c r="AD496" i="5"/>
  <c r="AE496" i="5" s="1"/>
  <c r="AD497" i="5"/>
  <c r="AE497" i="5" s="1"/>
  <c r="AD498" i="5"/>
  <c r="AE498" i="5" s="1"/>
  <c r="AD499" i="5"/>
  <c r="AE499" i="5" s="1"/>
  <c r="AD500" i="5"/>
  <c r="AE500" i="5" s="1"/>
  <c r="AD501" i="5"/>
  <c r="AE501" i="5" s="1"/>
  <c r="AD2" i="5"/>
  <c r="AE2" i="5" s="1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85" i="5"/>
  <c r="S86" i="5"/>
  <c r="S87" i="5"/>
  <c r="S88" i="5"/>
  <c r="S89" i="5"/>
  <c r="S90" i="5"/>
  <c r="S91" i="5"/>
  <c r="S92" i="5"/>
  <c r="S93" i="5"/>
  <c r="S94" i="5"/>
  <c r="S95" i="5"/>
  <c r="S96" i="5"/>
  <c r="S97" i="5"/>
  <c r="S98" i="5"/>
  <c r="S99" i="5"/>
  <c r="S100" i="5"/>
  <c r="S101" i="5"/>
  <c r="S102" i="5"/>
  <c r="S103" i="5"/>
  <c r="S104" i="5"/>
  <c r="S105" i="5"/>
  <c r="S106" i="5"/>
  <c r="S107" i="5"/>
  <c r="S108" i="5"/>
  <c r="S109" i="5"/>
  <c r="S110" i="5"/>
  <c r="S111" i="5"/>
  <c r="S112" i="5"/>
  <c r="S113" i="5"/>
  <c r="S114" i="5"/>
  <c r="S115" i="5"/>
  <c r="S116" i="5"/>
  <c r="S117" i="5"/>
  <c r="S118" i="5"/>
  <c r="S119" i="5"/>
  <c r="S120" i="5"/>
  <c r="S121" i="5"/>
  <c r="S122" i="5"/>
  <c r="S123" i="5"/>
  <c r="S124" i="5"/>
  <c r="S125" i="5"/>
  <c r="S126" i="5"/>
  <c r="S127" i="5"/>
  <c r="S128" i="5"/>
  <c r="S129" i="5"/>
  <c r="S130" i="5"/>
  <c r="S131" i="5"/>
  <c r="S132" i="5"/>
  <c r="S133" i="5"/>
  <c r="S134" i="5"/>
  <c r="S135" i="5"/>
  <c r="S136" i="5"/>
  <c r="S137" i="5"/>
  <c r="S138" i="5"/>
  <c r="S139" i="5"/>
  <c r="S140" i="5"/>
  <c r="S141" i="5"/>
  <c r="S142" i="5"/>
  <c r="S143" i="5"/>
  <c r="S144" i="5"/>
  <c r="S145" i="5"/>
  <c r="S146" i="5"/>
  <c r="S147" i="5"/>
  <c r="S148" i="5"/>
  <c r="S149" i="5"/>
  <c r="S150" i="5"/>
  <c r="S151" i="5"/>
  <c r="S152" i="5"/>
  <c r="S153" i="5"/>
  <c r="S154" i="5"/>
  <c r="S155" i="5"/>
  <c r="S156" i="5"/>
  <c r="S157" i="5"/>
  <c r="S158" i="5"/>
  <c r="S159" i="5"/>
  <c r="S160" i="5"/>
  <c r="S161" i="5"/>
  <c r="S162" i="5"/>
  <c r="S163" i="5"/>
  <c r="S164" i="5"/>
  <c r="S165" i="5"/>
  <c r="S166" i="5"/>
  <c r="S167" i="5"/>
  <c r="S168" i="5"/>
  <c r="S169" i="5"/>
  <c r="S170" i="5"/>
  <c r="S171" i="5"/>
  <c r="S172" i="5"/>
  <c r="S173" i="5"/>
  <c r="S174" i="5"/>
  <c r="S175" i="5"/>
  <c r="S176" i="5"/>
  <c r="S177" i="5"/>
  <c r="S178" i="5"/>
  <c r="S179" i="5"/>
  <c r="S180" i="5"/>
  <c r="S181" i="5"/>
  <c r="S182" i="5"/>
  <c r="S183" i="5"/>
  <c r="S184" i="5"/>
  <c r="S185" i="5"/>
  <c r="S186" i="5"/>
  <c r="S187" i="5"/>
  <c r="S188" i="5"/>
  <c r="S189" i="5"/>
  <c r="S190" i="5"/>
  <c r="S191" i="5"/>
  <c r="S192" i="5"/>
  <c r="S193" i="5"/>
  <c r="S194" i="5"/>
  <c r="S195" i="5"/>
  <c r="S196" i="5"/>
  <c r="S197" i="5"/>
  <c r="S198" i="5"/>
  <c r="S199" i="5"/>
  <c r="S200" i="5"/>
  <c r="S201" i="5"/>
  <c r="S202" i="5"/>
  <c r="S203" i="5"/>
  <c r="S204" i="5"/>
  <c r="S205" i="5"/>
  <c r="S206" i="5"/>
  <c r="S207" i="5"/>
  <c r="S208" i="5"/>
  <c r="S209" i="5"/>
  <c r="S210" i="5"/>
  <c r="S211" i="5"/>
  <c r="S212" i="5"/>
  <c r="S213" i="5"/>
  <c r="S214" i="5"/>
  <c r="S215" i="5"/>
  <c r="S216" i="5"/>
  <c r="S217" i="5"/>
  <c r="S218" i="5"/>
  <c r="S219" i="5"/>
  <c r="S220" i="5"/>
  <c r="S221" i="5"/>
  <c r="S222" i="5"/>
  <c r="S223" i="5"/>
  <c r="S224" i="5"/>
  <c r="S225" i="5"/>
  <c r="S226" i="5"/>
  <c r="S227" i="5"/>
  <c r="S228" i="5"/>
  <c r="S229" i="5"/>
  <c r="S230" i="5"/>
  <c r="S231" i="5"/>
  <c r="S232" i="5"/>
  <c r="S233" i="5"/>
  <c r="S234" i="5"/>
  <c r="S235" i="5"/>
  <c r="S236" i="5"/>
  <c r="S237" i="5"/>
  <c r="S238" i="5"/>
  <c r="S239" i="5"/>
  <c r="S240" i="5"/>
  <c r="S241" i="5"/>
  <c r="S242" i="5"/>
  <c r="S243" i="5"/>
  <c r="S244" i="5"/>
  <c r="S245" i="5"/>
  <c r="S246" i="5"/>
  <c r="S247" i="5"/>
  <c r="S248" i="5"/>
  <c r="S249" i="5"/>
  <c r="S250" i="5"/>
  <c r="S251" i="5"/>
  <c r="S252" i="5"/>
  <c r="S253" i="5"/>
  <c r="S254" i="5"/>
  <c r="S255" i="5"/>
  <c r="S256" i="5"/>
  <c r="S257" i="5"/>
  <c r="S258" i="5"/>
  <c r="S259" i="5"/>
  <c r="S260" i="5"/>
  <c r="S261" i="5"/>
  <c r="S262" i="5"/>
  <c r="S263" i="5"/>
  <c r="S264" i="5"/>
  <c r="S265" i="5"/>
  <c r="S266" i="5"/>
  <c r="S267" i="5"/>
  <c r="S268" i="5"/>
  <c r="S269" i="5"/>
  <c r="S270" i="5"/>
  <c r="S271" i="5"/>
  <c r="S272" i="5"/>
  <c r="S273" i="5"/>
  <c r="S274" i="5"/>
  <c r="S275" i="5"/>
  <c r="S276" i="5"/>
  <c r="S277" i="5"/>
  <c r="S278" i="5"/>
  <c r="S279" i="5"/>
  <c r="S280" i="5"/>
  <c r="S281" i="5"/>
  <c r="S282" i="5"/>
  <c r="S283" i="5"/>
  <c r="S284" i="5"/>
  <c r="S285" i="5"/>
  <c r="S286" i="5"/>
  <c r="S287" i="5"/>
  <c r="S288" i="5"/>
  <c r="S289" i="5"/>
  <c r="S290" i="5"/>
  <c r="S291" i="5"/>
  <c r="S292" i="5"/>
  <c r="S293" i="5"/>
  <c r="S294" i="5"/>
  <c r="S295" i="5"/>
  <c r="S296" i="5"/>
  <c r="S297" i="5"/>
  <c r="S298" i="5"/>
  <c r="S299" i="5"/>
  <c r="S300" i="5"/>
  <c r="S301" i="5"/>
  <c r="S302" i="5"/>
  <c r="S303" i="5"/>
  <c r="S304" i="5"/>
  <c r="S305" i="5"/>
  <c r="S306" i="5"/>
  <c r="S307" i="5"/>
  <c r="S308" i="5"/>
  <c r="S309" i="5"/>
  <c r="S310" i="5"/>
  <c r="S311" i="5"/>
  <c r="S312" i="5"/>
  <c r="S313" i="5"/>
  <c r="S314" i="5"/>
  <c r="S315" i="5"/>
  <c r="S316" i="5"/>
  <c r="S317" i="5"/>
  <c r="S318" i="5"/>
  <c r="S319" i="5"/>
  <c r="S320" i="5"/>
  <c r="S321" i="5"/>
  <c r="S322" i="5"/>
  <c r="S323" i="5"/>
  <c r="S324" i="5"/>
  <c r="S325" i="5"/>
  <c r="S326" i="5"/>
  <c r="S327" i="5"/>
  <c r="S328" i="5"/>
  <c r="S329" i="5"/>
  <c r="S330" i="5"/>
  <c r="S331" i="5"/>
  <c r="S332" i="5"/>
  <c r="S333" i="5"/>
  <c r="S334" i="5"/>
  <c r="S335" i="5"/>
  <c r="S336" i="5"/>
  <c r="S337" i="5"/>
  <c r="S338" i="5"/>
  <c r="S339" i="5"/>
  <c r="S340" i="5"/>
  <c r="S341" i="5"/>
  <c r="S342" i="5"/>
  <c r="S343" i="5"/>
  <c r="S344" i="5"/>
  <c r="S345" i="5"/>
  <c r="S346" i="5"/>
  <c r="S347" i="5"/>
  <c r="S348" i="5"/>
  <c r="S349" i="5"/>
  <c r="S350" i="5"/>
  <c r="S351" i="5"/>
  <c r="S352" i="5"/>
  <c r="S353" i="5"/>
  <c r="S354" i="5"/>
  <c r="S355" i="5"/>
  <c r="S356" i="5"/>
  <c r="S357" i="5"/>
  <c r="S358" i="5"/>
  <c r="S359" i="5"/>
  <c r="S360" i="5"/>
  <c r="S361" i="5"/>
  <c r="S362" i="5"/>
  <c r="S363" i="5"/>
  <c r="S364" i="5"/>
  <c r="S365" i="5"/>
  <c r="S366" i="5"/>
  <c r="S367" i="5"/>
  <c r="S368" i="5"/>
  <c r="S369" i="5"/>
  <c r="S370" i="5"/>
  <c r="S371" i="5"/>
  <c r="S372" i="5"/>
  <c r="S373" i="5"/>
  <c r="S374" i="5"/>
  <c r="S375" i="5"/>
  <c r="S376" i="5"/>
  <c r="S377" i="5"/>
  <c r="S378" i="5"/>
  <c r="S379" i="5"/>
  <c r="S380" i="5"/>
  <c r="S381" i="5"/>
  <c r="S382" i="5"/>
  <c r="S383" i="5"/>
  <c r="S384" i="5"/>
  <c r="S385" i="5"/>
  <c r="S386" i="5"/>
  <c r="S387" i="5"/>
  <c r="S388" i="5"/>
  <c r="S389" i="5"/>
  <c r="S390" i="5"/>
  <c r="S391" i="5"/>
  <c r="S392" i="5"/>
  <c r="S393" i="5"/>
  <c r="S394" i="5"/>
  <c r="S395" i="5"/>
  <c r="S396" i="5"/>
  <c r="S397" i="5"/>
  <c r="S398" i="5"/>
  <c r="S399" i="5"/>
  <c r="S400" i="5"/>
  <c r="S401" i="5"/>
  <c r="S402" i="5"/>
  <c r="S403" i="5"/>
  <c r="S404" i="5"/>
  <c r="S405" i="5"/>
  <c r="S406" i="5"/>
  <c r="S407" i="5"/>
  <c r="S408" i="5"/>
  <c r="S409" i="5"/>
  <c r="S410" i="5"/>
  <c r="S411" i="5"/>
  <c r="S412" i="5"/>
  <c r="S413" i="5"/>
  <c r="S414" i="5"/>
  <c r="S415" i="5"/>
  <c r="S416" i="5"/>
  <c r="S417" i="5"/>
  <c r="S418" i="5"/>
  <c r="S419" i="5"/>
  <c r="S420" i="5"/>
  <c r="S421" i="5"/>
  <c r="S422" i="5"/>
  <c r="S423" i="5"/>
  <c r="S424" i="5"/>
  <c r="S425" i="5"/>
  <c r="S426" i="5"/>
  <c r="S427" i="5"/>
  <c r="S428" i="5"/>
  <c r="S429" i="5"/>
  <c r="S430" i="5"/>
  <c r="S431" i="5"/>
  <c r="S432" i="5"/>
  <c r="S433" i="5"/>
  <c r="S434" i="5"/>
  <c r="S435" i="5"/>
  <c r="S436" i="5"/>
  <c r="S437" i="5"/>
  <c r="S438" i="5"/>
  <c r="S439" i="5"/>
  <c r="S440" i="5"/>
  <c r="S441" i="5"/>
  <c r="S442" i="5"/>
  <c r="S443" i="5"/>
  <c r="S444" i="5"/>
  <c r="S445" i="5"/>
  <c r="S446" i="5"/>
  <c r="S447" i="5"/>
  <c r="S448" i="5"/>
  <c r="S449" i="5"/>
  <c r="S450" i="5"/>
  <c r="S451" i="5"/>
  <c r="S452" i="5"/>
  <c r="S453" i="5"/>
  <c r="S454" i="5"/>
  <c r="S455" i="5"/>
  <c r="S456" i="5"/>
  <c r="S457" i="5"/>
  <c r="S458" i="5"/>
  <c r="S459" i="5"/>
  <c r="S460" i="5"/>
  <c r="S461" i="5"/>
  <c r="S462" i="5"/>
  <c r="S463" i="5"/>
  <c r="S464" i="5"/>
  <c r="S465" i="5"/>
  <c r="S466" i="5"/>
  <c r="S467" i="5"/>
  <c r="S468" i="5"/>
  <c r="S469" i="5"/>
  <c r="S470" i="5"/>
  <c r="S471" i="5"/>
  <c r="S472" i="5"/>
  <c r="S473" i="5"/>
  <c r="S474" i="5"/>
  <c r="S475" i="5"/>
  <c r="S476" i="5"/>
  <c r="S477" i="5"/>
  <c r="S478" i="5"/>
  <c r="S479" i="5"/>
  <c r="S480" i="5"/>
  <c r="S481" i="5"/>
  <c r="S482" i="5"/>
  <c r="S483" i="5"/>
  <c r="S484" i="5"/>
  <c r="S485" i="5"/>
  <c r="S486" i="5"/>
  <c r="S487" i="5"/>
  <c r="S488" i="5"/>
  <c r="S489" i="5"/>
  <c r="S490" i="5"/>
  <c r="S491" i="5"/>
  <c r="S492" i="5"/>
  <c r="S493" i="5"/>
  <c r="S494" i="5"/>
  <c r="S495" i="5"/>
  <c r="S496" i="5"/>
  <c r="S497" i="5"/>
  <c r="S498" i="5"/>
  <c r="S499" i="5"/>
  <c r="S500" i="5"/>
  <c r="S501" i="5"/>
  <c r="S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2" i="5"/>
  <c r="F3" i="5" a="1"/>
  <c r="F3" i="5" s="1"/>
  <c r="AP3" i="5" s="1" a="1"/>
  <c r="AP3" i="5" s="1"/>
  <c r="F4" i="5" a="1"/>
  <c r="F4" i="5" s="1"/>
  <c r="AP4" i="5" s="1" a="1"/>
  <c r="AP4" i="5" s="1"/>
  <c r="F5" i="5" a="1"/>
  <c r="F5" i="5" s="1"/>
  <c r="AP5" i="5" s="1" a="1"/>
  <c r="AP5" i="5" s="1"/>
  <c r="F6" i="5" a="1"/>
  <c r="F6" i="5" s="1"/>
  <c r="AP6" i="5" s="1" a="1"/>
  <c r="AP6" i="5" s="1"/>
  <c r="F7" i="5" a="1"/>
  <c r="F7" i="5" s="1"/>
  <c r="AP7" i="5" s="1" a="1"/>
  <c r="AP7" i="5" s="1"/>
  <c r="F8" i="5" a="1"/>
  <c r="F8" i="5" s="1"/>
  <c r="AP8" i="5" s="1" a="1"/>
  <c r="AP8" i="5" s="1"/>
  <c r="F9" i="5" a="1"/>
  <c r="F9" i="5" s="1"/>
  <c r="AP9" i="5" s="1" a="1"/>
  <c r="AP9" i="5" s="1"/>
  <c r="F10" i="5" a="1"/>
  <c r="F10" i="5" s="1"/>
  <c r="AP10" i="5" s="1" a="1"/>
  <c r="AP10" i="5" s="1"/>
  <c r="F11" i="5" a="1"/>
  <c r="F11" i="5" s="1"/>
  <c r="AP11" i="5" s="1" a="1"/>
  <c r="AP11" i="5" s="1"/>
  <c r="F12" i="5" a="1"/>
  <c r="F12" i="5" s="1"/>
  <c r="AP12" i="5" s="1" a="1"/>
  <c r="AP12" i="5" s="1"/>
  <c r="F13" i="5" a="1"/>
  <c r="F13" i="5" s="1"/>
  <c r="AP13" i="5" s="1" a="1"/>
  <c r="AP13" i="5" s="1"/>
  <c r="F14" i="5" a="1"/>
  <c r="F14" i="5" s="1"/>
  <c r="AP14" i="5" s="1" a="1"/>
  <c r="AP14" i="5" s="1"/>
  <c r="F15" i="5" a="1"/>
  <c r="F15" i="5" s="1"/>
  <c r="AP15" i="5" s="1" a="1"/>
  <c r="AP15" i="5" s="1"/>
  <c r="F16" i="5" a="1"/>
  <c r="F16" i="5" s="1"/>
  <c r="AP16" i="5" s="1" a="1"/>
  <c r="AP16" i="5" s="1"/>
  <c r="F17" i="5" a="1"/>
  <c r="F17" i="5" s="1"/>
  <c r="AP17" i="5" s="1" a="1"/>
  <c r="AP17" i="5" s="1"/>
  <c r="F18" i="5" a="1"/>
  <c r="F18" i="5" s="1"/>
  <c r="AP18" i="5" s="1" a="1"/>
  <c r="AP18" i="5" s="1"/>
  <c r="F19" i="5" a="1"/>
  <c r="F19" i="5" s="1"/>
  <c r="AP19" i="5" s="1" a="1"/>
  <c r="AP19" i="5" s="1"/>
  <c r="F20" i="5" a="1"/>
  <c r="F20" i="5" s="1"/>
  <c r="AP20" i="5" s="1" a="1"/>
  <c r="AP20" i="5" s="1"/>
  <c r="F21" i="5" a="1"/>
  <c r="F21" i="5" s="1"/>
  <c r="AP21" i="5" s="1" a="1"/>
  <c r="AP21" i="5" s="1"/>
  <c r="F22" i="5" a="1"/>
  <c r="F22" i="5" s="1"/>
  <c r="AP22" i="5" s="1" a="1"/>
  <c r="AP22" i="5" s="1"/>
  <c r="F23" i="5" a="1"/>
  <c r="F23" i="5" s="1"/>
  <c r="AP23" i="5" s="1" a="1"/>
  <c r="AP23" i="5" s="1"/>
  <c r="F24" i="5" a="1"/>
  <c r="F24" i="5" s="1"/>
  <c r="AP24" i="5" s="1" a="1"/>
  <c r="AP24" i="5" s="1"/>
  <c r="F25" i="5" a="1"/>
  <c r="F25" i="5" s="1"/>
  <c r="AP25" i="5" s="1" a="1"/>
  <c r="AP25" i="5" s="1"/>
  <c r="F26" i="5" a="1"/>
  <c r="F26" i="5" s="1"/>
  <c r="AP26" i="5" s="1" a="1"/>
  <c r="AP26" i="5" s="1"/>
  <c r="F27" i="5" a="1"/>
  <c r="F27" i="5" s="1"/>
  <c r="AP27" i="5" s="1" a="1"/>
  <c r="AP27" i="5" s="1"/>
  <c r="F28" i="5" a="1"/>
  <c r="F28" i="5" s="1"/>
  <c r="AP28" i="5" s="1" a="1"/>
  <c r="AP28" i="5" s="1"/>
  <c r="F29" i="5" a="1"/>
  <c r="F29" i="5" s="1"/>
  <c r="AP29" i="5" s="1" a="1"/>
  <c r="AP29" i="5" s="1"/>
  <c r="F30" i="5" a="1"/>
  <c r="F30" i="5" s="1"/>
  <c r="AP30" i="5" s="1" a="1"/>
  <c r="AP30" i="5" s="1"/>
  <c r="F31" i="5" a="1"/>
  <c r="F31" i="5" s="1"/>
  <c r="AP31" i="5" s="1" a="1"/>
  <c r="AP31" i="5" s="1"/>
  <c r="F32" i="5" a="1"/>
  <c r="F32" i="5" s="1"/>
  <c r="AP32" i="5" s="1" a="1"/>
  <c r="AP32" i="5" s="1"/>
  <c r="F33" i="5" a="1"/>
  <c r="F33" i="5" s="1"/>
  <c r="AP33" i="5" s="1" a="1"/>
  <c r="AP33" i="5" s="1"/>
  <c r="F34" i="5" a="1"/>
  <c r="F34" i="5" s="1"/>
  <c r="AP34" i="5" s="1" a="1"/>
  <c r="AP34" i="5" s="1"/>
  <c r="F35" i="5" a="1"/>
  <c r="F35" i="5" s="1"/>
  <c r="AP35" i="5" s="1" a="1"/>
  <c r="AP35" i="5" s="1"/>
  <c r="F36" i="5" a="1"/>
  <c r="F36" i="5" s="1"/>
  <c r="AP36" i="5" s="1" a="1"/>
  <c r="AP36" i="5" s="1"/>
  <c r="F37" i="5" a="1"/>
  <c r="F37" i="5" s="1"/>
  <c r="AP37" i="5" s="1" a="1"/>
  <c r="AP37" i="5" s="1"/>
  <c r="F38" i="5" a="1"/>
  <c r="F38" i="5" s="1"/>
  <c r="AP38" i="5" s="1" a="1"/>
  <c r="AP38" i="5" s="1"/>
  <c r="F39" i="5" a="1"/>
  <c r="F39" i="5" s="1"/>
  <c r="AP39" i="5" s="1" a="1"/>
  <c r="AP39" i="5" s="1"/>
  <c r="F40" i="5" a="1"/>
  <c r="F40" i="5" s="1"/>
  <c r="AP40" i="5" s="1" a="1"/>
  <c r="AP40" i="5" s="1"/>
  <c r="F41" i="5" a="1"/>
  <c r="F41" i="5" s="1"/>
  <c r="AP41" i="5" s="1" a="1"/>
  <c r="AP41" i="5" s="1"/>
  <c r="F42" i="5" a="1"/>
  <c r="F42" i="5" s="1"/>
  <c r="AP42" i="5" s="1" a="1"/>
  <c r="AP42" i="5" s="1"/>
  <c r="F43" i="5" a="1"/>
  <c r="F43" i="5" s="1"/>
  <c r="AP43" i="5" s="1" a="1"/>
  <c r="AP43" i="5" s="1"/>
  <c r="F44" i="5" a="1"/>
  <c r="F44" i="5" s="1"/>
  <c r="AP44" i="5" s="1" a="1"/>
  <c r="AP44" i="5" s="1"/>
  <c r="F45" i="5" a="1"/>
  <c r="F45" i="5" s="1"/>
  <c r="G45" i="5" s="1"/>
  <c r="F46" i="5" a="1"/>
  <c r="F46" i="5" s="1"/>
  <c r="AP46" i="5" s="1" a="1"/>
  <c r="AP46" i="5" s="1"/>
  <c r="F47" i="5" a="1"/>
  <c r="F47" i="5" s="1"/>
  <c r="AP47" i="5" s="1" a="1"/>
  <c r="AP47" i="5" s="1"/>
  <c r="F48" i="5" a="1"/>
  <c r="F48" i="5" s="1"/>
  <c r="AP48" i="5" s="1" a="1"/>
  <c r="AP48" i="5" s="1"/>
  <c r="F49" i="5" a="1"/>
  <c r="F49" i="5" s="1"/>
  <c r="AP49" i="5" s="1" a="1"/>
  <c r="AP49" i="5" s="1"/>
  <c r="F50" i="5" a="1"/>
  <c r="F50" i="5" s="1"/>
  <c r="AP50" i="5" s="1" a="1"/>
  <c r="AP50" i="5" s="1"/>
  <c r="F51" i="5" a="1"/>
  <c r="F51" i="5" s="1"/>
  <c r="AP51" i="5" s="1" a="1"/>
  <c r="AP51" i="5" s="1"/>
  <c r="F52" i="5" a="1"/>
  <c r="F52" i="5" s="1"/>
  <c r="AP52" i="5" s="1" a="1"/>
  <c r="AP52" i="5" s="1"/>
  <c r="F53" i="5" a="1"/>
  <c r="F53" i="5" s="1"/>
  <c r="AP53" i="5" s="1" a="1"/>
  <c r="AP53" i="5" s="1"/>
  <c r="F54" i="5" a="1"/>
  <c r="F54" i="5" s="1"/>
  <c r="AP54" i="5" s="1" a="1"/>
  <c r="AP54" i="5" s="1"/>
  <c r="F55" i="5" a="1"/>
  <c r="F55" i="5" s="1"/>
  <c r="AP55" i="5" s="1" a="1"/>
  <c r="AP55" i="5" s="1"/>
  <c r="F56" i="5" a="1"/>
  <c r="F56" i="5" s="1"/>
  <c r="AP56" i="5" s="1" a="1"/>
  <c r="AP56" i="5" s="1"/>
  <c r="F57" i="5" a="1"/>
  <c r="F57" i="5" s="1"/>
  <c r="AP57" i="5" s="1" a="1"/>
  <c r="AP57" i="5" s="1"/>
  <c r="F58" i="5" a="1"/>
  <c r="F58" i="5" s="1"/>
  <c r="AP58" i="5" s="1" a="1"/>
  <c r="AP58" i="5" s="1"/>
  <c r="F59" i="5" a="1"/>
  <c r="F59" i="5" s="1"/>
  <c r="AP59" i="5" s="1" a="1"/>
  <c r="AP59" i="5" s="1"/>
  <c r="F60" i="5" a="1"/>
  <c r="F60" i="5" s="1"/>
  <c r="AP60" i="5" s="1" a="1"/>
  <c r="AP60" i="5" s="1"/>
  <c r="F61" i="5" a="1"/>
  <c r="F61" i="5" s="1"/>
  <c r="AP61" i="5" s="1" a="1"/>
  <c r="AP61" i="5" s="1"/>
  <c r="F62" i="5" a="1"/>
  <c r="F62" i="5" s="1"/>
  <c r="AP62" i="5" s="1" a="1"/>
  <c r="AP62" i="5" s="1"/>
  <c r="F63" i="5" a="1"/>
  <c r="F63" i="5" s="1"/>
  <c r="AP63" i="5" s="1" a="1"/>
  <c r="AP63" i="5" s="1"/>
  <c r="F64" i="5" a="1"/>
  <c r="F64" i="5" s="1"/>
  <c r="AP64" i="5" s="1" a="1"/>
  <c r="AP64" i="5" s="1"/>
  <c r="F65" i="5" a="1"/>
  <c r="F65" i="5" s="1"/>
  <c r="AP65" i="5" s="1" a="1"/>
  <c r="AP65" i="5" s="1"/>
  <c r="F66" i="5" a="1"/>
  <c r="F66" i="5" s="1"/>
  <c r="AP66" i="5" s="1" a="1"/>
  <c r="AP66" i="5" s="1"/>
  <c r="F67" i="5" a="1"/>
  <c r="F67" i="5" s="1"/>
  <c r="AP67" i="5" s="1" a="1"/>
  <c r="AP67" i="5" s="1"/>
  <c r="F68" i="5" a="1"/>
  <c r="F68" i="5" s="1"/>
  <c r="AP68" i="5" s="1" a="1"/>
  <c r="AP68" i="5" s="1"/>
  <c r="F69" i="5" a="1"/>
  <c r="F69" i="5" s="1"/>
  <c r="AP69" i="5" s="1" a="1"/>
  <c r="AP69" i="5" s="1"/>
  <c r="F70" i="5" a="1"/>
  <c r="F70" i="5" s="1"/>
  <c r="AP70" i="5" s="1" a="1"/>
  <c r="AP70" i="5" s="1"/>
  <c r="F71" i="5" a="1"/>
  <c r="F71" i="5" s="1"/>
  <c r="AP71" i="5" s="1" a="1"/>
  <c r="AP71" i="5" s="1"/>
  <c r="F72" i="5" a="1"/>
  <c r="F72" i="5" s="1"/>
  <c r="AP72" i="5" s="1" a="1"/>
  <c r="AP72" i="5" s="1"/>
  <c r="F73" i="5" a="1"/>
  <c r="F73" i="5" s="1"/>
  <c r="AP73" i="5" s="1" a="1"/>
  <c r="AP73" i="5" s="1"/>
  <c r="F74" i="5" a="1"/>
  <c r="F74" i="5" s="1"/>
  <c r="AP74" i="5" s="1" a="1"/>
  <c r="AP74" i="5" s="1"/>
  <c r="F75" i="5" a="1"/>
  <c r="F75" i="5" s="1"/>
  <c r="AP75" i="5" s="1" a="1"/>
  <c r="AP75" i="5" s="1"/>
  <c r="F76" i="5" a="1"/>
  <c r="F76" i="5" s="1"/>
  <c r="AP76" i="5" s="1" a="1"/>
  <c r="AP76" i="5" s="1"/>
  <c r="F77" i="5" a="1"/>
  <c r="F77" i="5" s="1"/>
  <c r="AP77" i="5" s="1" a="1"/>
  <c r="AP77" i="5" s="1"/>
  <c r="F78" i="5" a="1"/>
  <c r="F78" i="5" s="1"/>
  <c r="AP78" i="5" s="1" a="1"/>
  <c r="AP78" i="5" s="1"/>
  <c r="F79" i="5" a="1"/>
  <c r="F79" i="5" s="1"/>
  <c r="AP79" i="5" s="1" a="1"/>
  <c r="AP79" i="5" s="1"/>
  <c r="F80" i="5" a="1"/>
  <c r="F80" i="5" s="1"/>
  <c r="AP80" i="5" s="1" a="1"/>
  <c r="AP80" i="5" s="1"/>
  <c r="F81" i="5" a="1"/>
  <c r="F81" i="5" s="1"/>
  <c r="AP81" i="5" s="1" a="1"/>
  <c r="AP81" i="5" s="1"/>
  <c r="F82" i="5" a="1"/>
  <c r="F82" i="5" s="1"/>
  <c r="AP82" i="5" s="1" a="1"/>
  <c r="AP82" i="5" s="1"/>
  <c r="F83" i="5" a="1"/>
  <c r="F83" i="5" s="1"/>
  <c r="AP83" i="5" s="1" a="1"/>
  <c r="AP83" i="5" s="1"/>
  <c r="F84" i="5" a="1"/>
  <c r="F84" i="5" s="1"/>
  <c r="AP84" i="5" s="1" a="1"/>
  <c r="AP84" i="5" s="1"/>
  <c r="F85" i="5" a="1"/>
  <c r="F85" i="5" s="1"/>
  <c r="AP85" i="5" s="1" a="1"/>
  <c r="AP85" i="5" s="1"/>
  <c r="F86" i="5" a="1"/>
  <c r="F86" i="5" s="1"/>
  <c r="AP86" i="5" s="1" a="1"/>
  <c r="AP86" i="5" s="1"/>
  <c r="F87" i="5" a="1"/>
  <c r="F87" i="5" s="1"/>
  <c r="AP87" i="5" s="1" a="1"/>
  <c r="AP87" i="5" s="1"/>
  <c r="F88" i="5" a="1"/>
  <c r="F88" i="5" s="1"/>
  <c r="AP88" i="5" s="1" a="1"/>
  <c r="AP88" i="5" s="1"/>
  <c r="F89" i="5" a="1"/>
  <c r="F89" i="5" s="1"/>
  <c r="AP89" i="5" s="1" a="1"/>
  <c r="AP89" i="5" s="1"/>
  <c r="F90" i="5" a="1"/>
  <c r="F90" i="5" s="1"/>
  <c r="AP90" i="5" s="1" a="1"/>
  <c r="AP90" i="5" s="1"/>
  <c r="F91" i="5" a="1"/>
  <c r="F91" i="5" s="1"/>
  <c r="AP91" i="5" s="1" a="1"/>
  <c r="AP91" i="5" s="1"/>
  <c r="F92" i="5" a="1"/>
  <c r="F92" i="5" s="1"/>
  <c r="AP92" i="5" s="1" a="1"/>
  <c r="AP92" i="5" s="1"/>
  <c r="F93" i="5" a="1"/>
  <c r="F93" i="5" s="1"/>
  <c r="AP93" i="5" s="1" a="1"/>
  <c r="AP93" i="5" s="1"/>
  <c r="F94" i="5" a="1"/>
  <c r="F94" i="5" s="1"/>
  <c r="AP94" i="5" s="1" a="1"/>
  <c r="AP94" i="5" s="1"/>
  <c r="F95" i="5" a="1"/>
  <c r="F95" i="5" s="1"/>
  <c r="AP95" i="5" s="1" a="1"/>
  <c r="AP95" i="5" s="1"/>
  <c r="F96" i="5" a="1"/>
  <c r="F96" i="5" s="1"/>
  <c r="AP96" i="5" s="1" a="1"/>
  <c r="AP96" i="5" s="1"/>
  <c r="F97" i="5" a="1"/>
  <c r="F97" i="5" s="1"/>
  <c r="AP97" i="5" s="1" a="1"/>
  <c r="AP97" i="5" s="1"/>
  <c r="F98" i="5" a="1"/>
  <c r="F98" i="5" s="1"/>
  <c r="AP98" i="5" s="1" a="1"/>
  <c r="AP98" i="5" s="1"/>
  <c r="F99" i="5" a="1"/>
  <c r="F99" i="5" s="1"/>
  <c r="AP99" i="5" s="1" a="1"/>
  <c r="AP99" i="5" s="1"/>
  <c r="F100" i="5" a="1"/>
  <c r="F100" i="5" s="1"/>
  <c r="AP100" i="5" s="1" a="1"/>
  <c r="AP100" i="5" s="1"/>
  <c r="F101" i="5" a="1"/>
  <c r="F101" i="5" s="1"/>
  <c r="AP101" i="5" s="1" a="1"/>
  <c r="AP101" i="5" s="1"/>
  <c r="F102" i="5" a="1"/>
  <c r="F102" i="5" s="1"/>
  <c r="AP102" i="5" s="1" a="1"/>
  <c r="AP102" i="5" s="1"/>
  <c r="F103" i="5" a="1"/>
  <c r="F103" i="5" s="1"/>
  <c r="AP103" i="5" s="1" a="1"/>
  <c r="AP103" i="5" s="1"/>
  <c r="F104" i="5" a="1"/>
  <c r="F104" i="5" s="1"/>
  <c r="G104" i="5" s="1"/>
  <c r="F105" i="5" a="1"/>
  <c r="F105" i="5" s="1"/>
  <c r="AP105" i="5" s="1" a="1"/>
  <c r="AP105" i="5" s="1"/>
  <c r="F106" i="5" a="1"/>
  <c r="F106" i="5" s="1"/>
  <c r="AP106" i="5" s="1" a="1"/>
  <c r="AP106" i="5" s="1"/>
  <c r="F107" i="5" a="1"/>
  <c r="F107" i="5" s="1"/>
  <c r="AP107" i="5" s="1" a="1"/>
  <c r="AP107" i="5" s="1"/>
  <c r="F108" i="5" a="1"/>
  <c r="F108" i="5" s="1"/>
  <c r="AP108" i="5" s="1" a="1"/>
  <c r="AP108" i="5" s="1"/>
  <c r="F109" i="5" a="1"/>
  <c r="F109" i="5" s="1"/>
  <c r="AP109" i="5" s="1" a="1"/>
  <c r="AP109" i="5" s="1"/>
  <c r="F110" i="5" a="1"/>
  <c r="F110" i="5" s="1"/>
  <c r="AP110" i="5" s="1" a="1"/>
  <c r="AP110" i="5" s="1"/>
  <c r="F111" i="5" a="1"/>
  <c r="F111" i="5" s="1"/>
  <c r="AP111" i="5" s="1" a="1"/>
  <c r="AP111" i="5" s="1"/>
  <c r="F112" i="5" a="1"/>
  <c r="F112" i="5" s="1"/>
  <c r="AP112" i="5" s="1" a="1"/>
  <c r="AP112" i="5" s="1"/>
  <c r="F113" i="5" a="1"/>
  <c r="F113" i="5" s="1"/>
  <c r="AP113" i="5" s="1" a="1"/>
  <c r="AP113" i="5" s="1"/>
  <c r="F114" i="5" a="1"/>
  <c r="F114" i="5" s="1"/>
  <c r="AP114" i="5" s="1" a="1"/>
  <c r="AP114" i="5" s="1"/>
  <c r="F115" i="5" a="1"/>
  <c r="F115" i="5" s="1"/>
  <c r="AP115" i="5" s="1" a="1"/>
  <c r="AP115" i="5" s="1"/>
  <c r="F116" i="5" a="1"/>
  <c r="F116" i="5" s="1"/>
  <c r="AP116" i="5" s="1" a="1"/>
  <c r="AP116" i="5" s="1"/>
  <c r="F117" i="5" a="1"/>
  <c r="F117" i="5" s="1"/>
  <c r="AP117" i="5" s="1" a="1"/>
  <c r="AP117" i="5" s="1"/>
  <c r="F118" i="5" a="1"/>
  <c r="F118" i="5" s="1"/>
  <c r="AP118" i="5" s="1" a="1"/>
  <c r="AP118" i="5" s="1"/>
  <c r="F119" i="5" a="1"/>
  <c r="F119" i="5" s="1"/>
  <c r="AP119" i="5" s="1" a="1"/>
  <c r="AP119" i="5" s="1"/>
  <c r="F120" i="5" a="1"/>
  <c r="F120" i="5" s="1"/>
  <c r="AP120" i="5" s="1" a="1"/>
  <c r="AP120" i="5" s="1"/>
  <c r="F121" i="5" a="1"/>
  <c r="F121" i="5" s="1"/>
  <c r="AP121" i="5" s="1" a="1"/>
  <c r="AP121" i="5" s="1"/>
  <c r="F122" i="5" a="1"/>
  <c r="F122" i="5" s="1"/>
  <c r="AP122" i="5" s="1" a="1"/>
  <c r="AP122" i="5" s="1"/>
  <c r="F123" i="5" a="1"/>
  <c r="F123" i="5" s="1"/>
  <c r="AP123" i="5" s="1" a="1"/>
  <c r="AP123" i="5" s="1"/>
  <c r="F124" i="5" a="1"/>
  <c r="F124" i="5" s="1"/>
  <c r="AP124" i="5" s="1" a="1"/>
  <c r="AP124" i="5" s="1"/>
  <c r="F125" i="5" a="1"/>
  <c r="F125" i="5" s="1"/>
  <c r="AP125" i="5" s="1" a="1"/>
  <c r="AP125" i="5" s="1"/>
  <c r="F126" i="5" a="1"/>
  <c r="F126" i="5" s="1"/>
  <c r="AP126" i="5" s="1" a="1"/>
  <c r="AP126" i="5" s="1"/>
  <c r="F127" i="5" a="1"/>
  <c r="F127" i="5" s="1"/>
  <c r="AP127" i="5" s="1" a="1"/>
  <c r="AP127" i="5" s="1"/>
  <c r="F128" i="5" a="1"/>
  <c r="F128" i="5" s="1"/>
  <c r="AP128" i="5" s="1" a="1"/>
  <c r="AP128" i="5" s="1"/>
  <c r="F129" i="5" a="1"/>
  <c r="F129" i="5" s="1"/>
  <c r="AP129" i="5" s="1" a="1"/>
  <c r="AP129" i="5" s="1"/>
  <c r="F130" i="5" a="1"/>
  <c r="F130" i="5" s="1"/>
  <c r="AP130" i="5" s="1" a="1"/>
  <c r="AP130" i="5" s="1"/>
  <c r="F131" i="5" a="1"/>
  <c r="F131" i="5" s="1"/>
  <c r="AP131" i="5" s="1" a="1"/>
  <c r="AP131" i="5" s="1"/>
  <c r="F132" i="5" a="1"/>
  <c r="F132" i="5" s="1"/>
  <c r="AP132" i="5" s="1" a="1"/>
  <c r="AP132" i="5" s="1"/>
  <c r="F133" i="5" a="1"/>
  <c r="F133" i="5" s="1"/>
  <c r="AP133" i="5" s="1" a="1"/>
  <c r="AP133" i="5" s="1"/>
  <c r="F134" i="5" a="1"/>
  <c r="F134" i="5" s="1"/>
  <c r="AP134" i="5" s="1" a="1"/>
  <c r="AP134" i="5" s="1"/>
  <c r="F135" i="5" a="1"/>
  <c r="F135" i="5" s="1"/>
  <c r="AP135" i="5" s="1" a="1"/>
  <c r="AP135" i="5" s="1"/>
  <c r="F136" i="5" a="1"/>
  <c r="F136" i="5" s="1"/>
  <c r="AP136" i="5" s="1" a="1"/>
  <c r="AP136" i="5" s="1"/>
  <c r="F137" i="5" a="1"/>
  <c r="F137" i="5" s="1"/>
  <c r="AP137" i="5" s="1" a="1"/>
  <c r="AP137" i="5" s="1"/>
  <c r="F138" i="5" a="1"/>
  <c r="F138" i="5" s="1"/>
  <c r="AP138" i="5" s="1" a="1"/>
  <c r="AP138" i="5" s="1"/>
  <c r="F139" i="5" a="1"/>
  <c r="F139" i="5" s="1"/>
  <c r="AP139" i="5" s="1" a="1"/>
  <c r="AP139" i="5" s="1"/>
  <c r="F140" i="5" a="1"/>
  <c r="F140" i="5" s="1"/>
  <c r="AP140" i="5" s="1" a="1"/>
  <c r="AP140" i="5" s="1"/>
  <c r="F141" i="5" a="1"/>
  <c r="F141" i="5" s="1"/>
  <c r="AP141" i="5" s="1" a="1"/>
  <c r="AP141" i="5" s="1"/>
  <c r="F142" i="5" a="1"/>
  <c r="F142" i="5" s="1"/>
  <c r="AP142" i="5" s="1" a="1"/>
  <c r="AP142" i="5" s="1"/>
  <c r="F143" i="5" a="1"/>
  <c r="F143" i="5" s="1"/>
  <c r="AP143" i="5" s="1" a="1"/>
  <c r="AP143" i="5" s="1"/>
  <c r="F144" i="5" a="1"/>
  <c r="F144" i="5" s="1"/>
  <c r="AP144" i="5" s="1" a="1"/>
  <c r="AP144" i="5" s="1"/>
  <c r="F145" i="5" a="1"/>
  <c r="F145" i="5" s="1"/>
  <c r="AP145" i="5" s="1" a="1"/>
  <c r="AP145" i="5" s="1"/>
  <c r="F146" i="5" a="1"/>
  <c r="F146" i="5" s="1"/>
  <c r="AP146" i="5" s="1" a="1"/>
  <c r="AP146" i="5" s="1"/>
  <c r="F147" i="5" a="1"/>
  <c r="F147" i="5" s="1"/>
  <c r="AP147" i="5" s="1" a="1"/>
  <c r="AP147" i="5" s="1"/>
  <c r="F148" i="5" a="1"/>
  <c r="F148" i="5" s="1"/>
  <c r="AP148" i="5" s="1" a="1"/>
  <c r="AP148" i="5" s="1"/>
  <c r="F149" i="5" a="1"/>
  <c r="F149" i="5" s="1"/>
  <c r="AP149" i="5" s="1" a="1"/>
  <c r="AP149" i="5" s="1"/>
  <c r="F150" i="5" a="1"/>
  <c r="F150" i="5" s="1"/>
  <c r="AP150" i="5" s="1" a="1"/>
  <c r="AP150" i="5" s="1"/>
  <c r="F151" i="5" a="1"/>
  <c r="F151" i="5" s="1"/>
  <c r="AP151" i="5" s="1" a="1"/>
  <c r="AP151" i="5" s="1"/>
  <c r="F152" i="5" a="1"/>
  <c r="F152" i="5" s="1"/>
  <c r="G152" i="5" s="1"/>
  <c r="F153" i="5" a="1"/>
  <c r="F153" i="5" s="1"/>
  <c r="AP153" i="5" s="1" a="1"/>
  <c r="AP153" i="5" s="1"/>
  <c r="F154" i="5" a="1"/>
  <c r="F154" i="5" s="1"/>
  <c r="AP154" i="5" s="1" a="1"/>
  <c r="AP154" i="5" s="1"/>
  <c r="F155" i="5" a="1"/>
  <c r="F155" i="5" s="1"/>
  <c r="AP155" i="5" s="1" a="1"/>
  <c r="AP155" i="5" s="1"/>
  <c r="F156" i="5" a="1"/>
  <c r="F156" i="5" s="1"/>
  <c r="AP156" i="5" s="1" a="1"/>
  <c r="AP156" i="5" s="1"/>
  <c r="F157" i="5" a="1"/>
  <c r="F157" i="5" s="1"/>
  <c r="AP157" i="5" s="1" a="1"/>
  <c r="AP157" i="5" s="1"/>
  <c r="F158" i="5" a="1"/>
  <c r="F158" i="5" s="1"/>
  <c r="AP158" i="5" s="1" a="1"/>
  <c r="AP158" i="5" s="1"/>
  <c r="F159" i="5" a="1"/>
  <c r="F159" i="5" s="1"/>
  <c r="AP159" i="5" s="1" a="1"/>
  <c r="AP159" i="5" s="1"/>
  <c r="F160" i="5" a="1"/>
  <c r="F160" i="5" s="1"/>
  <c r="AP160" i="5" s="1" a="1"/>
  <c r="AP160" i="5" s="1"/>
  <c r="F161" i="5" a="1"/>
  <c r="F161" i="5" s="1"/>
  <c r="AP161" i="5" s="1" a="1"/>
  <c r="AP161" i="5" s="1"/>
  <c r="F162" i="5" a="1"/>
  <c r="F162" i="5" s="1"/>
  <c r="AP162" i="5" s="1" a="1"/>
  <c r="AP162" i="5" s="1"/>
  <c r="F163" i="5" a="1"/>
  <c r="F163" i="5" s="1"/>
  <c r="AP163" i="5" s="1" a="1"/>
  <c r="AP163" i="5" s="1"/>
  <c r="F164" i="5" a="1"/>
  <c r="F164" i="5" s="1"/>
  <c r="AP164" i="5" s="1" a="1"/>
  <c r="AP164" i="5" s="1"/>
  <c r="F165" i="5" a="1"/>
  <c r="F165" i="5" s="1"/>
  <c r="AP165" i="5" s="1" a="1"/>
  <c r="AP165" i="5" s="1"/>
  <c r="F166" i="5" a="1"/>
  <c r="F166" i="5" s="1"/>
  <c r="AP166" i="5" s="1" a="1"/>
  <c r="AP166" i="5" s="1"/>
  <c r="F167" i="5" a="1"/>
  <c r="F167" i="5" s="1"/>
  <c r="AP167" i="5" s="1" a="1"/>
  <c r="AP167" i="5" s="1"/>
  <c r="F168" i="5" a="1"/>
  <c r="F168" i="5" s="1"/>
  <c r="AP168" i="5" s="1" a="1"/>
  <c r="AP168" i="5" s="1"/>
  <c r="F169" i="5" a="1"/>
  <c r="F169" i="5" s="1"/>
  <c r="AP169" i="5" s="1" a="1"/>
  <c r="AP169" i="5" s="1"/>
  <c r="F170" i="5" a="1"/>
  <c r="F170" i="5" s="1"/>
  <c r="AP170" i="5" s="1" a="1"/>
  <c r="AP170" i="5" s="1"/>
  <c r="F171" i="5" a="1"/>
  <c r="F171" i="5" s="1"/>
  <c r="AP171" i="5" s="1" a="1"/>
  <c r="AP171" i="5" s="1"/>
  <c r="F172" i="5" a="1"/>
  <c r="F172" i="5" s="1"/>
  <c r="AP172" i="5" s="1" a="1"/>
  <c r="AP172" i="5" s="1"/>
  <c r="F173" i="5" a="1"/>
  <c r="F173" i="5" s="1"/>
  <c r="AP173" i="5" s="1" a="1"/>
  <c r="AP173" i="5" s="1"/>
  <c r="F174" i="5" a="1"/>
  <c r="F174" i="5" s="1"/>
  <c r="AP174" i="5" s="1" a="1"/>
  <c r="AP174" i="5" s="1"/>
  <c r="F175" i="5" a="1"/>
  <c r="F175" i="5" s="1"/>
  <c r="AP175" i="5" s="1" a="1"/>
  <c r="AP175" i="5" s="1"/>
  <c r="F176" i="5" a="1"/>
  <c r="F176" i="5" s="1"/>
  <c r="AP176" i="5" s="1" a="1"/>
  <c r="AP176" i="5" s="1"/>
  <c r="F177" i="5" a="1"/>
  <c r="F177" i="5" s="1"/>
  <c r="AP177" i="5" s="1" a="1"/>
  <c r="AP177" i="5" s="1"/>
  <c r="F178" i="5" a="1"/>
  <c r="F178" i="5" s="1"/>
  <c r="AP178" i="5" s="1" a="1"/>
  <c r="AP178" i="5" s="1"/>
  <c r="F179" i="5" a="1"/>
  <c r="F179" i="5" s="1"/>
  <c r="AP179" i="5" s="1" a="1"/>
  <c r="AP179" i="5" s="1"/>
  <c r="F180" i="5" a="1"/>
  <c r="F180" i="5" s="1"/>
  <c r="AP180" i="5" s="1" a="1"/>
  <c r="AP180" i="5" s="1"/>
  <c r="F181" i="5" a="1"/>
  <c r="F181" i="5" s="1"/>
  <c r="AP181" i="5" s="1" a="1"/>
  <c r="AP181" i="5" s="1"/>
  <c r="F182" i="5" a="1"/>
  <c r="F182" i="5" s="1"/>
  <c r="AP182" i="5" s="1" a="1"/>
  <c r="AP182" i="5" s="1"/>
  <c r="F183" i="5" a="1"/>
  <c r="F183" i="5" s="1"/>
  <c r="AP183" i="5" s="1" a="1"/>
  <c r="AP183" i="5" s="1"/>
  <c r="F184" i="5" a="1"/>
  <c r="F184" i="5" s="1"/>
  <c r="AP184" i="5" s="1" a="1"/>
  <c r="AP184" i="5" s="1"/>
  <c r="F185" i="5" a="1"/>
  <c r="F185" i="5" s="1"/>
  <c r="AP185" i="5" s="1" a="1"/>
  <c r="AP185" i="5" s="1"/>
  <c r="F186" i="5" a="1"/>
  <c r="F186" i="5" s="1"/>
  <c r="AP186" i="5" s="1" a="1"/>
  <c r="AP186" i="5" s="1"/>
  <c r="F187" i="5" a="1"/>
  <c r="F187" i="5" s="1"/>
  <c r="AP187" i="5" s="1" a="1"/>
  <c r="AP187" i="5" s="1"/>
  <c r="F188" i="5" a="1"/>
  <c r="F188" i="5" s="1"/>
  <c r="AP188" i="5" s="1" a="1"/>
  <c r="AP188" i="5" s="1"/>
  <c r="F189" i="5" a="1"/>
  <c r="F189" i="5" s="1"/>
  <c r="AP189" i="5" s="1" a="1"/>
  <c r="AP189" i="5" s="1"/>
  <c r="F190" i="5" a="1"/>
  <c r="F190" i="5" s="1"/>
  <c r="AP190" i="5" s="1" a="1"/>
  <c r="AP190" i="5" s="1"/>
  <c r="F191" i="5" a="1"/>
  <c r="F191" i="5" s="1"/>
  <c r="AP191" i="5" s="1" a="1"/>
  <c r="AP191" i="5" s="1"/>
  <c r="F192" i="5" a="1"/>
  <c r="F192" i="5" s="1"/>
  <c r="AP192" i="5" s="1" a="1"/>
  <c r="AP192" i="5" s="1"/>
  <c r="F193" i="5" a="1"/>
  <c r="F193" i="5" s="1"/>
  <c r="AP193" i="5" s="1" a="1"/>
  <c r="AP193" i="5" s="1"/>
  <c r="F194" i="5" a="1"/>
  <c r="F194" i="5" s="1"/>
  <c r="AP194" i="5" s="1" a="1"/>
  <c r="AP194" i="5" s="1"/>
  <c r="F195" i="5" a="1"/>
  <c r="F195" i="5" s="1"/>
  <c r="AP195" i="5" s="1" a="1"/>
  <c r="AP195" i="5" s="1"/>
  <c r="F196" i="5" a="1"/>
  <c r="F196" i="5" s="1"/>
  <c r="AP196" i="5" s="1" a="1"/>
  <c r="AP196" i="5" s="1"/>
  <c r="F197" i="5" a="1"/>
  <c r="F197" i="5" s="1"/>
  <c r="AP197" i="5" s="1" a="1"/>
  <c r="AP197" i="5" s="1"/>
  <c r="F198" i="5" a="1"/>
  <c r="F198" i="5" s="1"/>
  <c r="AP198" i="5" s="1" a="1"/>
  <c r="AP198" i="5" s="1"/>
  <c r="F199" i="5" a="1"/>
  <c r="F199" i="5" s="1"/>
  <c r="AP199" i="5" s="1" a="1"/>
  <c r="AP199" i="5" s="1"/>
  <c r="F200" i="5" a="1"/>
  <c r="F200" i="5" s="1"/>
  <c r="AP200" i="5" s="1" a="1"/>
  <c r="AP200" i="5" s="1"/>
  <c r="F201" i="5" a="1"/>
  <c r="F201" i="5" s="1"/>
  <c r="AP201" i="5" s="1" a="1"/>
  <c r="AP201" i="5" s="1"/>
  <c r="F202" i="5" a="1"/>
  <c r="F202" i="5" s="1"/>
  <c r="AP202" i="5" s="1" a="1"/>
  <c r="AP202" i="5" s="1"/>
  <c r="F203" i="5" a="1"/>
  <c r="F203" i="5" s="1"/>
  <c r="AP203" i="5" s="1" a="1"/>
  <c r="AP203" i="5" s="1"/>
  <c r="F204" i="5" a="1"/>
  <c r="F204" i="5" s="1"/>
  <c r="AP204" i="5" s="1" a="1"/>
  <c r="AP204" i="5" s="1"/>
  <c r="F205" i="5" a="1"/>
  <c r="F205" i="5" s="1"/>
  <c r="AP205" i="5" s="1" a="1"/>
  <c r="AP205" i="5" s="1"/>
  <c r="F206" i="5" a="1"/>
  <c r="F206" i="5" s="1"/>
  <c r="AP206" i="5" s="1" a="1"/>
  <c r="AP206" i="5" s="1"/>
  <c r="F207" i="5" a="1"/>
  <c r="F207" i="5" s="1"/>
  <c r="AP207" i="5" s="1" a="1"/>
  <c r="AP207" i="5" s="1"/>
  <c r="F208" i="5" a="1"/>
  <c r="F208" i="5" s="1"/>
  <c r="AP208" i="5" s="1" a="1"/>
  <c r="AP208" i="5" s="1"/>
  <c r="F209" i="5" a="1"/>
  <c r="F209" i="5" s="1"/>
  <c r="AP209" i="5" s="1" a="1"/>
  <c r="AP209" i="5" s="1"/>
  <c r="F210" i="5" a="1"/>
  <c r="F210" i="5" s="1"/>
  <c r="AP210" i="5" s="1" a="1"/>
  <c r="AP210" i="5" s="1"/>
  <c r="F211" i="5" a="1"/>
  <c r="F211" i="5" s="1"/>
  <c r="AP211" i="5" s="1" a="1"/>
  <c r="AP211" i="5" s="1"/>
  <c r="F212" i="5" a="1"/>
  <c r="F212" i="5" s="1"/>
  <c r="AP212" i="5" s="1" a="1"/>
  <c r="AP212" i="5" s="1"/>
  <c r="F213" i="5" a="1"/>
  <c r="F213" i="5" s="1"/>
  <c r="AP213" i="5" s="1" a="1"/>
  <c r="AP213" i="5" s="1"/>
  <c r="F214" i="5" a="1"/>
  <c r="F214" i="5" s="1"/>
  <c r="AP214" i="5" s="1" a="1"/>
  <c r="AP214" i="5" s="1"/>
  <c r="F215" i="5" a="1"/>
  <c r="F215" i="5" s="1"/>
  <c r="AP215" i="5" s="1" a="1"/>
  <c r="AP215" i="5" s="1"/>
  <c r="F216" i="5" a="1"/>
  <c r="F216" i="5" s="1"/>
  <c r="AP216" i="5" s="1" a="1"/>
  <c r="AP216" i="5" s="1"/>
  <c r="F217" i="5" a="1"/>
  <c r="F217" i="5" s="1"/>
  <c r="AP217" i="5" s="1" a="1"/>
  <c r="AP217" i="5" s="1"/>
  <c r="F218" i="5" a="1"/>
  <c r="F218" i="5" s="1"/>
  <c r="AP218" i="5" s="1" a="1"/>
  <c r="AP218" i="5" s="1"/>
  <c r="F219" i="5" a="1"/>
  <c r="F219" i="5" s="1"/>
  <c r="AP219" i="5" s="1" a="1"/>
  <c r="AP219" i="5" s="1"/>
  <c r="F220" i="5" a="1"/>
  <c r="F220" i="5" s="1"/>
  <c r="AP220" i="5" s="1" a="1"/>
  <c r="AP220" i="5" s="1"/>
  <c r="F221" i="5" a="1"/>
  <c r="F221" i="5" s="1"/>
  <c r="AP221" i="5" s="1" a="1"/>
  <c r="AP221" i="5" s="1"/>
  <c r="F222" i="5" a="1"/>
  <c r="F222" i="5" s="1"/>
  <c r="AP222" i="5" s="1" a="1"/>
  <c r="AP222" i="5" s="1"/>
  <c r="F223" i="5" a="1"/>
  <c r="F223" i="5" s="1"/>
  <c r="AP223" i="5" s="1" a="1"/>
  <c r="AP223" i="5" s="1"/>
  <c r="F224" i="5" a="1"/>
  <c r="F224" i="5" s="1"/>
  <c r="AP224" i="5" s="1" a="1"/>
  <c r="AP224" i="5" s="1"/>
  <c r="F225" i="5" a="1"/>
  <c r="F225" i="5" s="1"/>
  <c r="AP225" i="5" s="1" a="1"/>
  <c r="AP225" i="5" s="1"/>
  <c r="F226" i="5" a="1"/>
  <c r="F226" i="5" s="1"/>
  <c r="AP226" i="5" s="1" a="1"/>
  <c r="AP226" i="5" s="1"/>
  <c r="F227" i="5" a="1"/>
  <c r="F227" i="5" s="1"/>
  <c r="AP227" i="5" s="1" a="1"/>
  <c r="AP227" i="5" s="1"/>
  <c r="F228" i="5" a="1"/>
  <c r="F228" i="5" s="1"/>
  <c r="AP228" i="5" s="1" a="1"/>
  <c r="AP228" i="5" s="1"/>
  <c r="F229" i="5" a="1"/>
  <c r="F229" i="5" s="1"/>
  <c r="AP229" i="5" s="1" a="1"/>
  <c r="AP229" i="5" s="1"/>
  <c r="F230" i="5" a="1"/>
  <c r="F230" i="5" s="1"/>
  <c r="AP230" i="5" s="1" a="1"/>
  <c r="AP230" i="5" s="1"/>
  <c r="F231" i="5" a="1"/>
  <c r="F231" i="5" s="1"/>
  <c r="AP231" i="5" s="1" a="1"/>
  <c r="AP231" i="5" s="1"/>
  <c r="F232" i="5" a="1"/>
  <c r="F232" i="5" s="1"/>
  <c r="AP232" i="5" s="1" a="1"/>
  <c r="AP232" i="5" s="1"/>
  <c r="F233" i="5" a="1"/>
  <c r="F233" i="5" s="1"/>
  <c r="AP233" i="5" s="1" a="1"/>
  <c r="AP233" i="5" s="1"/>
  <c r="F234" i="5" a="1"/>
  <c r="F234" i="5" s="1"/>
  <c r="AP234" i="5" s="1" a="1"/>
  <c r="AP234" i="5" s="1"/>
  <c r="F235" i="5" a="1"/>
  <c r="F235" i="5" s="1"/>
  <c r="AP235" i="5" s="1" a="1"/>
  <c r="AP235" i="5" s="1"/>
  <c r="F236" i="5" a="1"/>
  <c r="F236" i="5" s="1"/>
  <c r="AP236" i="5" s="1" a="1"/>
  <c r="AP236" i="5" s="1"/>
  <c r="F237" i="5" a="1"/>
  <c r="F237" i="5" s="1"/>
  <c r="AP237" i="5" s="1" a="1"/>
  <c r="AP237" i="5" s="1"/>
  <c r="F238" i="5" a="1"/>
  <c r="F238" i="5" s="1"/>
  <c r="AP238" i="5" s="1" a="1"/>
  <c r="AP238" i="5" s="1"/>
  <c r="F239" i="5" a="1"/>
  <c r="F239" i="5" s="1"/>
  <c r="AP239" i="5" s="1" a="1"/>
  <c r="AP239" i="5" s="1"/>
  <c r="F240" i="5" a="1"/>
  <c r="F240" i="5" s="1"/>
  <c r="AP240" i="5" s="1" a="1"/>
  <c r="AP240" i="5" s="1"/>
  <c r="F241" i="5" a="1"/>
  <c r="F241" i="5" s="1"/>
  <c r="AP241" i="5" s="1" a="1"/>
  <c r="AP241" i="5" s="1"/>
  <c r="F242" i="5" a="1"/>
  <c r="F242" i="5" s="1"/>
  <c r="AP242" i="5" s="1" a="1"/>
  <c r="AP242" i="5" s="1"/>
  <c r="F243" i="5" a="1"/>
  <c r="F243" i="5" s="1"/>
  <c r="AP243" i="5" s="1" a="1"/>
  <c r="AP243" i="5" s="1"/>
  <c r="F244" i="5" a="1"/>
  <c r="F244" i="5" s="1"/>
  <c r="AP244" i="5" s="1" a="1"/>
  <c r="AP244" i="5" s="1"/>
  <c r="F245" i="5" a="1"/>
  <c r="F245" i="5" s="1"/>
  <c r="AP245" i="5" s="1" a="1"/>
  <c r="AP245" i="5" s="1"/>
  <c r="F246" i="5" a="1"/>
  <c r="F246" i="5" s="1"/>
  <c r="AP246" i="5" s="1" a="1"/>
  <c r="AP246" i="5" s="1"/>
  <c r="F247" i="5" a="1"/>
  <c r="F247" i="5" s="1"/>
  <c r="AP247" i="5" s="1" a="1"/>
  <c r="AP247" i="5" s="1"/>
  <c r="F248" i="5" a="1"/>
  <c r="F248" i="5" s="1"/>
  <c r="AP248" i="5" s="1" a="1"/>
  <c r="AP248" i="5" s="1"/>
  <c r="F249" i="5" a="1"/>
  <c r="F249" i="5" s="1"/>
  <c r="AP249" i="5" s="1" a="1"/>
  <c r="AP249" i="5" s="1"/>
  <c r="F250" i="5" a="1"/>
  <c r="F250" i="5" s="1"/>
  <c r="AP250" i="5" s="1" a="1"/>
  <c r="AP250" i="5" s="1"/>
  <c r="F251" i="5" a="1"/>
  <c r="F251" i="5" s="1"/>
  <c r="AP251" i="5" s="1" a="1"/>
  <c r="AP251" i="5" s="1"/>
  <c r="F252" i="5" a="1"/>
  <c r="F252" i="5" s="1"/>
  <c r="AP252" i="5" s="1" a="1"/>
  <c r="AP252" i="5" s="1"/>
  <c r="F253" i="5" a="1"/>
  <c r="F253" i="5" s="1"/>
  <c r="AP253" i="5" s="1" a="1"/>
  <c r="AP253" i="5" s="1"/>
  <c r="F254" i="5" a="1"/>
  <c r="F254" i="5" s="1"/>
  <c r="AP254" i="5" s="1" a="1"/>
  <c r="AP254" i="5" s="1"/>
  <c r="F255" i="5" a="1"/>
  <c r="F255" i="5" s="1"/>
  <c r="AP255" i="5" s="1" a="1"/>
  <c r="AP255" i="5" s="1"/>
  <c r="F256" i="5" a="1"/>
  <c r="F256" i="5" s="1"/>
  <c r="AP256" i="5" s="1" a="1"/>
  <c r="AP256" i="5" s="1"/>
  <c r="F257" i="5" a="1"/>
  <c r="F257" i="5" s="1"/>
  <c r="AP257" i="5" s="1" a="1"/>
  <c r="AP257" i="5" s="1"/>
  <c r="F258" i="5" a="1"/>
  <c r="F258" i="5" s="1"/>
  <c r="AP258" i="5" s="1" a="1"/>
  <c r="AP258" i="5" s="1"/>
  <c r="F259" i="5" a="1"/>
  <c r="F259" i="5" s="1"/>
  <c r="AP259" i="5" s="1" a="1"/>
  <c r="AP259" i="5" s="1"/>
  <c r="F260" i="5" a="1"/>
  <c r="F260" i="5" s="1"/>
  <c r="AP260" i="5" s="1" a="1"/>
  <c r="AP260" i="5" s="1"/>
  <c r="F261" i="5" a="1"/>
  <c r="F261" i="5" s="1"/>
  <c r="AP261" i="5" s="1" a="1"/>
  <c r="AP261" i="5" s="1"/>
  <c r="F262" i="5" a="1"/>
  <c r="F262" i="5" s="1"/>
  <c r="AP262" i="5" s="1" a="1"/>
  <c r="AP262" i="5" s="1"/>
  <c r="F263" i="5" a="1"/>
  <c r="F263" i="5" s="1"/>
  <c r="AP263" i="5" s="1" a="1"/>
  <c r="AP263" i="5" s="1"/>
  <c r="F264" i="5" a="1"/>
  <c r="F264" i="5" s="1"/>
  <c r="AP264" i="5" s="1" a="1"/>
  <c r="AP264" i="5" s="1"/>
  <c r="F265" i="5" a="1"/>
  <c r="F265" i="5" s="1"/>
  <c r="AP265" i="5" s="1" a="1"/>
  <c r="AP265" i="5" s="1"/>
  <c r="F266" i="5" a="1"/>
  <c r="F266" i="5" s="1"/>
  <c r="AP266" i="5" s="1" a="1"/>
  <c r="AP266" i="5" s="1"/>
  <c r="F267" i="5" a="1"/>
  <c r="F267" i="5" s="1"/>
  <c r="AP267" i="5" s="1" a="1"/>
  <c r="AP267" i="5" s="1"/>
  <c r="F268" i="5" a="1"/>
  <c r="F268" i="5" s="1"/>
  <c r="AP268" i="5" s="1" a="1"/>
  <c r="AP268" i="5" s="1"/>
  <c r="F269" i="5" a="1"/>
  <c r="F269" i="5" s="1"/>
  <c r="AP269" i="5" s="1" a="1"/>
  <c r="AP269" i="5" s="1"/>
  <c r="F270" i="5" a="1"/>
  <c r="F270" i="5" s="1"/>
  <c r="AP270" i="5" s="1" a="1"/>
  <c r="AP270" i="5" s="1"/>
  <c r="F271" i="5" a="1"/>
  <c r="F271" i="5" s="1"/>
  <c r="AP271" i="5" s="1" a="1"/>
  <c r="AP271" i="5" s="1"/>
  <c r="F272" i="5" a="1"/>
  <c r="F272" i="5" s="1"/>
  <c r="AP272" i="5" s="1" a="1"/>
  <c r="AP272" i="5" s="1"/>
  <c r="F273" i="5" a="1"/>
  <c r="F273" i="5" s="1"/>
  <c r="AP273" i="5" s="1" a="1"/>
  <c r="AP273" i="5" s="1"/>
  <c r="F274" i="5" a="1"/>
  <c r="F274" i="5" s="1"/>
  <c r="AP274" i="5" s="1" a="1"/>
  <c r="AP274" i="5" s="1"/>
  <c r="F275" i="5" a="1"/>
  <c r="F275" i="5" s="1"/>
  <c r="AP275" i="5" s="1" a="1"/>
  <c r="AP275" i="5" s="1"/>
  <c r="F276" i="5" a="1"/>
  <c r="F276" i="5" s="1"/>
  <c r="AP276" i="5" s="1" a="1"/>
  <c r="AP276" i="5" s="1"/>
  <c r="F277" i="5" a="1"/>
  <c r="F277" i="5" s="1"/>
  <c r="AP277" i="5" s="1" a="1"/>
  <c r="AP277" i="5" s="1"/>
  <c r="F278" i="5" a="1"/>
  <c r="F278" i="5" s="1"/>
  <c r="AP278" i="5" s="1" a="1"/>
  <c r="AP278" i="5" s="1"/>
  <c r="F279" i="5" a="1"/>
  <c r="F279" i="5" s="1"/>
  <c r="AP279" i="5" s="1" a="1"/>
  <c r="AP279" i="5" s="1"/>
  <c r="F280" i="5" a="1"/>
  <c r="F280" i="5" s="1"/>
  <c r="AP280" i="5" s="1" a="1"/>
  <c r="AP280" i="5" s="1"/>
  <c r="F281" i="5" a="1"/>
  <c r="F281" i="5" s="1"/>
  <c r="AP281" i="5" s="1" a="1"/>
  <c r="AP281" i="5" s="1"/>
  <c r="F282" i="5" a="1"/>
  <c r="F282" i="5" s="1"/>
  <c r="AP282" i="5" s="1" a="1"/>
  <c r="AP282" i="5" s="1"/>
  <c r="F283" i="5" a="1"/>
  <c r="F283" i="5" s="1"/>
  <c r="AP283" i="5" s="1" a="1"/>
  <c r="AP283" i="5" s="1"/>
  <c r="F284" i="5" a="1"/>
  <c r="F284" i="5" s="1"/>
  <c r="AP284" i="5" s="1" a="1"/>
  <c r="AP284" i="5" s="1"/>
  <c r="F285" i="5" a="1"/>
  <c r="F285" i="5" s="1"/>
  <c r="AP285" i="5" s="1" a="1"/>
  <c r="AP285" i="5" s="1"/>
  <c r="F286" i="5" a="1"/>
  <c r="F286" i="5" s="1"/>
  <c r="AP286" i="5" s="1" a="1"/>
  <c r="AP286" i="5" s="1"/>
  <c r="F287" i="5" a="1"/>
  <c r="F287" i="5" s="1"/>
  <c r="AP287" i="5" s="1" a="1"/>
  <c r="AP287" i="5" s="1"/>
  <c r="F288" i="5" a="1"/>
  <c r="F288" i="5" s="1"/>
  <c r="AP288" i="5" s="1" a="1"/>
  <c r="AP288" i="5" s="1"/>
  <c r="F289" i="5" a="1"/>
  <c r="F289" i="5" s="1"/>
  <c r="AP289" i="5" s="1" a="1"/>
  <c r="AP289" i="5" s="1"/>
  <c r="F290" i="5" a="1"/>
  <c r="F290" i="5" s="1"/>
  <c r="AP290" i="5" s="1" a="1"/>
  <c r="AP290" i="5" s="1"/>
  <c r="F291" i="5" a="1"/>
  <c r="F291" i="5" s="1"/>
  <c r="AP291" i="5" s="1" a="1"/>
  <c r="AP291" i="5" s="1"/>
  <c r="F292" i="5" a="1"/>
  <c r="F292" i="5" s="1"/>
  <c r="AP292" i="5" s="1" a="1"/>
  <c r="AP292" i="5" s="1"/>
  <c r="F293" i="5" a="1"/>
  <c r="F293" i="5" s="1"/>
  <c r="AP293" i="5" s="1" a="1"/>
  <c r="AP293" i="5" s="1"/>
  <c r="F294" i="5" a="1"/>
  <c r="F294" i="5" s="1"/>
  <c r="AP294" i="5" s="1" a="1"/>
  <c r="AP294" i="5" s="1"/>
  <c r="F295" i="5" a="1"/>
  <c r="F295" i="5" s="1"/>
  <c r="AP295" i="5" s="1" a="1"/>
  <c r="AP295" i="5" s="1"/>
  <c r="F296" i="5" a="1"/>
  <c r="F296" i="5" s="1"/>
  <c r="G296" i="5" s="1"/>
  <c r="F297" i="5" a="1"/>
  <c r="F297" i="5" s="1"/>
  <c r="AP297" i="5" s="1" a="1"/>
  <c r="AP297" i="5" s="1"/>
  <c r="F298" i="5" a="1"/>
  <c r="F298" i="5" s="1"/>
  <c r="AP298" i="5" s="1" a="1"/>
  <c r="AP298" i="5" s="1"/>
  <c r="F299" i="5" a="1"/>
  <c r="F299" i="5" s="1"/>
  <c r="AP299" i="5" s="1" a="1"/>
  <c r="AP299" i="5" s="1"/>
  <c r="F300" i="5" a="1"/>
  <c r="F300" i="5" s="1"/>
  <c r="AP300" i="5" s="1" a="1"/>
  <c r="AP300" i="5" s="1"/>
  <c r="F301" i="5" a="1"/>
  <c r="F301" i="5" s="1"/>
  <c r="AP301" i="5" s="1" a="1"/>
  <c r="AP301" i="5" s="1"/>
  <c r="F302" i="5" a="1"/>
  <c r="F302" i="5" s="1"/>
  <c r="AP302" i="5" s="1" a="1"/>
  <c r="AP302" i="5" s="1"/>
  <c r="F303" i="5" a="1"/>
  <c r="F303" i="5" s="1"/>
  <c r="AP303" i="5" s="1" a="1"/>
  <c r="AP303" i="5" s="1"/>
  <c r="F304" i="5" a="1"/>
  <c r="F304" i="5" s="1"/>
  <c r="AP304" i="5" s="1" a="1"/>
  <c r="AP304" i="5" s="1"/>
  <c r="F305" i="5" a="1"/>
  <c r="F305" i="5" s="1"/>
  <c r="AP305" i="5" s="1" a="1"/>
  <c r="AP305" i="5" s="1"/>
  <c r="F306" i="5" a="1"/>
  <c r="F306" i="5" s="1"/>
  <c r="AP306" i="5" s="1" a="1"/>
  <c r="AP306" i="5" s="1"/>
  <c r="F307" i="5" a="1"/>
  <c r="F307" i="5" s="1"/>
  <c r="AP307" i="5" s="1" a="1"/>
  <c r="AP307" i="5" s="1"/>
  <c r="F308" i="5" a="1"/>
  <c r="F308" i="5" s="1"/>
  <c r="AP308" i="5" s="1" a="1"/>
  <c r="AP308" i="5" s="1"/>
  <c r="F309" i="5" a="1"/>
  <c r="F309" i="5" s="1"/>
  <c r="AP309" i="5" s="1" a="1"/>
  <c r="AP309" i="5" s="1"/>
  <c r="F310" i="5" a="1"/>
  <c r="F310" i="5" s="1"/>
  <c r="AP310" i="5" s="1" a="1"/>
  <c r="AP310" i="5" s="1"/>
  <c r="F311" i="5" a="1"/>
  <c r="F311" i="5" s="1"/>
  <c r="AP311" i="5" s="1" a="1"/>
  <c r="AP311" i="5" s="1"/>
  <c r="F312" i="5" a="1"/>
  <c r="F312" i="5" s="1"/>
  <c r="AP312" i="5" s="1" a="1"/>
  <c r="AP312" i="5" s="1"/>
  <c r="F313" i="5" a="1"/>
  <c r="F313" i="5" s="1"/>
  <c r="AP313" i="5" s="1" a="1"/>
  <c r="AP313" i="5" s="1"/>
  <c r="F314" i="5" a="1"/>
  <c r="F314" i="5" s="1"/>
  <c r="AP314" i="5" s="1" a="1"/>
  <c r="AP314" i="5" s="1"/>
  <c r="F315" i="5" a="1"/>
  <c r="F315" i="5" s="1"/>
  <c r="AP315" i="5" s="1" a="1"/>
  <c r="AP315" i="5" s="1"/>
  <c r="F316" i="5" a="1"/>
  <c r="F316" i="5" s="1"/>
  <c r="AP316" i="5" s="1" a="1"/>
  <c r="AP316" i="5" s="1"/>
  <c r="F317" i="5" a="1"/>
  <c r="F317" i="5" s="1"/>
  <c r="AP317" i="5" s="1" a="1"/>
  <c r="AP317" i="5" s="1"/>
  <c r="F318" i="5" a="1"/>
  <c r="F318" i="5" s="1"/>
  <c r="AP318" i="5" s="1" a="1"/>
  <c r="AP318" i="5" s="1"/>
  <c r="F319" i="5" a="1"/>
  <c r="F319" i="5" s="1"/>
  <c r="AP319" i="5" s="1" a="1"/>
  <c r="AP319" i="5" s="1"/>
  <c r="F320" i="5" a="1"/>
  <c r="F320" i="5" s="1"/>
  <c r="AP320" i="5" s="1" a="1"/>
  <c r="AP320" i="5" s="1"/>
  <c r="F321" i="5" a="1"/>
  <c r="F321" i="5" s="1"/>
  <c r="AP321" i="5" s="1" a="1"/>
  <c r="AP321" i="5" s="1"/>
  <c r="F322" i="5" a="1"/>
  <c r="F322" i="5" s="1"/>
  <c r="AP322" i="5" s="1" a="1"/>
  <c r="AP322" i="5" s="1"/>
  <c r="F323" i="5" a="1"/>
  <c r="F323" i="5" s="1"/>
  <c r="AP323" i="5" s="1" a="1"/>
  <c r="AP323" i="5" s="1"/>
  <c r="F324" i="5" a="1"/>
  <c r="F324" i="5" s="1"/>
  <c r="AP324" i="5" s="1" a="1"/>
  <c r="AP324" i="5" s="1"/>
  <c r="F325" i="5" a="1"/>
  <c r="F325" i="5" s="1"/>
  <c r="AP325" i="5" s="1" a="1"/>
  <c r="AP325" i="5" s="1"/>
  <c r="F326" i="5" a="1"/>
  <c r="F326" i="5" s="1"/>
  <c r="AP326" i="5" s="1" a="1"/>
  <c r="AP326" i="5" s="1"/>
  <c r="F327" i="5" a="1"/>
  <c r="F327" i="5" s="1"/>
  <c r="AP327" i="5" s="1" a="1"/>
  <c r="AP327" i="5" s="1"/>
  <c r="F328" i="5" a="1"/>
  <c r="F328" i="5" s="1"/>
  <c r="AP328" i="5" s="1" a="1"/>
  <c r="AP328" i="5" s="1"/>
  <c r="F329" i="5" a="1"/>
  <c r="F329" i="5" s="1"/>
  <c r="AP329" i="5" s="1" a="1"/>
  <c r="AP329" i="5" s="1"/>
  <c r="F330" i="5" a="1"/>
  <c r="F330" i="5" s="1"/>
  <c r="AP330" i="5" s="1" a="1"/>
  <c r="AP330" i="5" s="1"/>
  <c r="F331" i="5" a="1"/>
  <c r="F331" i="5" s="1"/>
  <c r="AP331" i="5" s="1" a="1"/>
  <c r="AP331" i="5" s="1"/>
  <c r="F332" i="5" a="1"/>
  <c r="F332" i="5" s="1"/>
  <c r="AP332" i="5" s="1" a="1"/>
  <c r="AP332" i="5" s="1"/>
  <c r="F333" i="5" a="1"/>
  <c r="F333" i="5" s="1"/>
  <c r="AP333" i="5" s="1" a="1"/>
  <c r="AP333" i="5" s="1"/>
  <c r="F334" i="5" a="1"/>
  <c r="F334" i="5" s="1"/>
  <c r="AP334" i="5" s="1" a="1"/>
  <c r="AP334" i="5" s="1"/>
  <c r="F335" i="5" a="1"/>
  <c r="F335" i="5" s="1"/>
  <c r="AP335" i="5" s="1" a="1"/>
  <c r="AP335" i="5" s="1"/>
  <c r="F336" i="5" a="1"/>
  <c r="F336" i="5" s="1"/>
  <c r="AP336" i="5" s="1" a="1"/>
  <c r="AP336" i="5" s="1"/>
  <c r="F337" i="5" a="1"/>
  <c r="F337" i="5" s="1"/>
  <c r="AP337" i="5" s="1" a="1"/>
  <c r="AP337" i="5" s="1"/>
  <c r="F338" i="5" a="1"/>
  <c r="F338" i="5" s="1"/>
  <c r="AP338" i="5" s="1" a="1"/>
  <c r="AP338" i="5" s="1"/>
  <c r="F339" i="5" a="1"/>
  <c r="F339" i="5" s="1"/>
  <c r="AP339" i="5" s="1" a="1"/>
  <c r="AP339" i="5" s="1"/>
  <c r="F340" i="5" a="1"/>
  <c r="F340" i="5" s="1"/>
  <c r="AP340" i="5" s="1" a="1"/>
  <c r="AP340" i="5" s="1"/>
  <c r="F341" i="5" a="1"/>
  <c r="F341" i="5" s="1"/>
  <c r="AP341" i="5" s="1" a="1"/>
  <c r="AP341" i="5" s="1"/>
  <c r="F342" i="5" a="1"/>
  <c r="F342" i="5" s="1"/>
  <c r="AP342" i="5" s="1" a="1"/>
  <c r="AP342" i="5" s="1"/>
  <c r="F343" i="5" a="1"/>
  <c r="F343" i="5" s="1"/>
  <c r="AP343" i="5" s="1" a="1"/>
  <c r="AP343" i="5" s="1"/>
  <c r="F344" i="5" a="1"/>
  <c r="F344" i="5" s="1"/>
  <c r="AP344" i="5" s="1" a="1"/>
  <c r="AP344" i="5" s="1"/>
  <c r="F345" i="5" a="1"/>
  <c r="F345" i="5" s="1"/>
  <c r="AP345" i="5" s="1" a="1"/>
  <c r="AP345" i="5" s="1"/>
  <c r="F346" i="5" a="1"/>
  <c r="F346" i="5" s="1"/>
  <c r="AP346" i="5" s="1" a="1"/>
  <c r="AP346" i="5" s="1"/>
  <c r="F347" i="5" a="1"/>
  <c r="F347" i="5" s="1"/>
  <c r="AP347" i="5" s="1" a="1"/>
  <c r="AP347" i="5" s="1"/>
  <c r="F348" i="5" a="1"/>
  <c r="F348" i="5" s="1"/>
  <c r="AP348" i="5" s="1" a="1"/>
  <c r="AP348" i="5" s="1"/>
  <c r="F349" i="5" a="1"/>
  <c r="F349" i="5" s="1"/>
  <c r="AP349" i="5" s="1" a="1"/>
  <c r="AP349" i="5" s="1"/>
  <c r="F350" i="5" a="1"/>
  <c r="F350" i="5" s="1"/>
  <c r="AP350" i="5" s="1" a="1"/>
  <c r="AP350" i="5" s="1"/>
  <c r="F351" i="5" a="1"/>
  <c r="F351" i="5" s="1"/>
  <c r="AP351" i="5" s="1" a="1"/>
  <c r="AP351" i="5" s="1"/>
  <c r="F352" i="5" a="1"/>
  <c r="F352" i="5" s="1"/>
  <c r="AP352" i="5" s="1" a="1"/>
  <c r="AP352" i="5" s="1"/>
  <c r="F353" i="5" a="1"/>
  <c r="F353" i="5" s="1"/>
  <c r="AP353" i="5" s="1" a="1"/>
  <c r="AP353" i="5" s="1"/>
  <c r="F354" i="5" a="1"/>
  <c r="F354" i="5" s="1"/>
  <c r="AP354" i="5" s="1" a="1"/>
  <c r="AP354" i="5" s="1"/>
  <c r="F355" i="5" a="1"/>
  <c r="F355" i="5" s="1"/>
  <c r="AP355" i="5" s="1" a="1"/>
  <c r="AP355" i="5" s="1"/>
  <c r="F356" i="5" a="1"/>
  <c r="F356" i="5" s="1"/>
  <c r="AP356" i="5" s="1" a="1"/>
  <c r="AP356" i="5" s="1"/>
  <c r="F357" i="5" a="1"/>
  <c r="F357" i="5" s="1"/>
  <c r="AP357" i="5" s="1" a="1"/>
  <c r="AP357" i="5" s="1"/>
  <c r="F358" i="5" a="1"/>
  <c r="F358" i="5" s="1"/>
  <c r="AP358" i="5" s="1" a="1"/>
  <c r="AP358" i="5" s="1"/>
  <c r="F359" i="5" a="1"/>
  <c r="F359" i="5" s="1"/>
  <c r="AP359" i="5" s="1" a="1"/>
  <c r="AP359" i="5" s="1"/>
  <c r="F360" i="5" a="1"/>
  <c r="F360" i="5" s="1"/>
  <c r="AP360" i="5" s="1" a="1"/>
  <c r="AP360" i="5" s="1"/>
  <c r="F361" i="5" a="1"/>
  <c r="F361" i="5" s="1"/>
  <c r="AP361" i="5" s="1" a="1"/>
  <c r="AP361" i="5" s="1"/>
  <c r="F362" i="5" a="1"/>
  <c r="F362" i="5" s="1"/>
  <c r="AP362" i="5" s="1" a="1"/>
  <c r="AP362" i="5" s="1"/>
  <c r="F363" i="5" a="1"/>
  <c r="F363" i="5" s="1"/>
  <c r="AP363" i="5" s="1" a="1"/>
  <c r="AP363" i="5" s="1"/>
  <c r="F364" i="5" a="1"/>
  <c r="F364" i="5" s="1"/>
  <c r="AP364" i="5" s="1" a="1"/>
  <c r="AP364" i="5" s="1"/>
  <c r="F365" i="5" a="1"/>
  <c r="F365" i="5" s="1"/>
  <c r="AP365" i="5" s="1" a="1"/>
  <c r="AP365" i="5" s="1"/>
  <c r="F366" i="5" a="1"/>
  <c r="F366" i="5" s="1"/>
  <c r="AP366" i="5" s="1" a="1"/>
  <c r="AP366" i="5" s="1"/>
  <c r="F367" i="5" a="1"/>
  <c r="F367" i="5" s="1"/>
  <c r="AP367" i="5" s="1" a="1"/>
  <c r="AP367" i="5" s="1"/>
  <c r="F368" i="5" a="1"/>
  <c r="F368" i="5" s="1"/>
  <c r="AP368" i="5" s="1" a="1"/>
  <c r="AP368" i="5" s="1"/>
  <c r="F369" i="5" a="1"/>
  <c r="F369" i="5" s="1"/>
  <c r="AP369" i="5" s="1" a="1"/>
  <c r="AP369" i="5" s="1"/>
  <c r="F370" i="5" a="1"/>
  <c r="F370" i="5" s="1"/>
  <c r="AP370" i="5" s="1" a="1"/>
  <c r="AP370" i="5" s="1"/>
  <c r="F371" i="5" a="1"/>
  <c r="F371" i="5" s="1"/>
  <c r="AP371" i="5" s="1" a="1"/>
  <c r="AP371" i="5" s="1"/>
  <c r="F372" i="5" a="1"/>
  <c r="F372" i="5" s="1"/>
  <c r="AP372" i="5" s="1" a="1"/>
  <c r="AP372" i="5" s="1"/>
  <c r="F373" i="5" a="1"/>
  <c r="F373" i="5" s="1"/>
  <c r="AP373" i="5" s="1" a="1"/>
  <c r="AP373" i="5" s="1"/>
  <c r="F374" i="5" a="1"/>
  <c r="F374" i="5" s="1"/>
  <c r="AP374" i="5" s="1" a="1"/>
  <c r="AP374" i="5" s="1"/>
  <c r="F375" i="5" a="1"/>
  <c r="F375" i="5" s="1"/>
  <c r="AP375" i="5" s="1" a="1"/>
  <c r="AP375" i="5" s="1"/>
  <c r="F376" i="5" a="1"/>
  <c r="F376" i="5" s="1"/>
  <c r="AP376" i="5" s="1" a="1"/>
  <c r="AP376" i="5" s="1"/>
  <c r="F377" i="5" a="1"/>
  <c r="F377" i="5" s="1"/>
  <c r="AP377" i="5" s="1" a="1"/>
  <c r="AP377" i="5" s="1"/>
  <c r="F378" i="5" a="1"/>
  <c r="F378" i="5" s="1"/>
  <c r="AP378" i="5" s="1" a="1"/>
  <c r="AP378" i="5" s="1"/>
  <c r="F379" i="5" a="1"/>
  <c r="F379" i="5" s="1"/>
  <c r="AP379" i="5" s="1" a="1"/>
  <c r="AP379" i="5" s="1"/>
  <c r="F380" i="5" a="1"/>
  <c r="F380" i="5" s="1"/>
  <c r="AP380" i="5" s="1" a="1"/>
  <c r="AP380" i="5" s="1"/>
  <c r="F381" i="5" a="1"/>
  <c r="F381" i="5" s="1"/>
  <c r="AP381" i="5" s="1" a="1"/>
  <c r="AP381" i="5" s="1"/>
  <c r="F382" i="5" a="1"/>
  <c r="F382" i="5" s="1"/>
  <c r="AP382" i="5" s="1" a="1"/>
  <c r="AP382" i="5" s="1"/>
  <c r="F383" i="5" a="1"/>
  <c r="F383" i="5" s="1"/>
  <c r="AP383" i="5" s="1" a="1"/>
  <c r="AP383" i="5" s="1"/>
  <c r="F384" i="5" a="1"/>
  <c r="F384" i="5" s="1"/>
  <c r="AP384" i="5" s="1" a="1"/>
  <c r="AP384" i="5" s="1"/>
  <c r="F385" i="5" a="1"/>
  <c r="F385" i="5" s="1"/>
  <c r="AP385" i="5" s="1" a="1"/>
  <c r="AP385" i="5" s="1"/>
  <c r="F386" i="5" a="1"/>
  <c r="F386" i="5" s="1"/>
  <c r="AP386" i="5" s="1" a="1"/>
  <c r="AP386" i="5" s="1"/>
  <c r="F387" i="5" a="1"/>
  <c r="F387" i="5" s="1"/>
  <c r="AP387" i="5" s="1" a="1"/>
  <c r="AP387" i="5" s="1"/>
  <c r="F388" i="5" a="1"/>
  <c r="F388" i="5" s="1"/>
  <c r="AP388" i="5" s="1" a="1"/>
  <c r="AP388" i="5" s="1"/>
  <c r="F389" i="5" a="1"/>
  <c r="F389" i="5" s="1"/>
  <c r="AP389" i="5" s="1" a="1"/>
  <c r="AP389" i="5" s="1"/>
  <c r="F390" i="5" a="1"/>
  <c r="F390" i="5" s="1"/>
  <c r="AP390" i="5" s="1" a="1"/>
  <c r="AP390" i="5" s="1"/>
  <c r="F391" i="5" a="1"/>
  <c r="F391" i="5" s="1"/>
  <c r="AP391" i="5" s="1" a="1"/>
  <c r="AP391" i="5" s="1"/>
  <c r="F392" i="5" a="1"/>
  <c r="F392" i="5" s="1"/>
  <c r="AP392" i="5" s="1" a="1"/>
  <c r="AP392" i="5" s="1"/>
  <c r="F393" i="5" a="1"/>
  <c r="F393" i="5" s="1"/>
  <c r="AP393" i="5" s="1" a="1"/>
  <c r="AP393" i="5" s="1"/>
  <c r="F394" i="5" a="1"/>
  <c r="F394" i="5" s="1"/>
  <c r="AP394" i="5" s="1" a="1"/>
  <c r="AP394" i="5" s="1"/>
  <c r="F395" i="5" a="1"/>
  <c r="F395" i="5" s="1"/>
  <c r="AP395" i="5" s="1" a="1"/>
  <c r="AP395" i="5" s="1"/>
  <c r="F396" i="5" a="1"/>
  <c r="F396" i="5" s="1"/>
  <c r="AP396" i="5" s="1" a="1"/>
  <c r="AP396" i="5" s="1"/>
  <c r="F397" i="5" a="1"/>
  <c r="F397" i="5" s="1"/>
  <c r="AP397" i="5" s="1" a="1"/>
  <c r="AP397" i="5" s="1"/>
  <c r="F398" i="5" a="1"/>
  <c r="F398" i="5" s="1"/>
  <c r="AP398" i="5" s="1" a="1"/>
  <c r="AP398" i="5" s="1"/>
  <c r="F399" i="5" a="1"/>
  <c r="F399" i="5" s="1"/>
  <c r="AP399" i="5" s="1" a="1"/>
  <c r="AP399" i="5" s="1"/>
  <c r="F400" i="5" a="1"/>
  <c r="F400" i="5" s="1"/>
  <c r="AP400" i="5" s="1" a="1"/>
  <c r="AP400" i="5" s="1"/>
  <c r="F401" i="5" a="1"/>
  <c r="F401" i="5" s="1"/>
  <c r="AP401" i="5" s="1" a="1"/>
  <c r="AP401" i="5" s="1"/>
  <c r="F402" i="5" a="1"/>
  <c r="F402" i="5" s="1"/>
  <c r="AP402" i="5" s="1" a="1"/>
  <c r="AP402" i="5" s="1"/>
  <c r="F403" i="5" a="1"/>
  <c r="F403" i="5" s="1"/>
  <c r="AP403" i="5" s="1" a="1"/>
  <c r="AP403" i="5" s="1"/>
  <c r="F404" i="5" a="1"/>
  <c r="F404" i="5" s="1"/>
  <c r="AP404" i="5" s="1" a="1"/>
  <c r="AP404" i="5" s="1"/>
  <c r="F405" i="5" a="1"/>
  <c r="F405" i="5" s="1"/>
  <c r="AP405" i="5" s="1" a="1"/>
  <c r="AP405" i="5" s="1"/>
  <c r="F406" i="5" a="1"/>
  <c r="F406" i="5" s="1"/>
  <c r="AP406" i="5" s="1" a="1"/>
  <c r="AP406" i="5" s="1"/>
  <c r="F407" i="5" a="1"/>
  <c r="F407" i="5" s="1"/>
  <c r="AP407" i="5" s="1" a="1"/>
  <c r="AP407" i="5" s="1"/>
  <c r="F408" i="5" a="1"/>
  <c r="F408" i="5" s="1"/>
  <c r="AP408" i="5" s="1" a="1"/>
  <c r="AP408" i="5" s="1"/>
  <c r="F409" i="5" a="1"/>
  <c r="F409" i="5" s="1"/>
  <c r="AP409" i="5" s="1" a="1"/>
  <c r="AP409" i="5" s="1"/>
  <c r="F410" i="5" a="1"/>
  <c r="F410" i="5" s="1"/>
  <c r="AP410" i="5" s="1" a="1"/>
  <c r="AP410" i="5" s="1"/>
  <c r="F411" i="5" a="1"/>
  <c r="F411" i="5" s="1"/>
  <c r="AP411" i="5" s="1" a="1"/>
  <c r="AP411" i="5" s="1"/>
  <c r="F412" i="5" a="1"/>
  <c r="F412" i="5" s="1"/>
  <c r="AP412" i="5" s="1" a="1"/>
  <c r="AP412" i="5" s="1"/>
  <c r="F413" i="5" a="1"/>
  <c r="F413" i="5" s="1"/>
  <c r="AP413" i="5" s="1" a="1"/>
  <c r="AP413" i="5" s="1"/>
  <c r="F414" i="5" a="1"/>
  <c r="F414" i="5" s="1"/>
  <c r="AP414" i="5" s="1" a="1"/>
  <c r="AP414" i="5" s="1"/>
  <c r="F415" i="5" a="1"/>
  <c r="F415" i="5" s="1"/>
  <c r="AP415" i="5" s="1" a="1"/>
  <c r="AP415" i="5" s="1"/>
  <c r="F416" i="5" a="1"/>
  <c r="F416" i="5" s="1"/>
  <c r="AP416" i="5" s="1" a="1"/>
  <c r="AP416" i="5" s="1"/>
  <c r="F417" i="5" a="1"/>
  <c r="F417" i="5" s="1"/>
  <c r="AP417" i="5" s="1" a="1"/>
  <c r="AP417" i="5" s="1"/>
  <c r="F418" i="5" a="1"/>
  <c r="F418" i="5" s="1"/>
  <c r="AP418" i="5" s="1" a="1"/>
  <c r="AP418" i="5" s="1"/>
  <c r="F419" i="5" a="1"/>
  <c r="F419" i="5" s="1"/>
  <c r="AP419" i="5" s="1" a="1"/>
  <c r="AP419" i="5" s="1"/>
  <c r="F420" i="5" a="1"/>
  <c r="F420" i="5" s="1"/>
  <c r="AP420" i="5" s="1" a="1"/>
  <c r="AP420" i="5" s="1"/>
  <c r="F421" i="5" a="1"/>
  <c r="F421" i="5" s="1"/>
  <c r="AP421" i="5" s="1" a="1"/>
  <c r="AP421" i="5" s="1"/>
  <c r="F422" i="5" a="1"/>
  <c r="F422" i="5" s="1"/>
  <c r="AP422" i="5" s="1" a="1"/>
  <c r="AP422" i="5" s="1"/>
  <c r="F423" i="5" a="1"/>
  <c r="F423" i="5" s="1"/>
  <c r="AP423" i="5" s="1" a="1"/>
  <c r="AP423" i="5" s="1"/>
  <c r="F424" i="5" a="1"/>
  <c r="F424" i="5" s="1"/>
  <c r="AP424" i="5" s="1" a="1"/>
  <c r="AP424" i="5" s="1"/>
  <c r="F425" i="5" a="1"/>
  <c r="F425" i="5" s="1"/>
  <c r="AP425" i="5" s="1" a="1"/>
  <c r="AP425" i="5" s="1"/>
  <c r="F426" i="5" a="1"/>
  <c r="F426" i="5" s="1"/>
  <c r="AP426" i="5" s="1" a="1"/>
  <c r="AP426" i="5" s="1"/>
  <c r="F427" i="5" a="1"/>
  <c r="F427" i="5" s="1"/>
  <c r="AP427" i="5" s="1" a="1"/>
  <c r="AP427" i="5" s="1"/>
  <c r="F428" i="5" a="1"/>
  <c r="F428" i="5" s="1"/>
  <c r="AP428" i="5" s="1" a="1"/>
  <c r="AP428" i="5" s="1"/>
  <c r="F429" i="5" a="1"/>
  <c r="F429" i="5" s="1"/>
  <c r="AP429" i="5" s="1" a="1"/>
  <c r="AP429" i="5" s="1"/>
  <c r="F430" i="5" a="1"/>
  <c r="F430" i="5" s="1"/>
  <c r="AP430" i="5" s="1" a="1"/>
  <c r="AP430" i="5" s="1"/>
  <c r="F431" i="5" a="1"/>
  <c r="F431" i="5" s="1"/>
  <c r="AP431" i="5" s="1" a="1"/>
  <c r="AP431" i="5" s="1"/>
  <c r="F432" i="5" a="1"/>
  <c r="F432" i="5" s="1"/>
  <c r="AP432" i="5" s="1" a="1"/>
  <c r="AP432" i="5" s="1"/>
  <c r="F433" i="5" a="1"/>
  <c r="F433" i="5" s="1"/>
  <c r="AP433" i="5" s="1" a="1"/>
  <c r="AP433" i="5" s="1"/>
  <c r="F434" i="5" a="1"/>
  <c r="F434" i="5" s="1"/>
  <c r="AP434" i="5" s="1" a="1"/>
  <c r="AP434" i="5" s="1"/>
  <c r="F435" i="5" a="1"/>
  <c r="F435" i="5" s="1"/>
  <c r="AP435" i="5" s="1" a="1"/>
  <c r="AP435" i="5" s="1"/>
  <c r="F436" i="5" a="1"/>
  <c r="F436" i="5" s="1"/>
  <c r="AP436" i="5" s="1" a="1"/>
  <c r="AP436" i="5" s="1"/>
  <c r="F437" i="5" a="1"/>
  <c r="F437" i="5" s="1"/>
  <c r="AP437" i="5" s="1" a="1"/>
  <c r="AP437" i="5" s="1"/>
  <c r="F438" i="5" a="1"/>
  <c r="F438" i="5" s="1"/>
  <c r="AP438" i="5" s="1" a="1"/>
  <c r="AP438" i="5" s="1"/>
  <c r="F439" i="5" a="1"/>
  <c r="F439" i="5" s="1"/>
  <c r="AP439" i="5" s="1" a="1"/>
  <c r="AP439" i="5" s="1"/>
  <c r="F440" i="5" a="1"/>
  <c r="F440" i="5" s="1"/>
  <c r="AP440" i="5" s="1" a="1"/>
  <c r="AP440" i="5" s="1"/>
  <c r="F441" i="5" a="1"/>
  <c r="F441" i="5" s="1"/>
  <c r="AP441" i="5" s="1" a="1"/>
  <c r="AP441" i="5" s="1"/>
  <c r="F442" i="5" a="1"/>
  <c r="F442" i="5" s="1"/>
  <c r="AP442" i="5" s="1" a="1"/>
  <c r="AP442" i="5" s="1"/>
  <c r="F443" i="5" a="1"/>
  <c r="F443" i="5" s="1"/>
  <c r="AP443" i="5" s="1" a="1"/>
  <c r="AP443" i="5" s="1"/>
  <c r="F444" i="5" a="1"/>
  <c r="F444" i="5" s="1"/>
  <c r="AP444" i="5" s="1" a="1"/>
  <c r="AP444" i="5" s="1"/>
  <c r="F445" i="5" a="1"/>
  <c r="F445" i="5" s="1"/>
  <c r="AP445" i="5" s="1" a="1"/>
  <c r="AP445" i="5" s="1"/>
  <c r="F446" i="5" a="1"/>
  <c r="F446" i="5" s="1"/>
  <c r="AP446" i="5" s="1" a="1"/>
  <c r="AP446" i="5" s="1"/>
  <c r="F447" i="5" a="1"/>
  <c r="F447" i="5" s="1"/>
  <c r="AP447" i="5" s="1" a="1"/>
  <c r="AP447" i="5" s="1"/>
  <c r="F448" i="5" a="1"/>
  <c r="F448" i="5" s="1"/>
  <c r="AP448" i="5" s="1" a="1"/>
  <c r="AP448" i="5" s="1"/>
  <c r="F449" i="5" a="1"/>
  <c r="F449" i="5" s="1"/>
  <c r="AP449" i="5" s="1" a="1"/>
  <c r="AP449" i="5" s="1"/>
  <c r="F450" i="5" a="1"/>
  <c r="F450" i="5" s="1"/>
  <c r="AP450" i="5" s="1" a="1"/>
  <c r="AP450" i="5" s="1"/>
  <c r="F451" i="5" a="1"/>
  <c r="F451" i="5" s="1"/>
  <c r="AP451" i="5" s="1" a="1"/>
  <c r="AP451" i="5" s="1"/>
  <c r="F452" i="5" a="1"/>
  <c r="F452" i="5" s="1"/>
  <c r="AP452" i="5" s="1" a="1"/>
  <c r="AP452" i="5" s="1"/>
  <c r="F453" i="5" a="1"/>
  <c r="F453" i="5" s="1"/>
  <c r="AP453" i="5" s="1" a="1"/>
  <c r="AP453" i="5" s="1"/>
  <c r="F454" i="5" a="1"/>
  <c r="F454" i="5" s="1"/>
  <c r="AP454" i="5" s="1" a="1"/>
  <c r="AP454" i="5" s="1"/>
  <c r="F455" i="5" a="1"/>
  <c r="F455" i="5" s="1"/>
  <c r="AP455" i="5" s="1" a="1"/>
  <c r="AP455" i="5" s="1"/>
  <c r="F456" i="5" a="1"/>
  <c r="F456" i="5" s="1"/>
  <c r="AP456" i="5" s="1" a="1"/>
  <c r="AP456" i="5" s="1"/>
  <c r="F457" i="5" a="1"/>
  <c r="F457" i="5" s="1"/>
  <c r="AP457" i="5" s="1" a="1"/>
  <c r="AP457" i="5" s="1"/>
  <c r="F458" i="5" a="1"/>
  <c r="F458" i="5" s="1"/>
  <c r="AP458" i="5" s="1" a="1"/>
  <c r="AP458" i="5" s="1"/>
  <c r="F459" i="5" a="1"/>
  <c r="F459" i="5" s="1"/>
  <c r="AP459" i="5" s="1" a="1"/>
  <c r="AP459" i="5" s="1"/>
  <c r="F460" i="5" a="1"/>
  <c r="F460" i="5" s="1"/>
  <c r="AP460" i="5" s="1" a="1"/>
  <c r="AP460" i="5" s="1"/>
  <c r="F461" i="5" a="1"/>
  <c r="F461" i="5" s="1"/>
  <c r="AP461" i="5" s="1" a="1"/>
  <c r="AP461" i="5" s="1"/>
  <c r="F462" i="5" a="1"/>
  <c r="F462" i="5" s="1"/>
  <c r="AP462" i="5" s="1" a="1"/>
  <c r="AP462" i="5" s="1"/>
  <c r="F463" i="5" a="1"/>
  <c r="F463" i="5" s="1"/>
  <c r="AP463" i="5" s="1" a="1"/>
  <c r="AP463" i="5" s="1"/>
  <c r="F464" i="5" a="1"/>
  <c r="F464" i="5" s="1"/>
  <c r="AP464" i="5" s="1" a="1"/>
  <c r="AP464" i="5" s="1"/>
  <c r="F465" i="5" a="1"/>
  <c r="F465" i="5" s="1"/>
  <c r="AP465" i="5" s="1" a="1"/>
  <c r="AP465" i="5" s="1"/>
  <c r="F466" i="5" a="1"/>
  <c r="F466" i="5" s="1"/>
  <c r="AP466" i="5" s="1" a="1"/>
  <c r="AP466" i="5" s="1"/>
  <c r="F467" i="5" a="1"/>
  <c r="F467" i="5" s="1"/>
  <c r="AP467" i="5" s="1" a="1"/>
  <c r="AP467" i="5" s="1"/>
  <c r="F468" i="5" a="1"/>
  <c r="F468" i="5" s="1"/>
  <c r="AP468" i="5" s="1" a="1"/>
  <c r="AP468" i="5" s="1"/>
  <c r="F469" i="5" a="1"/>
  <c r="F469" i="5" s="1"/>
  <c r="AP469" i="5" s="1" a="1"/>
  <c r="AP469" i="5" s="1"/>
  <c r="F470" i="5" a="1"/>
  <c r="F470" i="5" s="1"/>
  <c r="AP470" i="5" s="1" a="1"/>
  <c r="AP470" i="5" s="1"/>
  <c r="F471" i="5" a="1"/>
  <c r="F471" i="5" s="1"/>
  <c r="AP471" i="5" s="1" a="1"/>
  <c r="AP471" i="5" s="1"/>
  <c r="F472" i="5" a="1"/>
  <c r="F472" i="5" s="1"/>
  <c r="AP472" i="5" s="1" a="1"/>
  <c r="AP472" i="5" s="1"/>
  <c r="F473" i="5" a="1"/>
  <c r="F473" i="5" s="1"/>
  <c r="AP473" i="5" s="1" a="1"/>
  <c r="AP473" i="5" s="1"/>
  <c r="F474" i="5" a="1"/>
  <c r="F474" i="5" s="1"/>
  <c r="AP474" i="5" s="1" a="1"/>
  <c r="AP474" i="5" s="1"/>
  <c r="F475" i="5" a="1"/>
  <c r="F475" i="5" s="1"/>
  <c r="AP475" i="5" s="1" a="1"/>
  <c r="AP475" i="5" s="1"/>
  <c r="F476" i="5" a="1"/>
  <c r="F476" i="5" s="1"/>
  <c r="AP476" i="5" s="1" a="1"/>
  <c r="AP476" i="5" s="1"/>
  <c r="F477" i="5" a="1"/>
  <c r="F477" i="5" s="1"/>
  <c r="AP477" i="5" s="1" a="1"/>
  <c r="AP477" i="5" s="1"/>
  <c r="F478" i="5" a="1"/>
  <c r="F478" i="5" s="1"/>
  <c r="AP478" i="5" s="1" a="1"/>
  <c r="AP478" i="5" s="1"/>
  <c r="F479" i="5" a="1"/>
  <c r="F479" i="5" s="1"/>
  <c r="AP479" i="5" s="1" a="1"/>
  <c r="AP479" i="5" s="1"/>
  <c r="F480" i="5" a="1"/>
  <c r="F480" i="5" s="1"/>
  <c r="AP480" i="5" s="1" a="1"/>
  <c r="AP480" i="5" s="1"/>
  <c r="F481" i="5" a="1"/>
  <c r="F481" i="5" s="1"/>
  <c r="AP481" i="5" s="1" a="1"/>
  <c r="AP481" i="5" s="1"/>
  <c r="F482" i="5" a="1"/>
  <c r="F482" i="5" s="1"/>
  <c r="AP482" i="5" s="1" a="1"/>
  <c r="AP482" i="5" s="1"/>
  <c r="F483" i="5" a="1"/>
  <c r="F483" i="5" s="1"/>
  <c r="AP483" i="5" s="1" a="1"/>
  <c r="AP483" i="5" s="1"/>
  <c r="F484" i="5" a="1"/>
  <c r="F484" i="5" s="1"/>
  <c r="AP484" i="5" s="1" a="1"/>
  <c r="AP484" i="5" s="1"/>
  <c r="F485" i="5" a="1"/>
  <c r="F485" i="5" s="1"/>
  <c r="AP485" i="5" s="1" a="1"/>
  <c r="AP485" i="5" s="1"/>
  <c r="F486" i="5" a="1"/>
  <c r="F486" i="5" s="1"/>
  <c r="AP486" i="5" s="1" a="1"/>
  <c r="AP486" i="5" s="1"/>
  <c r="F487" i="5" a="1"/>
  <c r="F487" i="5" s="1"/>
  <c r="AP487" i="5" s="1" a="1"/>
  <c r="AP487" i="5" s="1"/>
  <c r="F488" i="5" a="1"/>
  <c r="F488" i="5" s="1"/>
  <c r="AP488" i="5" s="1" a="1"/>
  <c r="AP488" i="5" s="1"/>
  <c r="F489" i="5" a="1"/>
  <c r="F489" i="5" s="1"/>
  <c r="AP489" i="5" s="1" a="1"/>
  <c r="AP489" i="5" s="1"/>
  <c r="F490" i="5" a="1"/>
  <c r="F490" i="5" s="1"/>
  <c r="AP490" i="5" s="1" a="1"/>
  <c r="AP490" i="5" s="1"/>
  <c r="F491" i="5" a="1"/>
  <c r="F491" i="5" s="1"/>
  <c r="AP491" i="5" s="1" a="1"/>
  <c r="AP491" i="5" s="1"/>
  <c r="F492" i="5" a="1"/>
  <c r="F492" i="5" s="1"/>
  <c r="AP492" i="5" s="1" a="1"/>
  <c r="AP492" i="5" s="1"/>
  <c r="F493" i="5" a="1"/>
  <c r="F493" i="5" s="1"/>
  <c r="AP493" i="5" s="1" a="1"/>
  <c r="AP493" i="5" s="1"/>
  <c r="F494" i="5" a="1"/>
  <c r="F494" i="5" s="1"/>
  <c r="AP494" i="5" s="1" a="1"/>
  <c r="AP494" i="5" s="1"/>
  <c r="F495" i="5" a="1"/>
  <c r="F495" i="5" s="1"/>
  <c r="AP495" i="5" s="1" a="1"/>
  <c r="AP495" i="5" s="1"/>
  <c r="F496" i="5" a="1"/>
  <c r="F496" i="5" s="1"/>
  <c r="AP496" i="5" s="1" a="1"/>
  <c r="AP496" i="5" s="1"/>
  <c r="F497" i="5" a="1"/>
  <c r="F497" i="5" s="1"/>
  <c r="AP497" i="5" s="1" a="1"/>
  <c r="AP497" i="5" s="1"/>
  <c r="F498" i="5" a="1"/>
  <c r="F498" i="5" s="1"/>
  <c r="AP498" i="5" s="1" a="1"/>
  <c r="AP498" i="5" s="1"/>
  <c r="F499" i="5" a="1"/>
  <c r="F499" i="5" s="1"/>
  <c r="AP499" i="5" s="1" a="1"/>
  <c r="AP499" i="5" s="1"/>
  <c r="F500" i="5" a="1"/>
  <c r="F500" i="5" s="1"/>
  <c r="AP500" i="5" s="1" a="1"/>
  <c r="AP500" i="5" s="1"/>
  <c r="F501" i="5" a="1"/>
  <c r="F501" i="5" s="1"/>
  <c r="AP501" i="5" s="1" a="1"/>
  <c r="AP501" i="5" s="1"/>
  <c r="F2" i="5" a="1"/>
  <c r="F2" i="5" s="1"/>
  <c r="AP2" i="5" s="1" a="1"/>
  <c r="AP2" i="5" s="1"/>
  <c r="Y3" i="5" a="1"/>
  <c r="Y3" i="5" s="1"/>
  <c r="Z3" i="5" s="1"/>
  <c r="Y4" i="5" a="1"/>
  <c r="Y4" i="5" s="1"/>
  <c r="Z4" i="5" s="1"/>
  <c r="Y5" i="5" a="1"/>
  <c r="Y5" i="5" s="1"/>
  <c r="Z5" i="5" s="1"/>
  <c r="Y6" i="5" a="1"/>
  <c r="Y6" i="5" s="1"/>
  <c r="Z6" i="5" s="1"/>
  <c r="Y7" i="5" a="1"/>
  <c r="Y7" i="5" s="1"/>
  <c r="Z7" i="5" s="1"/>
  <c r="Y8" i="5" a="1"/>
  <c r="Y8" i="5" s="1"/>
  <c r="Z8" i="5" s="1"/>
  <c r="Y9" i="5" a="1"/>
  <c r="Y9" i="5" s="1"/>
  <c r="Z9" i="5" s="1"/>
  <c r="Y10" i="5" a="1"/>
  <c r="Y10" i="5" s="1"/>
  <c r="Z10" i="5" s="1"/>
  <c r="Y11" i="5" a="1"/>
  <c r="Y11" i="5" s="1"/>
  <c r="Z11" i="5" s="1"/>
  <c r="Y12" i="5" a="1"/>
  <c r="Y12" i="5" s="1"/>
  <c r="Z12" i="5" s="1"/>
  <c r="Y13" i="5" a="1"/>
  <c r="Y13" i="5" s="1"/>
  <c r="Z13" i="5" s="1"/>
  <c r="Y14" i="5" a="1"/>
  <c r="Y14" i="5" s="1"/>
  <c r="Z14" i="5" s="1"/>
  <c r="Y15" i="5" a="1"/>
  <c r="Y15" i="5" s="1"/>
  <c r="Z15" i="5" s="1"/>
  <c r="Y16" i="5" a="1"/>
  <c r="Y16" i="5" s="1"/>
  <c r="Z16" i="5" s="1"/>
  <c r="Y17" i="5" a="1"/>
  <c r="Y17" i="5" s="1"/>
  <c r="Z17" i="5" s="1"/>
  <c r="Y18" i="5" a="1"/>
  <c r="Y18" i="5" s="1"/>
  <c r="Z18" i="5" s="1"/>
  <c r="Y19" i="5" a="1"/>
  <c r="Y19" i="5" s="1"/>
  <c r="Z19" i="5" s="1"/>
  <c r="Y20" i="5" a="1"/>
  <c r="Y20" i="5" s="1"/>
  <c r="Z20" i="5" s="1"/>
  <c r="Y21" i="5" a="1"/>
  <c r="Y21" i="5" s="1"/>
  <c r="Z21" i="5" s="1"/>
  <c r="Y22" i="5" a="1"/>
  <c r="Y22" i="5" s="1"/>
  <c r="Z22" i="5" s="1"/>
  <c r="Y23" i="5" a="1"/>
  <c r="Y23" i="5" s="1"/>
  <c r="Z23" i="5" s="1"/>
  <c r="Y24" i="5" a="1"/>
  <c r="Y24" i="5" s="1"/>
  <c r="Z24" i="5" s="1"/>
  <c r="Y25" i="5" a="1"/>
  <c r="Y25" i="5" s="1"/>
  <c r="Z25" i="5" s="1"/>
  <c r="Y26" i="5" a="1"/>
  <c r="Y26" i="5" s="1"/>
  <c r="Z26" i="5" s="1"/>
  <c r="Y27" i="5" a="1"/>
  <c r="Y27" i="5" s="1"/>
  <c r="Z27" i="5" s="1"/>
  <c r="Y28" i="5" a="1"/>
  <c r="Y28" i="5" s="1"/>
  <c r="Z28" i="5" s="1"/>
  <c r="Y29" i="5" a="1"/>
  <c r="Y29" i="5" s="1"/>
  <c r="Z29" i="5" s="1"/>
  <c r="Y30" i="5" a="1"/>
  <c r="Y30" i="5" s="1"/>
  <c r="Z30" i="5" s="1"/>
  <c r="Y31" i="5" a="1"/>
  <c r="Y31" i="5" s="1"/>
  <c r="Z31" i="5" s="1"/>
  <c r="Y32" i="5" a="1"/>
  <c r="Y32" i="5" s="1"/>
  <c r="Z32" i="5" s="1"/>
  <c r="Y33" i="5" a="1"/>
  <c r="Y33" i="5" s="1"/>
  <c r="Z33" i="5" s="1"/>
  <c r="Y34" i="5" a="1"/>
  <c r="Y34" i="5" s="1"/>
  <c r="Z34" i="5" s="1"/>
  <c r="Y35" i="5" a="1"/>
  <c r="Y35" i="5" s="1"/>
  <c r="Z35" i="5" s="1"/>
  <c r="Y36" i="5" a="1"/>
  <c r="Y36" i="5" s="1"/>
  <c r="Z36" i="5" s="1"/>
  <c r="Y37" i="5" a="1"/>
  <c r="Y37" i="5" s="1"/>
  <c r="Z37" i="5" s="1"/>
  <c r="Y38" i="5" a="1"/>
  <c r="Y38" i="5" s="1"/>
  <c r="Z38" i="5" s="1"/>
  <c r="Y39" i="5" a="1"/>
  <c r="Y39" i="5" s="1"/>
  <c r="Z39" i="5" s="1"/>
  <c r="Y40" i="5" a="1"/>
  <c r="Y40" i="5" s="1"/>
  <c r="Z40" i="5" s="1"/>
  <c r="Y41" i="5" a="1"/>
  <c r="Y41" i="5" s="1"/>
  <c r="Z41" i="5" s="1"/>
  <c r="Y42" i="5" a="1"/>
  <c r="Y42" i="5" s="1"/>
  <c r="Z42" i="5" s="1"/>
  <c r="Y43" i="5" a="1"/>
  <c r="Y43" i="5" s="1"/>
  <c r="Z43" i="5" s="1"/>
  <c r="Y44" i="5" a="1"/>
  <c r="Y44" i="5" s="1"/>
  <c r="Z44" i="5" s="1"/>
  <c r="Y45" i="5" a="1"/>
  <c r="Y45" i="5" s="1"/>
  <c r="Z45" i="5" s="1"/>
  <c r="Y46" i="5" a="1"/>
  <c r="Y46" i="5" s="1"/>
  <c r="Z46" i="5" s="1"/>
  <c r="Y47" i="5" a="1"/>
  <c r="Y47" i="5" s="1"/>
  <c r="Z47" i="5" s="1"/>
  <c r="Y48" i="5" a="1"/>
  <c r="Y48" i="5" s="1"/>
  <c r="Z48" i="5" s="1"/>
  <c r="Y49" i="5" a="1"/>
  <c r="Y49" i="5" s="1"/>
  <c r="Z49" i="5" s="1"/>
  <c r="Y50" i="5" a="1"/>
  <c r="Y50" i="5" s="1"/>
  <c r="Z50" i="5" s="1"/>
  <c r="Y51" i="5" a="1"/>
  <c r="Y51" i="5" s="1"/>
  <c r="Z51" i="5" s="1"/>
  <c r="Y52" i="5" a="1"/>
  <c r="Y52" i="5" s="1"/>
  <c r="Z52" i="5" s="1"/>
  <c r="Y53" i="5" a="1"/>
  <c r="Y53" i="5" s="1"/>
  <c r="Z53" i="5" s="1"/>
  <c r="Y54" i="5" a="1"/>
  <c r="Y54" i="5" s="1"/>
  <c r="Z54" i="5" s="1"/>
  <c r="Y55" i="5" a="1"/>
  <c r="Y55" i="5" s="1"/>
  <c r="Z55" i="5" s="1"/>
  <c r="Y56" i="5" a="1"/>
  <c r="Y56" i="5" s="1"/>
  <c r="Z56" i="5" s="1"/>
  <c r="Y57" i="5" a="1"/>
  <c r="Y57" i="5" s="1"/>
  <c r="Z57" i="5" s="1"/>
  <c r="Y58" i="5" a="1"/>
  <c r="Y58" i="5" s="1"/>
  <c r="Z58" i="5" s="1"/>
  <c r="Y59" i="5" a="1"/>
  <c r="Y59" i="5" s="1"/>
  <c r="Z59" i="5" s="1"/>
  <c r="Y60" i="5" a="1"/>
  <c r="Y60" i="5" s="1"/>
  <c r="Z60" i="5" s="1"/>
  <c r="Y61" i="5" a="1"/>
  <c r="Y61" i="5" s="1"/>
  <c r="Z61" i="5" s="1"/>
  <c r="Y62" i="5" a="1"/>
  <c r="Y62" i="5" s="1"/>
  <c r="Z62" i="5" s="1"/>
  <c r="Y63" i="5" a="1"/>
  <c r="Y63" i="5" s="1"/>
  <c r="Z63" i="5" s="1"/>
  <c r="Y64" i="5" a="1"/>
  <c r="Y64" i="5" s="1"/>
  <c r="Z64" i="5" s="1"/>
  <c r="Y65" i="5" a="1"/>
  <c r="Y65" i="5" s="1"/>
  <c r="Z65" i="5" s="1"/>
  <c r="Y66" i="5" a="1"/>
  <c r="Y66" i="5" s="1"/>
  <c r="Z66" i="5" s="1"/>
  <c r="Y67" i="5" a="1"/>
  <c r="Y67" i="5" s="1"/>
  <c r="Z67" i="5" s="1"/>
  <c r="Y68" i="5" a="1"/>
  <c r="Y68" i="5" s="1"/>
  <c r="Z68" i="5" s="1"/>
  <c r="Y69" i="5" a="1"/>
  <c r="Y69" i="5" s="1"/>
  <c r="Z69" i="5" s="1"/>
  <c r="Y70" i="5" a="1"/>
  <c r="Y70" i="5" s="1"/>
  <c r="Z70" i="5" s="1"/>
  <c r="Y71" i="5" a="1"/>
  <c r="Y71" i="5" s="1"/>
  <c r="Z71" i="5" s="1"/>
  <c r="Y72" i="5" a="1"/>
  <c r="Y72" i="5" s="1"/>
  <c r="Z72" i="5" s="1"/>
  <c r="Y73" i="5" a="1"/>
  <c r="Y73" i="5" s="1"/>
  <c r="Z73" i="5" s="1"/>
  <c r="Y74" i="5" a="1"/>
  <c r="Y74" i="5" s="1"/>
  <c r="Z74" i="5" s="1"/>
  <c r="Y75" i="5" a="1"/>
  <c r="Y75" i="5" s="1"/>
  <c r="Z75" i="5" s="1"/>
  <c r="Y76" i="5" a="1"/>
  <c r="Y76" i="5" s="1"/>
  <c r="Z76" i="5" s="1"/>
  <c r="Y77" i="5" a="1"/>
  <c r="Y77" i="5" s="1"/>
  <c r="Z77" i="5" s="1"/>
  <c r="Y78" i="5" a="1"/>
  <c r="Y78" i="5" s="1"/>
  <c r="Z78" i="5" s="1"/>
  <c r="Y79" i="5" a="1"/>
  <c r="Y79" i="5" s="1"/>
  <c r="Z79" i="5" s="1"/>
  <c r="Y80" i="5" a="1"/>
  <c r="Y80" i="5" s="1"/>
  <c r="Z80" i="5" s="1"/>
  <c r="Y81" i="5" a="1"/>
  <c r="Y81" i="5" s="1"/>
  <c r="Z81" i="5" s="1"/>
  <c r="Y82" i="5" a="1"/>
  <c r="Y82" i="5" s="1"/>
  <c r="Z82" i="5" s="1"/>
  <c r="Y83" i="5" a="1"/>
  <c r="Y83" i="5" s="1"/>
  <c r="Z83" i="5" s="1"/>
  <c r="Y84" i="5" a="1"/>
  <c r="Y84" i="5" s="1"/>
  <c r="Z84" i="5" s="1"/>
  <c r="Y85" i="5" a="1"/>
  <c r="Y85" i="5" s="1"/>
  <c r="Z85" i="5" s="1"/>
  <c r="Y86" i="5" a="1"/>
  <c r="Y86" i="5" s="1"/>
  <c r="Z86" i="5" s="1"/>
  <c r="Y87" i="5" a="1"/>
  <c r="Y87" i="5" s="1"/>
  <c r="Z87" i="5" s="1"/>
  <c r="Y88" i="5" a="1"/>
  <c r="Y88" i="5" s="1"/>
  <c r="Z88" i="5" s="1"/>
  <c r="Y89" i="5" a="1"/>
  <c r="Y89" i="5" s="1"/>
  <c r="Z89" i="5" s="1"/>
  <c r="Y90" i="5" a="1"/>
  <c r="Y90" i="5" s="1"/>
  <c r="Z90" i="5" s="1"/>
  <c r="Y91" i="5" a="1"/>
  <c r="Y91" i="5" s="1"/>
  <c r="Z91" i="5" s="1"/>
  <c r="Y92" i="5" a="1"/>
  <c r="Y92" i="5" s="1"/>
  <c r="Z92" i="5" s="1"/>
  <c r="Y93" i="5" a="1"/>
  <c r="Y93" i="5" s="1"/>
  <c r="Z93" i="5" s="1"/>
  <c r="Y94" i="5" a="1"/>
  <c r="Y94" i="5" s="1"/>
  <c r="Z94" i="5" s="1"/>
  <c r="Y95" i="5" a="1"/>
  <c r="Y95" i="5" s="1"/>
  <c r="Z95" i="5" s="1"/>
  <c r="Y96" i="5" a="1"/>
  <c r="Y96" i="5" s="1"/>
  <c r="Z96" i="5" s="1"/>
  <c r="Y97" i="5" a="1"/>
  <c r="Y97" i="5" s="1"/>
  <c r="Z97" i="5" s="1"/>
  <c r="Y98" i="5" a="1"/>
  <c r="Y98" i="5" s="1"/>
  <c r="Z98" i="5" s="1"/>
  <c r="Y99" i="5" a="1"/>
  <c r="Y99" i="5" s="1"/>
  <c r="Z99" i="5" s="1"/>
  <c r="Y100" i="5" a="1"/>
  <c r="Y100" i="5" s="1"/>
  <c r="Z100" i="5" s="1"/>
  <c r="Y101" i="5" a="1"/>
  <c r="Y101" i="5" s="1"/>
  <c r="Z101" i="5" s="1"/>
  <c r="Y102" i="5" a="1"/>
  <c r="Y102" i="5" s="1"/>
  <c r="Z102" i="5" s="1"/>
  <c r="Y103" i="5" a="1"/>
  <c r="Y103" i="5" s="1"/>
  <c r="Z103" i="5" s="1"/>
  <c r="Y104" i="5" a="1"/>
  <c r="Y104" i="5" s="1"/>
  <c r="Z104" i="5" s="1"/>
  <c r="Y105" i="5" a="1"/>
  <c r="Y105" i="5" s="1"/>
  <c r="Z105" i="5" s="1"/>
  <c r="Y106" i="5" a="1"/>
  <c r="Y106" i="5" s="1"/>
  <c r="Z106" i="5" s="1"/>
  <c r="Y107" i="5" a="1"/>
  <c r="Y107" i="5" s="1"/>
  <c r="Z107" i="5" s="1"/>
  <c r="Y108" i="5" a="1"/>
  <c r="Y108" i="5" s="1"/>
  <c r="Z108" i="5" s="1"/>
  <c r="Y109" i="5" a="1"/>
  <c r="Y109" i="5" s="1"/>
  <c r="Z109" i="5" s="1"/>
  <c r="Y110" i="5" a="1"/>
  <c r="Y110" i="5" s="1"/>
  <c r="Z110" i="5" s="1"/>
  <c r="Y111" i="5" a="1"/>
  <c r="Y111" i="5" s="1"/>
  <c r="Z111" i="5" s="1"/>
  <c r="Y112" i="5" a="1"/>
  <c r="Y112" i="5" s="1"/>
  <c r="Z112" i="5" s="1"/>
  <c r="Y113" i="5" a="1"/>
  <c r="Y113" i="5" s="1"/>
  <c r="Z113" i="5" s="1"/>
  <c r="Y114" i="5" a="1"/>
  <c r="Y114" i="5" s="1"/>
  <c r="Z114" i="5" s="1"/>
  <c r="Y115" i="5" a="1"/>
  <c r="Y115" i="5" s="1"/>
  <c r="Z115" i="5" s="1"/>
  <c r="Y116" i="5" a="1"/>
  <c r="Y116" i="5" s="1"/>
  <c r="Z116" i="5" s="1"/>
  <c r="Y117" i="5" a="1"/>
  <c r="Y117" i="5" s="1"/>
  <c r="Z117" i="5" s="1"/>
  <c r="Y118" i="5" a="1"/>
  <c r="Y118" i="5" s="1"/>
  <c r="Z118" i="5" s="1"/>
  <c r="Y119" i="5" a="1"/>
  <c r="Y119" i="5" s="1"/>
  <c r="Z119" i="5" s="1"/>
  <c r="Y120" i="5" a="1"/>
  <c r="Y120" i="5" s="1"/>
  <c r="Z120" i="5" s="1"/>
  <c r="Y121" i="5" a="1"/>
  <c r="Y121" i="5" s="1"/>
  <c r="Z121" i="5" s="1"/>
  <c r="Y122" i="5" a="1"/>
  <c r="Y122" i="5" s="1"/>
  <c r="Z122" i="5" s="1"/>
  <c r="Y123" i="5" a="1"/>
  <c r="Y123" i="5" s="1"/>
  <c r="Z123" i="5" s="1"/>
  <c r="Y124" i="5" a="1"/>
  <c r="Y124" i="5" s="1"/>
  <c r="Z124" i="5" s="1"/>
  <c r="Y125" i="5" a="1"/>
  <c r="Y125" i="5" s="1"/>
  <c r="Z125" i="5" s="1"/>
  <c r="Y126" i="5" a="1"/>
  <c r="Y126" i="5" s="1"/>
  <c r="Z126" i="5" s="1"/>
  <c r="Y127" i="5" a="1"/>
  <c r="Y127" i="5" s="1"/>
  <c r="Z127" i="5" s="1"/>
  <c r="Y128" i="5" a="1"/>
  <c r="Y128" i="5" s="1"/>
  <c r="Z128" i="5" s="1"/>
  <c r="Y129" i="5" a="1"/>
  <c r="Y129" i="5" s="1"/>
  <c r="Z129" i="5" s="1"/>
  <c r="Y130" i="5" a="1"/>
  <c r="Y130" i="5" s="1"/>
  <c r="Z130" i="5" s="1"/>
  <c r="Y131" i="5" a="1"/>
  <c r="Y131" i="5" s="1"/>
  <c r="Z131" i="5" s="1"/>
  <c r="Y132" i="5" a="1"/>
  <c r="Y132" i="5" s="1"/>
  <c r="Z132" i="5" s="1"/>
  <c r="Y133" i="5" a="1"/>
  <c r="Y133" i="5" s="1"/>
  <c r="Z133" i="5" s="1"/>
  <c r="Y134" i="5" a="1"/>
  <c r="Y134" i="5" s="1"/>
  <c r="Z134" i="5" s="1"/>
  <c r="Y135" i="5" a="1"/>
  <c r="Y135" i="5" s="1"/>
  <c r="Z135" i="5" s="1"/>
  <c r="Y136" i="5" a="1"/>
  <c r="Y136" i="5" s="1"/>
  <c r="Z136" i="5" s="1"/>
  <c r="Y137" i="5" a="1"/>
  <c r="Y137" i="5" s="1"/>
  <c r="Z137" i="5" s="1"/>
  <c r="Y138" i="5" a="1"/>
  <c r="Y138" i="5" s="1"/>
  <c r="Z138" i="5" s="1"/>
  <c r="Y139" i="5" a="1"/>
  <c r="Y139" i="5" s="1"/>
  <c r="Z139" i="5" s="1"/>
  <c r="Y140" i="5" a="1"/>
  <c r="Y140" i="5" s="1"/>
  <c r="Z140" i="5" s="1"/>
  <c r="Y141" i="5" a="1"/>
  <c r="Y141" i="5" s="1"/>
  <c r="Z141" i="5" s="1"/>
  <c r="Y142" i="5" a="1"/>
  <c r="Y142" i="5" s="1"/>
  <c r="Z142" i="5" s="1"/>
  <c r="Y143" i="5" a="1"/>
  <c r="Y143" i="5" s="1"/>
  <c r="Z143" i="5" s="1"/>
  <c r="Y144" i="5" a="1"/>
  <c r="Y144" i="5" s="1"/>
  <c r="Z144" i="5" s="1"/>
  <c r="Y145" i="5" a="1"/>
  <c r="Y145" i="5" s="1"/>
  <c r="Z145" i="5" s="1"/>
  <c r="Y146" i="5" a="1"/>
  <c r="Y146" i="5" s="1"/>
  <c r="Z146" i="5" s="1"/>
  <c r="Y147" i="5" a="1"/>
  <c r="Y147" i="5" s="1"/>
  <c r="Z147" i="5" s="1"/>
  <c r="Y148" i="5" a="1"/>
  <c r="Y148" i="5" s="1"/>
  <c r="Z148" i="5" s="1"/>
  <c r="Y149" i="5" a="1"/>
  <c r="Y149" i="5" s="1"/>
  <c r="Z149" i="5" s="1"/>
  <c r="Y150" i="5" a="1"/>
  <c r="Y150" i="5" s="1"/>
  <c r="Z150" i="5" s="1"/>
  <c r="Y151" i="5" a="1"/>
  <c r="Y151" i="5" s="1"/>
  <c r="Z151" i="5" s="1"/>
  <c r="Y152" i="5" a="1"/>
  <c r="Y152" i="5" s="1"/>
  <c r="Z152" i="5" s="1"/>
  <c r="Y153" i="5" a="1"/>
  <c r="Y153" i="5" s="1"/>
  <c r="Z153" i="5" s="1"/>
  <c r="Y154" i="5" a="1"/>
  <c r="Y154" i="5" s="1"/>
  <c r="Z154" i="5" s="1"/>
  <c r="Y155" i="5" a="1"/>
  <c r="Y155" i="5" s="1"/>
  <c r="Z155" i="5" s="1"/>
  <c r="Y156" i="5" a="1"/>
  <c r="Y156" i="5" s="1"/>
  <c r="Z156" i="5" s="1"/>
  <c r="Y157" i="5" a="1"/>
  <c r="Y157" i="5" s="1"/>
  <c r="Z157" i="5" s="1"/>
  <c r="Y158" i="5" a="1"/>
  <c r="Y158" i="5" s="1"/>
  <c r="Z158" i="5" s="1"/>
  <c r="Y159" i="5" a="1"/>
  <c r="Y159" i="5" s="1"/>
  <c r="Z159" i="5" s="1"/>
  <c r="Y160" i="5" a="1"/>
  <c r="Y160" i="5" s="1"/>
  <c r="Z160" i="5" s="1"/>
  <c r="Y161" i="5" a="1"/>
  <c r="Y161" i="5" s="1"/>
  <c r="Z161" i="5" s="1"/>
  <c r="Y162" i="5" a="1"/>
  <c r="Y162" i="5" s="1"/>
  <c r="Z162" i="5" s="1"/>
  <c r="Y163" i="5" a="1"/>
  <c r="Y163" i="5" s="1"/>
  <c r="Z163" i="5" s="1"/>
  <c r="Y164" i="5" a="1"/>
  <c r="Y164" i="5" s="1"/>
  <c r="Z164" i="5" s="1"/>
  <c r="Y165" i="5" a="1"/>
  <c r="Y165" i="5" s="1"/>
  <c r="Z165" i="5" s="1"/>
  <c r="Y166" i="5" a="1"/>
  <c r="Y166" i="5" s="1"/>
  <c r="Z166" i="5" s="1"/>
  <c r="Y167" i="5" a="1"/>
  <c r="Y167" i="5" s="1"/>
  <c r="Z167" i="5" s="1"/>
  <c r="Y168" i="5" a="1"/>
  <c r="Y168" i="5" s="1"/>
  <c r="Z168" i="5" s="1"/>
  <c r="Y169" i="5" a="1"/>
  <c r="Y169" i="5" s="1"/>
  <c r="Z169" i="5" s="1"/>
  <c r="Y170" i="5" a="1"/>
  <c r="Y170" i="5" s="1"/>
  <c r="Z170" i="5" s="1"/>
  <c r="Y171" i="5" a="1"/>
  <c r="Y171" i="5" s="1"/>
  <c r="Z171" i="5" s="1"/>
  <c r="Y172" i="5" a="1"/>
  <c r="Y172" i="5" s="1"/>
  <c r="Z172" i="5" s="1"/>
  <c r="Y173" i="5" a="1"/>
  <c r="Y173" i="5" s="1"/>
  <c r="Z173" i="5" s="1"/>
  <c r="Y174" i="5" a="1"/>
  <c r="Y174" i="5" s="1"/>
  <c r="Z174" i="5" s="1"/>
  <c r="Y175" i="5" a="1"/>
  <c r="Y175" i="5" s="1"/>
  <c r="Z175" i="5" s="1"/>
  <c r="Y176" i="5" a="1"/>
  <c r="Y176" i="5" s="1"/>
  <c r="Z176" i="5" s="1"/>
  <c r="Y177" i="5" a="1"/>
  <c r="Y177" i="5" s="1"/>
  <c r="Z177" i="5" s="1"/>
  <c r="Y178" i="5" a="1"/>
  <c r="Y178" i="5" s="1"/>
  <c r="Z178" i="5" s="1"/>
  <c r="Y179" i="5" a="1"/>
  <c r="Y179" i="5" s="1"/>
  <c r="Z179" i="5" s="1"/>
  <c r="Y180" i="5" a="1"/>
  <c r="Y180" i="5" s="1"/>
  <c r="Z180" i="5" s="1"/>
  <c r="Y181" i="5" a="1"/>
  <c r="Y181" i="5" s="1"/>
  <c r="Z181" i="5" s="1"/>
  <c r="Y182" i="5" a="1"/>
  <c r="Y182" i="5" s="1"/>
  <c r="Z182" i="5" s="1"/>
  <c r="Y183" i="5" a="1"/>
  <c r="Y183" i="5" s="1"/>
  <c r="Z183" i="5" s="1"/>
  <c r="Y184" i="5" a="1"/>
  <c r="Y184" i="5" s="1"/>
  <c r="Z184" i="5" s="1"/>
  <c r="Y185" i="5" a="1"/>
  <c r="Y185" i="5" s="1"/>
  <c r="Z185" i="5" s="1"/>
  <c r="Y186" i="5" a="1"/>
  <c r="Y186" i="5" s="1"/>
  <c r="Z186" i="5" s="1"/>
  <c r="Y187" i="5" a="1"/>
  <c r="Y187" i="5" s="1"/>
  <c r="Z187" i="5" s="1"/>
  <c r="Y188" i="5" a="1"/>
  <c r="Y188" i="5" s="1"/>
  <c r="Z188" i="5" s="1"/>
  <c r="Y189" i="5" a="1"/>
  <c r="Y189" i="5" s="1"/>
  <c r="Z189" i="5" s="1"/>
  <c r="Y190" i="5" a="1"/>
  <c r="Y190" i="5" s="1"/>
  <c r="Z190" i="5" s="1"/>
  <c r="Y191" i="5" a="1"/>
  <c r="Y191" i="5" s="1"/>
  <c r="Z191" i="5" s="1"/>
  <c r="Y192" i="5" a="1"/>
  <c r="Y192" i="5" s="1"/>
  <c r="Z192" i="5" s="1"/>
  <c r="Y193" i="5" a="1"/>
  <c r="Y193" i="5" s="1"/>
  <c r="Z193" i="5" s="1"/>
  <c r="Y194" i="5" a="1"/>
  <c r="Y194" i="5" s="1"/>
  <c r="Z194" i="5" s="1"/>
  <c r="Y195" i="5" a="1"/>
  <c r="Y195" i="5" s="1"/>
  <c r="Z195" i="5" s="1"/>
  <c r="Y196" i="5" a="1"/>
  <c r="Y196" i="5" s="1"/>
  <c r="Z196" i="5" s="1"/>
  <c r="Y197" i="5" a="1"/>
  <c r="Y197" i="5" s="1"/>
  <c r="Z197" i="5" s="1"/>
  <c r="Y198" i="5" a="1"/>
  <c r="Y198" i="5" s="1"/>
  <c r="Z198" i="5" s="1"/>
  <c r="Y199" i="5" a="1"/>
  <c r="Y199" i="5" s="1"/>
  <c r="Z199" i="5" s="1"/>
  <c r="Y200" i="5" a="1"/>
  <c r="Y200" i="5" s="1"/>
  <c r="Z200" i="5" s="1"/>
  <c r="Y201" i="5" a="1"/>
  <c r="Y201" i="5" s="1"/>
  <c r="Z201" i="5" s="1"/>
  <c r="Y202" i="5" a="1"/>
  <c r="Y202" i="5" s="1"/>
  <c r="Z202" i="5" s="1"/>
  <c r="Y203" i="5" a="1"/>
  <c r="Y203" i="5" s="1"/>
  <c r="Z203" i="5" s="1"/>
  <c r="Y204" i="5" a="1"/>
  <c r="Y204" i="5" s="1"/>
  <c r="Z204" i="5" s="1"/>
  <c r="Y205" i="5" a="1"/>
  <c r="Y205" i="5" s="1"/>
  <c r="Z205" i="5" s="1"/>
  <c r="Y206" i="5" a="1"/>
  <c r="Y206" i="5" s="1"/>
  <c r="Z206" i="5" s="1"/>
  <c r="Y207" i="5" a="1"/>
  <c r="Y207" i="5" s="1"/>
  <c r="Z207" i="5" s="1"/>
  <c r="Y208" i="5" a="1"/>
  <c r="Y208" i="5" s="1"/>
  <c r="Z208" i="5" s="1"/>
  <c r="Y209" i="5" a="1"/>
  <c r="Y209" i="5" s="1"/>
  <c r="Z209" i="5" s="1"/>
  <c r="Y210" i="5" a="1"/>
  <c r="Y210" i="5" s="1"/>
  <c r="Z210" i="5" s="1"/>
  <c r="Y211" i="5" a="1"/>
  <c r="Y211" i="5" s="1"/>
  <c r="Z211" i="5" s="1"/>
  <c r="Y212" i="5" a="1"/>
  <c r="Y212" i="5" s="1"/>
  <c r="Z212" i="5" s="1"/>
  <c r="Y213" i="5" a="1"/>
  <c r="Y213" i="5" s="1"/>
  <c r="Z213" i="5" s="1"/>
  <c r="Y214" i="5" a="1"/>
  <c r="Y214" i="5" s="1"/>
  <c r="Z214" i="5" s="1"/>
  <c r="Y215" i="5" a="1"/>
  <c r="Y215" i="5" s="1"/>
  <c r="Z215" i="5" s="1"/>
  <c r="Y216" i="5" a="1"/>
  <c r="Y216" i="5" s="1"/>
  <c r="Z216" i="5" s="1"/>
  <c r="Y217" i="5" a="1"/>
  <c r="Y217" i="5" s="1"/>
  <c r="Z217" i="5" s="1"/>
  <c r="Y218" i="5" a="1"/>
  <c r="Y218" i="5" s="1"/>
  <c r="Z218" i="5" s="1"/>
  <c r="Y219" i="5" a="1"/>
  <c r="Y219" i="5" s="1"/>
  <c r="Z219" i="5" s="1"/>
  <c r="Y220" i="5" a="1"/>
  <c r="Y220" i="5" s="1"/>
  <c r="Z220" i="5" s="1"/>
  <c r="Y221" i="5" a="1"/>
  <c r="Y221" i="5" s="1"/>
  <c r="Z221" i="5" s="1"/>
  <c r="Y222" i="5" a="1"/>
  <c r="Y222" i="5" s="1"/>
  <c r="Z222" i="5" s="1"/>
  <c r="Y223" i="5" a="1"/>
  <c r="Y223" i="5" s="1"/>
  <c r="Z223" i="5" s="1"/>
  <c r="Y224" i="5" a="1"/>
  <c r="Y224" i="5" s="1"/>
  <c r="Z224" i="5" s="1"/>
  <c r="Y225" i="5" a="1"/>
  <c r="Y225" i="5" s="1"/>
  <c r="Z225" i="5" s="1"/>
  <c r="Y226" i="5" a="1"/>
  <c r="Y226" i="5" s="1"/>
  <c r="Z226" i="5" s="1"/>
  <c r="Y227" i="5" a="1"/>
  <c r="Y227" i="5" s="1"/>
  <c r="Z227" i="5" s="1"/>
  <c r="Y228" i="5" a="1"/>
  <c r="Y228" i="5" s="1"/>
  <c r="Z228" i="5" s="1"/>
  <c r="Y229" i="5" a="1"/>
  <c r="Y229" i="5" s="1"/>
  <c r="Z229" i="5" s="1"/>
  <c r="Y230" i="5" a="1"/>
  <c r="Y230" i="5" s="1"/>
  <c r="Z230" i="5" s="1"/>
  <c r="Y231" i="5" a="1"/>
  <c r="Y231" i="5" s="1"/>
  <c r="Z231" i="5" s="1"/>
  <c r="Y232" i="5" a="1"/>
  <c r="Y232" i="5" s="1"/>
  <c r="Z232" i="5" s="1"/>
  <c r="Y233" i="5" a="1"/>
  <c r="Y233" i="5" s="1"/>
  <c r="Z233" i="5" s="1"/>
  <c r="Y234" i="5" a="1"/>
  <c r="Y234" i="5" s="1"/>
  <c r="Z234" i="5" s="1"/>
  <c r="Y235" i="5" a="1"/>
  <c r="Y235" i="5" s="1"/>
  <c r="Z235" i="5" s="1"/>
  <c r="Y236" i="5" a="1"/>
  <c r="Y236" i="5" s="1"/>
  <c r="Z236" i="5" s="1"/>
  <c r="Y237" i="5" a="1"/>
  <c r="Y237" i="5" s="1"/>
  <c r="Z237" i="5" s="1"/>
  <c r="Y238" i="5" a="1"/>
  <c r="Y238" i="5" s="1"/>
  <c r="Z238" i="5" s="1"/>
  <c r="Y239" i="5" a="1"/>
  <c r="Y239" i="5" s="1"/>
  <c r="Z239" i="5" s="1"/>
  <c r="Y240" i="5" a="1"/>
  <c r="Y240" i="5" s="1"/>
  <c r="Z240" i="5" s="1"/>
  <c r="Y241" i="5" a="1"/>
  <c r="Y241" i="5" s="1"/>
  <c r="Z241" i="5" s="1"/>
  <c r="Y242" i="5" a="1"/>
  <c r="Y242" i="5" s="1"/>
  <c r="Z242" i="5" s="1"/>
  <c r="Y243" i="5" a="1"/>
  <c r="Y243" i="5" s="1"/>
  <c r="Z243" i="5" s="1"/>
  <c r="Y244" i="5" a="1"/>
  <c r="Y244" i="5" s="1"/>
  <c r="Z244" i="5" s="1"/>
  <c r="Y245" i="5" a="1"/>
  <c r="Y245" i="5" s="1"/>
  <c r="Z245" i="5" s="1"/>
  <c r="Y246" i="5" a="1"/>
  <c r="Y246" i="5" s="1"/>
  <c r="Z246" i="5" s="1"/>
  <c r="Y247" i="5" a="1"/>
  <c r="Y247" i="5" s="1"/>
  <c r="Z247" i="5" s="1"/>
  <c r="Y248" i="5" a="1"/>
  <c r="Y248" i="5" s="1"/>
  <c r="Z248" i="5" s="1"/>
  <c r="Y249" i="5" a="1"/>
  <c r="Y249" i="5" s="1"/>
  <c r="Z249" i="5" s="1"/>
  <c r="Y250" i="5" a="1"/>
  <c r="Y250" i="5" s="1"/>
  <c r="Z250" i="5" s="1"/>
  <c r="Y251" i="5" a="1"/>
  <c r="Y251" i="5" s="1"/>
  <c r="Z251" i="5" s="1"/>
  <c r="Y252" i="5" a="1"/>
  <c r="Y252" i="5" s="1"/>
  <c r="Z252" i="5" s="1"/>
  <c r="Y253" i="5" a="1"/>
  <c r="Y253" i="5" s="1"/>
  <c r="Z253" i="5" s="1"/>
  <c r="Y254" i="5" a="1"/>
  <c r="Y254" i="5" s="1"/>
  <c r="Z254" i="5" s="1"/>
  <c r="Y255" i="5" a="1"/>
  <c r="Y255" i="5" s="1"/>
  <c r="Z255" i="5" s="1"/>
  <c r="Y256" i="5" a="1"/>
  <c r="Y256" i="5" s="1"/>
  <c r="Z256" i="5" s="1"/>
  <c r="Y257" i="5" a="1"/>
  <c r="Y257" i="5" s="1"/>
  <c r="Z257" i="5" s="1"/>
  <c r="Y258" i="5" a="1"/>
  <c r="Y258" i="5" s="1"/>
  <c r="Z258" i="5" s="1"/>
  <c r="Y259" i="5" a="1"/>
  <c r="Y259" i="5" s="1"/>
  <c r="Z259" i="5" s="1"/>
  <c r="Y260" i="5" a="1"/>
  <c r="Y260" i="5" s="1"/>
  <c r="Z260" i="5" s="1"/>
  <c r="Y261" i="5" a="1"/>
  <c r="Y261" i="5" s="1"/>
  <c r="Z261" i="5" s="1"/>
  <c r="Y262" i="5" a="1"/>
  <c r="Y262" i="5" s="1"/>
  <c r="Z262" i="5" s="1"/>
  <c r="Y263" i="5" a="1"/>
  <c r="Y263" i="5" s="1"/>
  <c r="Z263" i="5" s="1"/>
  <c r="Y264" i="5" a="1"/>
  <c r="Y264" i="5" s="1"/>
  <c r="Z264" i="5" s="1"/>
  <c r="Y265" i="5" a="1"/>
  <c r="Y265" i="5" s="1"/>
  <c r="Z265" i="5" s="1"/>
  <c r="Y266" i="5" a="1"/>
  <c r="Y266" i="5" s="1"/>
  <c r="Z266" i="5" s="1"/>
  <c r="Y267" i="5" a="1"/>
  <c r="Y267" i="5" s="1"/>
  <c r="Z267" i="5" s="1"/>
  <c r="Y268" i="5" a="1"/>
  <c r="Y268" i="5" s="1"/>
  <c r="Z268" i="5" s="1"/>
  <c r="Y269" i="5" a="1"/>
  <c r="Y269" i="5" s="1"/>
  <c r="Z269" i="5" s="1"/>
  <c r="Y270" i="5" a="1"/>
  <c r="Y270" i="5" s="1"/>
  <c r="Z270" i="5" s="1"/>
  <c r="Y271" i="5" a="1"/>
  <c r="Y271" i="5" s="1"/>
  <c r="Z271" i="5" s="1"/>
  <c r="Y272" i="5" a="1"/>
  <c r="Y272" i="5" s="1"/>
  <c r="Z272" i="5" s="1"/>
  <c r="Y273" i="5" a="1"/>
  <c r="Y273" i="5" s="1"/>
  <c r="Z273" i="5" s="1"/>
  <c r="Y274" i="5" a="1"/>
  <c r="Y274" i="5" s="1"/>
  <c r="Z274" i="5" s="1"/>
  <c r="Y275" i="5" a="1"/>
  <c r="Y275" i="5" s="1"/>
  <c r="Z275" i="5" s="1"/>
  <c r="Y276" i="5" a="1"/>
  <c r="Y276" i="5" s="1"/>
  <c r="Z276" i="5" s="1"/>
  <c r="Y277" i="5" a="1"/>
  <c r="Y277" i="5" s="1"/>
  <c r="Z277" i="5" s="1"/>
  <c r="Y278" i="5" a="1"/>
  <c r="Y278" i="5" s="1"/>
  <c r="Z278" i="5" s="1"/>
  <c r="Y279" i="5" a="1"/>
  <c r="Y279" i="5" s="1"/>
  <c r="Z279" i="5" s="1"/>
  <c r="Y280" i="5" a="1"/>
  <c r="Y280" i="5" s="1"/>
  <c r="Z280" i="5" s="1"/>
  <c r="Y281" i="5" a="1"/>
  <c r="Y281" i="5" s="1"/>
  <c r="Z281" i="5" s="1"/>
  <c r="Y282" i="5" a="1"/>
  <c r="Y282" i="5" s="1"/>
  <c r="Z282" i="5" s="1"/>
  <c r="Y283" i="5" a="1"/>
  <c r="Y283" i="5" s="1"/>
  <c r="Z283" i="5" s="1"/>
  <c r="Y284" i="5" a="1"/>
  <c r="Y284" i="5" s="1"/>
  <c r="Z284" i="5" s="1"/>
  <c r="Y285" i="5" a="1"/>
  <c r="Y285" i="5" s="1"/>
  <c r="Z285" i="5" s="1"/>
  <c r="Y286" i="5" a="1"/>
  <c r="Y286" i="5" s="1"/>
  <c r="Z286" i="5" s="1"/>
  <c r="Y287" i="5" a="1"/>
  <c r="Y287" i="5" s="1"/>
  <c r="Z287" i="5" s="1"/>
  <c r="Y288" i="5" a="1"/>
  <c r="Y288" i="5" s="1"/>
  <c r="Z288" i="5" s="1"/>
  <c r="Y289" i="5" a="1"/>
  <c r="Y289" i="5" s="1"/>
  <c r="Z289" i="5" s="1"/>
  <c r="Y290" i="5" a="1"/>
  <c r="Y290" i="5" s="1"/>
  <c r="Z290" i="5" s="1"/>
  <c r="Y291" i="5" a="1"/>
  <c r="Y291" i="5" s="1"/>
  <c r="Z291" i="5" s="1"/>
  <c r="Y292" i="5" a="1"/>
  <c r="Y292" i="5" s="1"/>
  <c r="Z292" i="5" s="1"/>
  <c r="Y293" i="5" a="1"/>
  <c r="Y293" i="5" s="1"/>
  <c r="Z293" i="5" s="1"/>
  <c r="Y294" i="5" a="1"/>
  <c r="Y294" i="5" s="1"/>
  <c r="Z294" i="5" s="1"/>
  <c r="Y295" i="5" a="1"/>
  <c r="Y295" i="5" s="1"/>
  <c r="Z295" i="5" s="1"/>
  <c r="Y296" i="5" a="1"/>
  <c r="Y296" i="5" s="1"/>
  <c r="Z296" i="5" s="1"/>
  <c r="Y297" i="5" a="1"/>
  <c r="Y297" i="5" s="1"/>
  <c r="Z297" i="5" s="1"/>
  <c r="Y298" i="5" a="1"/>
  <c r="Y298" i="5" s="1"/>
  <c r="Z298" i="5" s="1"/>
  <c r="Y299" i="5" a="1"/>
  <c r="Y299" i="5" s="1"/>
  <c r="Z299" i="5" s="1"/>
  <c r="Y300" i="5" a="1"/>
  <c r="Y300" i="5" s="1"/>
  <c r="Z300" i="5" s="1"/>
  <c r="Y301" i="5" a="1"/>
  <c r="Y301" i="5" s="1"/>
  <c r="Z301" i="5" s="1"/>
  <c r="Y302" i="5" a="1"/>
  <c r="Y302" i="5" s="1"/>
  <c r="Z302" i="5" s="1"/>
  <c r="Y303" i="5" a="1"/>
  <c r="Y303" i="5" s="1"/>
  <c r="Z303" i="5" s="1"/>
  <c r="Y304" i="5" a="1"/>
  <c r="Y304" i="5" s="1"/>
  <c r="Z304" i="5" s="1"/>
  <c r="Y305" i="5" a="1"/>
  <c r="Y305" i="5" s="1"/>
  <c r="Z305" i="5" s="1"/>
  <c r="Y306" i="5" a="1"/>
  <c r="Y306" i="5" s="1"/>
  <c r="Z306" i="5" s="1"/>
  <c r="Y307" i="5" a="1"/>
  <c r="Y307" i="5" s="1"/>
  <c r="Z307" i="5" s="1"/>
  <c r="Y308" i="5" a="1"/>
  <c r="Y308" i="5" s="1"/>
  <c r="Z308" i="5" s="1"/>
  <c r="Y309" i="5" a="1"/>
  <c r="Y309" i="5" s="1"/>
  <c r="Z309" i="5" s="1"/>
  <c r="Y310" i="5" a="1"/>
  <c r="Y310" i="5" s="1"/>
  <c r="Z310" i="5" s="1"/>
  <c r="Y311" i="5" a="1"/>
  <c r="Y311" i="5" s="1"/>
  <c r="Z311" i="5" s="1"/>
  <c r="Y312" i="5" a="1"/>
  <c r="Y312" i="5" s="1"/>
  <c r="Z312" i="5" s="1"/>
  <c r="Y313" i="5" a="1"/>
  <c r="Y313" i="5" s="1"/>
  <c r="Z313" i="5" s="1"/>
  <c r="Y314" i="5" a="1"/>
  <c r="Y314" i="5" s="1"/>
  <c r="Z314" i="5" s="1"/>
  <c r="Y315" i="5" a="1"/>
  <c r="Y315" i="5" s="1"/>
  <c r="Z315" i="5" s="1"/>
  <c r="Y316" i="5" a="1"/>
  <c r="Y316" i="5" s="1"/>
  <c r="Z316" i="5" s="1"/>
  <c r="Y317" i="5" a="1"/>
  <c r="Y317" i="5" s="1"/>
  <c r="Z317" i="5" s="1"/>
  <c r="Y318" i="5" a="1"/>
  <c r="Y318" i="5" s="1"/>
  <c r="Z318" i="5" s="1"/>
  <c r="Y319" i="5" a="1"/>
  <c r="Y319" i="5" s="1"/>
  <c r="Z319" i="5" s="1"/>
  <c r="Y320" i="5" a="1"/>
  <c r="Y320" i="5" s="1"/>
  <c r="Z320" i="5" s="1"/>
  <c r="Y321" i="5" a="1"/>
  <c r="Y321" i="5" s="1"/>
  <c r="Z321" i="5" s="1"/>
  <c r="Y322" i="5" a="1"/>
  <c r="Y322" i="5" s="1"/>
  <c r="Z322" i="5" s="1"/>
  <c r="Y323" i="5" a="1"/>
  <c r="Y323" i="5" s="1"/>
  <c r="Z323" i="5" s="1"/>
  <c r="Y324" i="5" a="1"/>
  <c r="Y324" i="5" s="1"/>
  <c r="Z324" i="5" s="1"/>
  <c r="Y325" i="5" a="1"/>
  <c r="Y325" i="5" s="1"/>
  <c r="Z325" i="5" s="1"/>
  <c r="Y326" i="5" a="1"/>
  <c r="Y326" i="5" s="1"/>
  <c r="Z326" i="5" s="1"/>
  <c r="Y327" i="5" a="1"/>
  <c r="Y327" i="5" s="1"/>
  <c r="Z327" i="5" s="1"/>
  <c r="Y328" i="5" a="1"/>
  <c r="Y328" i="5" s="1"/>
  <c r="Z328" i="5" s="1"/>
  <c r="Y329" i="5" a="1"/>
  <c r="Y329" i="5" s="1"/>
  <c r="Z329" i="5" s="1"/>
  <c r="Y330" i="5" a="1"/>
  <c r="Y330" i="5" s="1"/>
  <c r="Z330" i="5" s="1"/>
  <c r="Y331" i="5" a="1"/>
  <c r="Y331" i="5" s="1"/>
  <c r="Z331" i="5" s="1"/>
  <c r="Y332" i="5" a="1"/>
  <c r="Y332" i="5" s="1"/>
  <c r="Z332" i="5" s="1"/>
  <c r="Y333" i="5" a="1"/>
  <c r="Y333" i="5" s="1"/>
  <c r="Z333" i="5" s="1"/>
  <c r="Y334" i="5" a="1"/>
  <c r="Y334" i="5" s="1"/>
  <c r="Z334" i="5" s="1"/>
  <c r="Y335" i="5" a="1"/>
  <c r="Y335" i="5" s="1"/>
  <c r="Z335" i="5" s="1"/>
  <c r="Y336" i="5" a="1"/>
  <c r="Y336" i="5" s="1"/>
  <c r="Z336" i="5" s="1"/>
  <c r="Y337" i="5" a="1"/>
  <c r="Y337" i="5" s="1"/>
  <c r="Z337" i="5" s="1"/>
  <c r="Y338" i="5" a="1"/>
  <c r="Y338" i="5" s="1"/>
  <c r="Z338" i="5" s="1"/>
  <c r="Y339" i="5" a="1"/>
  <c r="Y339" i="5" s="1"/>
  <c r="Z339" i="5" s="1"/>
  <c r="Y340" i="5" a="1"/>
  <c r="Y340" i="5" s="1"/>
  <c r="Z340" i="5" s="1"/>
  <c r="Y341" i="5" a="1"/>
  <c r="Y341" i="5" s="1"/>
  <c r="Z341" i="5" s="1"/>
  <c r="Y342" i="5" a="1"/>
  <c r="Y342" i="5" s="1"/>
  <c r="Z342" i="5" s="1"/>
  <c r="Y343" i="5" a="1"/>
  <c r="Y343" i="5" s="1"/>
  <c r="Z343" i="5" s="1"/>
  <c r="Y344" i="5" a="1"/>
  <c r="Y344" i="5" s="1"/>
  <c r="Z344" i="5" s="1"/>
  <c r="Y345" i="5" a="1"/>
  <c r="Y345" i="5" s="1"/>
  <c r="Z345" i="5" s="1"/>
  <c r="Y346" i="5" a="1"/>
  <c r="Y346" i="5" s="1"/>
  <c r="Z346" i="5" s="1"/>
  <c r="Y347" i="5" a="1"/>
  <c r="Y347" i="5" s="1"/>
  <c r="Z347" i="5" s="1"/>
  <c r="Y348" i="5" a="1"/>
  <c r="Y348" i="5" s="1"/>
  <c r="Z348" i="5" s="1"/>
  <c r="Y349" i="5" a="1"/>
  <c r="Y349" i="5" s="1"/>
  <c r="Z349" i="5" s="1"/>
  <c r="Y350" i="5" a="1"/>
  <c r="Y350" i="5" s="1"/>
  <c r="Z350" i="5" s="1"/>
  <c r="Y351" i="5" a="1"/>
  <c r="Y351" i="5" s="1"/>
  <c r="Z351" i="5" s="1"/>
  <c r="Y352" i="5" a="1"/>
  <c r="Y352" i="5" s="1"/>
  <c r="Z352" i="5" s="1"/>
  <c r="Y353" i="5" a="1"/>
  <c r="Y353" i="5" s="1"/>
  <c r="Z353" i="5" s="1"/>
  <c r="Y354" i="5" a="1"/>
  <c r="Y354" i="5" s="1"/>
  <c r="Z354" i="5" s="1"/>
  <c r="Y355" i="5" a="1"/>
  <c r="Y355" i="5" s="1"/>
  <c r="Z355" i="5" s="1"/>
  <c r="Y356" i="5" a="1"/>
  <c r="Y356" i="5" s="1"/>
  <c r="Z356" i="5" s="1"/>
  <c r="Y357" i="5" a="1"/>
  <c r="Y357" i="5" s="1"/>
  <c r="Z357" i="5" s="1"/>
  <c r="Y358" i="5" a="1"/>
  <c r="Y358" i="5" s="1"/>
  <c r="Z358" i="5" s="1"/>
  <c r="Y359" i="5" a="1"/>
  <c r="Y359" i="5" s="1"/>
  <c r="Z359" i="5" s="1"/>
  <c r="Y360" i="5" a="1"/>
  <c r="Y360" i="5" s="1"/>
  <c r="Z360" i="5" s="1"/>
  <c r="Y361" i="5" a="1"/>
  <c r="Y361" i="5" s="1"/>
  <c r="Z361" i="5" s="1"/>
  <c r="Y362" i="5" a="1"/>
  <c r="Y362" i="5" s="1"/>
  <c r="Z362" i="5" s="1"/>
  <c r="Y363" i="5" a="1"/>
  <c r="Y363" i="5" s="1"/>
  <c r="Z363" i="5" s="1"/>
  <c r="Y364" i="5" a="1"/>
  <c r="Y364" i="5" s="1"/>
  <c r="Z364" i="5" s="1"/>
  <c r="Y365" i="5" a="1"/>
  <c r="Y365" i="5" s="1"/>
  <c r="Z365" i="5" s="1"/>
  <c r="Y366" i="5" a="1"/>
  <c r="Y366" i="5" s="1"/>
  <c r="Z366" i="5" s="1"/>
  <c r="Y367" i="5" a="1"/>
  <c r="Y367" i="5" s="1"/>
  <c r="Z367" i="5" s="1"/>
  <c r="Y368" i="5" a="1"/>
  <c r="Y368" i="5" s="1"/>
  <c r="Z368" i="5" s="1"/>
  <c r="Y369" i="5" a="1"/>
  <c r="Y369" i="5" s="1"/>
  <c r="Z369" i="5" s="1"/>
  <c r="Y370" i="5" a="1"/>
  <c r="Y370" i="5" s="1"/>
  <c r="Z370" i="5" s="1"/>
  <c r="Y371" i="5" a="1"/>
  <c r="Y371" i="5" s="1"/>
  <c r="Z371" i="5" s="1"/>
  <c r="Y372" i="5" a="1"/>
  <c r="Y372" i="5" s="1"/>
  <c r="Z372" i="5" s="1"/>
  <c r="Y373" i="5" a="1"/>
  <c r="Y373" i="5" s="1"/>
  <c r="Z373" i="5" s="1"/>
  <c r="Y374" i="5" a="1"/>
  <c r="Y374" i="5" s="1"/>
  <c r="Z374" i="5" s="1"/>
  <c r="Y375" i="5" a="1"/>
  <c r="Y375" i="5" s="1"/>
  <c r="Z375" i="5" s="1"/>
  <c r="Y376" i="5" a="1"/>
  <c r="Y376" i="5" s="1"/>
  <c r="Z376" i="5" s="1"/>
  <c r="Y377" i="5" a="1"/>
  <c r="Y377" i="5" s="1"/>
  <c r="Z377" i="5" s="1"/>
  <c r="Y378" i="5" a="1"/>
  <c r="Y378" i="5" s="1"/>
  <c r="Z378" i="5" s="1"/>
  <c r="Y379" i="5" a="1"/>
  <c r="Y379" i="5" s="1"/>
  <c r="Z379" i="5" s="1"/>
  <c r="Y380" i="5" a="1"/>
  <c r="Y380" i="5" s="1"/>
  <c r="Z380" i="5" s="1"/>
  <c r="Y381" i="5" a="1"/>
  <c r="Y381" i="5" s="1"/>
  <c r="Z381" i="5" s="1"/>
  <c r="Y382" i="5" a="1"/>
  <c r="Y382" i="5" s="1"/>
  <c r="Z382" i="5" s="1"/>
  <c r="Y383" i="5" a="1"/>
  <c r="Y383" i="5" s="1"/>
  <c r="Z383" i="5" s="1"/>
  <c r="Y384" i="5" a="1"/>
  <c r="Y384" i="5" s="1"/>
  <c r="Z384" i="5" s="1"/>
  <c r="Y385" i="5" a="1"/>
  <c r="Y385" i="5" s="1"/>
  <c r="Z385" i="5" s="1"/>
  <c r="Y386" i="5" a="1"/>
  <c r="Y386" i="5" s="1"/>
  <c r="Z386" i="5" s="1"/>
  <c r="Y387" i="5" a="1"/>
  <c r="Y387" i="5" s="1"/>
  <c r="Z387" i="5" s="1"/>
  <c r="Y388" i="5" a="1"/>
  <c r="Y388" i="5" s="1"/>
  <c r="Z388" i="5" s="1"/>
  <c r="Y389" i="5" a="1"/>
  <c r="Y389" i="5" s="1"/>
  <c r="Z389" i="5" s="1"/>
  <c r="Y390" i="5" a="1"/>
  <c r="Y390" i="5" s="1"/>
  <c r="Z390" i="5" s="1"/>
  <c r="Y391" i="5" a="1"/>
  <c r="Y391" i="5" s="1"/>
  <c r="Z391" i="5" s="1"/>
  <c r="Y392" i="5" a="1"/>
  <c r="Y392" i="5" s="1"/>
  <c r="Z392" i="5" s="1"/>
  <c r="Y393" i="5" a="1"/>
  <c r="Y393" i="5" s="1"/>
  <c r="Z393" i="5" s="1"/>
  <c r="Y394" i="5" a="1"/>
  <c r="Y394" i="5" s="1"/>
  <c r="Z394" i="5" s="1"/>
  <c r="Y395" i="5" a="1"/>
  <c r="Y395" i="5" s="1"/>
  <c r="Z395" i="5" s="1"/>
  <c r="Y396" i="5" a="1"/>
  <c r="Y396" i="5" s="1"/>
  <c r="Z396" i="5" s="1"/>
  <c r="Y397" i="5" a="1"/>
  <c r="Y397" i="5" s="1"/>
  <c r="Z397" i="5" s="1"/>
  <c r="Y398" i="5" a="1"/>
  <c r="Y398" i="5" s="1"/>
  <c r="Z398" i="5" s="1"/>
  <c r="Y399" i="5" a="1"/>
  <c r="Y399" i="5" s="1"/>
  <c r="Z399" i="5" s="1"/>
  <c r="Y400" i="5" a="1"/>
  <c r="Y400" i="5" s="1"/>
  <c r="Z400" i="5" s="1"/>
  <c r="Y401" i="5" a="1"/>
  <c r="Y401" i="5" s="1"/>
  <c r="Z401" i="5" s="1"/>
  <c r="Y402" i="5" a="1"/>
  <c r="Y402" i="5" s="1"/>
  <c r="Z402" i="5" s="1"/>
  <c r="Y403" i="5" a="1"/>
  <c r="Y403" i="5" s="1"/>
  <c r="Z403" i="5" s="1"/>
  <c r="Y404" i="5" a="1"/>
  <c r="Y404" i="5" s="1"/>
  <c r="Z404" i="5" s="1"/>
  <c r="Y405" i="5" a="1"/>
  <c r="Y405" i="5" s="1"/>
  <c r="Z405" i="5" s="1"/>
  <c r="Y406" i="5" a="1"/>
  <c r="Y406" i="5" s="1"/>
  <c r="Z406" i="5" s="1"/>
  <c r="Y407" i="5" a="1"/>
  <c r="Y407" i="5" s="1"/>
  <c r="Z407" i="5" s="1"/>
  <c r="Y408" i="5" a="1"/>
  <c r="Y408" i="5" s="1"/>
  <c r="Z408" i="5" s="1"/>
  <c r="Y409" i="5" a="1"/>
  <c r="Y409" i="5" s="1"/>
  <c r="Z409" i="5" s="1"/>
  <c r="Y410" i="5" a="1"/>
  <c r="Y410" i="5" s="1"/>
  <c r="Z410" i="5" s="1"/>
  <c r="Y411" i="5" a="1"/>
  <c r="Y411" i="5" s="1"/>
  <c r="Z411" i="5" s="1"/>
  <c r="Y412" i="5" a="1"/>
  <c r="Y412" i="5" s="1"/>
  <c r="Z412" i="5" s="1"/>
  <c r="Y413" i="5" a="1"/>
  <c r="Y413" i="5" s="1"/>
  <c r="Z413" i="5" s="1"/>
  <c r="Y414" i="5" a="1"/>
  <c r="Y414" i="5" s="1"/>
  <c r="Z414" i="5" s="1"/>
  <c r="Y415" i="5" a="1"/>
  <c r="Y415" i="5" s="1"/>
  <c r="Z415" i="5" s="1"/>
  <c r="Y416" i="5" a="1"/>
  <c r="Y416" i="5" s="1"/>
  <c r="Z416" i="5" s="1"/>
  <c r="Y417" i="5" a="1"/>
  <c r="Y417" i="5" s="1"/>
  <c r="Z417" i="5" s="1"/>
  <c r="Y418" i="5" a="1"/>
  <c r="Y418" i="5" s="1"/>
  <c r="Z418" i="5" s="1"/>
  <c r="Y419" i="5" a="1"/>
  <c r="Y419" i="5" s="1"/>
  <c r="Z419" i="5" s="1"/>
  <c r="Y420" i="5" a="1"/>
  <c r="Y420" i="5" s="1"/>
  <c r="Z420" i="5" s="1"/>
  <c r="Y421" i="5" a="1"/>
  <c r="Y421" i="5" s="1"/>
  <c r="Z421" i="5" s="1"/>
  <c r="Y422" i="5" a="1"/>
  <c r="Y422" i="5" s="1"/>
  <c r="Z422" i="5" s="1"/>
  <c r="Y423" i="5" a="1"/>
  <c r="Y423" i="5" s="1"/>
  <c r="Z423" i="5" s="1"/>
  <c r="Y424" i="5" a="1"/>
  <c r="Y424" i="5" s="1"/>
  <c r="Z424" i="5" s="1"/>
  <c r="Y425" i="5" a="1"/>
  <c r="Y425" i="5" s="1"/>
  <c r="Z425" i="5" s="1"/>
  <c r="Y426" i="5" a="1"/>
  <c r="Y426" i="5" s="1"/>
  <c r="Z426" i="5" s="1"/>
  <c r="Y427" i="5" a="1"/>
  <c r="Y427" i="5" s="1"/>
  <c r="Z427" i="5" s="1"/>
  <c r="Y428" i="5" a="1"/>
  <c r="Y428" i="5" s="1"/>
  <c r="Z428" i="5" s="1"/>
  <c r="Y429" i="5" a="1"/>
  <c r="Y429" i="5" s="1"/>
  <c r="Z429" i="5" s="1"/>
  <c r="Y430" i="5" a="1"/>
  <c r="Y430" i="5" s="1"/>
  <c r="Z430" i="5" s="1"/>
  <c r="Y431" i="5" a="1"/>
  <c r="Y431" i="5" s="1"/>
  <c r="Z431" i="5" s="1"/>
  <c r="Y432" i="5" a="1"/>
  <c r="Y432" i="5" s="1"/>
  <c r="Z432" i="5" s="1"/>
  <c r="Y433" i="5" a="1"/>
  <c r="Y433" i="5" s="1"/>
  <c r="Z433" i="5" s="1"/>
  <c r="Y434" i="5" a="1"/>
  <c r="Y434" i="5" s="1"/>
  <c r="Z434" i="5" s="1"/>
  <c r="Y435" i="5" a="1"/>
  <c r="Y435" i="5" s="1"/>
  <c r="Z435" i="5" s="1"/>
  <c r="Y436" i="5" a="1"/>
  <c r="Y436" i="5" s="1"/>
  <c r="Z436" i="5" s="1"/>
  <c r="Y437" i="5" a="1"/>
  <c r="Y437" i="5" s="1"/>
  <c r="Z437" i="5" s="1"/>
  <c r="Y438" i="5" a="1"/>
  <c r="Y438" i="5" s="1"/>
  <c r="Z438" i="5" s="1"/>
  <c r="Y439" i="5" a="1"/>
  <c r="Y439" i="5" s="1"/>
  <c r="Z439" i="5" s="1"/>
  <c r="Y440" i="5" a="1"/>
  <c r="Y440" i="5" s="1"/>
  <c r="Z440" i="5" s="1"/>
  <c r="Y441" i="5" a="1"/>
  <c r="Y441" i="5" s="1"/>
  <c r="Z441" i="5" s="1"/>
  <c r="Y442" i="5" a="1"/>
  <c r="Y442" i="5" s="1"/>
  <c r="Z442" i="5" s="1"/>
  <c r="Y443" i="5" a="1"/>
  <c r="Y443" i="5" s="1"/>
  <c r="Z443" i="5" s="1"/>
  <c r="Y444" i="5" a="1"/>
  <c r="Y444" i="5" s="1"/>
  <c r="Z444" i="5" s="1"/>
  <c r="Y445" i="5" a="1"/>
  <c r="Y445" i="5" s="1"/>
  <c r="Z445" i="5" s="1"/>
  <c r="Y446" i="5" a="1"/>
  <c r="Y446" i="5" s="1"/>
  <c r="Z446" i="5" s="1"/>
  <c r="Y447" i="5" a="1"/>
  <c r="Y447" i="5" s="1"/>
  <c r="Z447" i="5" s="1"/>
  <c r="Y448" i="5" a="1"/>
  <c r="Y448" i="5" s="1"/>
  <c r="Z448" i="5" s="1"/>
  <c r="Y449" i="5" a="1"/>
  <c r="Y449" i="5" s="1"/>
  <c r="Z449" i="5" s="1"/>
  <c r="Y450" i="5" a="1"/>
  <c r="Y450" i="5" s="1"/>
  <c r="Z450" i="5" s="1"/>
  <c r="Y451" i="5" a="1"/>
  <c r="Y451" i="5" s="1"/>
  <c r="Z451" i="5" s="1"/>
  <c r="Y452" i="5" a="1"/>
  <c r="Y452" i="5" s="1"/>
  <c r="Z452" i="5" s="1"/>
  <c r="Y453" i="5" a="1"/>
  <c r="Y453" i="5" s="1"/>
  <c r="Z453" i="5" s="1"/>
  <c r="Y454" i="5" a="1"/>
  <c r="Y454" i="5" s="1"/>
  <c r="Z454" i="5" s="1"/>
  <c r="Y455" i="5" a="1"/>
  <c r="Y455" i="5" s="1"/>
  <c r="Z455" i="5" s="1"/>
  <c r="Y456" i="5" a="1"/>
  <c r="Y456" i="5" s="1"/>
  <c r="Z456" i="5" s="1"/>
  <c r="Y457" i="5" a="1"/>
  <c r="Y457" i="5" s="1"/>
  <c r="Z457" i="5" s="1"/>
  <c r="Y458" i="5" a="1"/>
  <c r="Y458" i="5" s="1"/>
  <c r="Z458" i="5" s="1"/>
  <c r="Y459" i="5" a="1"/>
  <c r="Y459" i="5" s="1"/>
  <c r="Z459" i="5" s="1"/>
  <c r="Y460" i="5" a="1"/>
  <c r="Y460" i="5" s="1"/>
  <c r="Z460" i="5" s="1"/>
  <c r="Y461" i="5" a="1"/>
  <c r="Y461" i="5" s="1"/>
  <c r="Z461" i="5" s="1"/>
  <c r="Y462" i="5" a="1"/>
  <c r="Y462" i="5" s="1"/>
  <c r="Z462" i="5" s="1"/>
  <c r="Y463" i="5" a="1"/>
  <c r="Y463" i="5" s="1"/>
  <c r="Z463" i="5" s="1"/>
  <c r="Y464" i="5" a="1"/>
  <c r="Y464" i="5" s="1"/>
  <c r="Z464" i="5" s="1"/>
  <c r="Y465" i="5" a="1"/>
  <c r="Y465" i="5" s="1"/>
  <c r="Z465" i="5" s="1"/>
  <c r="Y466" i="5" a="1"/>
  <c r="Y466" i="5" s="1"/>
  <c r="Z466" i="5" s="1"/>
  <c r="Y467" i="5" a="1"/>
  <c r="Y467" i="5" s="1"/>
  <c r="Z467" i="5" s="1"/>
  <c r="Y468" i="5" a="1"/>
  <c r="Y468" i="5" s="1"/>
  <c r="Z468" i="5" s="1"/>
  <c r="Y469" i="5" a="1"/>
  <c r="Y469" i="5" s="1"/>
  <c r="Z469" i="5" s="1"/>
  <c r="Y470" i="5" a="1"/>
  <c r="Y470" i="5" s="1"/>
  <c r="Z470" i="5" s="1"/>
  <c r="Y471" i="5" a="1"/>
  <c r="Y471" i="5" s="1"/>
  <c r="Z471" i="5" s="1"/>
  <c r="Y472" i="5" a="1"/>
  <c r="Y472" i="5" s="1"/>
  <c r="Z472" i="5" s="1"/>
  <c r="Y473" i="5" a="1"/>
  <c r="Y473" i="5" s="1"/>
  <c r="Z473" i="5" s="1"/>
  <c r="Y474" i="5" a="1"/>
  <c r="Y474" i="5" s="1"/>
  <c r="Z474" i="5" s="1"/>
  <c r="Y475" i="5" a="1"/>
  <c r="Y475" i="5" s="1"/>
  <c r="Z475" i="5" s="1"/>
  <c r="Y476" i="5" a="1"/>
  <c r="Y476" i="5" s="1"/>
  <c r="Z476" i="5" s="1"/>
  <c r="Y477" i="5" a="1"/>
  <c r="Y477" i="5" s="1"/>
  <c r="Z477" i="5" s="1"/>
  <c r="Y478" i="5" a="1"/>
  <c r="Y478" i="5" s="1"/>
  <c r="Z478" i="5" s="1"/>
  <c r="Y479" i="5" a="1"/>
  <c r="Y479" i="5" s="1"/>
  <c r="Z479" i="5" s="1"/>
  <c r="Y480" i="5" a="1"/>
  <c r="Y480" i="5" s="1"/>
  <c r="Z480" i="5" s="1"/>
  <c r="Y481" i="5" a="1"/>
  <c r="Y481" i="5" s="1"/>
  <c r="Z481" i="5" s="1"/>
  <c r="Y482" i="5" a="1"/>
  <c r="Y482" i="5" s="1"/>
  <c r="Z482" i="5" s="1"/>
  <c r="Y483" i="5" a="1"/>
  <c r="Y483" i="5" s="1"/>
  <c r="Z483" i="5" s="1"/>
  <c r="Y484" i="5" a="1"/>
  <c r="Y484" i="5" s="1"/>
  <c r="Z484" i="5" s="1"/>
  <c r="Y485" i="5" a="1"/>
  <c r="Y485" i="5" s="1"/>
  <c r="Z485" i="5" s="1"/>
  <c r="Y486" i="5" a="1"/>
  <c r="Y486" i="5" s="1"/>
  <c r="Z486" i="5" s="1"/>
  <c r="Y487" i="5" a="1"/>
  <c r="Y487" i="5" s="1"/>
  <c r="Z487" i="5" s="1"/>
  <c r="Y488" i="5" a="1"/>
  <c r="Y488" i="5" s="1"/>
  <c r="Z488" i="5" s="1"/>
  <c r="Y489" i="5" a="1"/>
  <c r="Y489" i="5" s="1"/>
  <c r="Z489" i="5" s="1"/>
  <c r="Y490" i="5" a="1"/>
  <c r="Y490" i="5" s="1"/>
  <c r="Z490" i="5" s="1"/>
  <c r="Y491" i="5" a="1"/>
  <c r="Y491" i="5" s="1"/>
  <c r="Z491" i="5" s="1"/>
  <c r="Y492" i="5" a="1"/>
  <c r="Y492" i="5" s="1"/>
  <c r="Z492" i="5" s="1"/>
  <c r="Y493" i="5" a="1"/>
  <c r="Y493" i="5" s="1"/>
  <c r="Z493" i="5" s="1"/>
  <c r="Y494" i="5" a="1"/>
  <c r="Y494" i="5" s="1"/>
  <c r="Z494" i="5" s="1"/>
  <c r="Y495" i="5" a="1"/>
  <c r="Y495" i="5" s="1"/>
  <c r="Z495" i="5" s="1"/>
  <c r="Y496" i="5" a="1"/>
  <c r="Y496" i="5" s="1"/>
  <c r="Z496" i="5" s="1"/>
  <c r="Y497" i="5" a="1"/>
  <c r="Y497" i="5" s="1"/>
  <c r="Z497" i="5" s="1"/>
  <c r="Y498" i="5" a="1"/>
  <c r="Y498" i="5" s="1"/>
  <c r="Z498" i="5" s="1"/>
  <c r="Y499" i="5" a="1"/>
  <c r="Y499" i="5" s="1"/>
  <c r="Z499" i="5" s="1"/>
  <c r="Y500" i="5" a="1"/>
  <c r="Y500" i="5" s="1"/>
  <c r="Z500" i="5" s="1"/>
  <c r="Y501" i="5" a="1"/>
  <c r="Y501" i="5" s="1"/>
  <c r="Z501" i="5" s="1"/>
  <c r="Y2" i="5" a="1"/>
  <c r="Y2" i="5" s="1"/>
  <c r="Z2" i="5" s="1"/>
  <c r="W3" i="5" a="1"/>
  <c r="W3" i="5" s="1"/>
  <c r="X3" i="5" s="1"/>
  <c r="W4" i="5" a="1"/>
  <c r="W4" i="5" s="1"/>
  <c r="X4" i="5" s="1"/>
  <c r="W5" i="5" a="1"/>
  <c r="W5" i="5" s="1"/>
  <c r="X5" i="5" s="1"/>
  <c r="W6" i="5" a="1"/>
  <c r="W6" i="5" s="1"/>
  <c r="X6" i="5" s="1"/>
  <c r="W7" i="5" a="1"/>
  <c r="W7" i="5" s="1"/>
  <c r="X7" i="5" s="1"/>
  <c r="W8" i="5" a="1"/>
  <c r="W8" i="5" s="1"/>
  <c r="X8" i="5" s="1"/>
  <c r="W9" i="5" a="1"/>
  <c r="W9" i="5" s="1"/>
  <c r="X9" i="5" s="1"/>
  <c r="W10" i="5" a="1"/>
  <c r="W10" i="5" s="1"/>
  <c r="X10" i="5" s="1"/>
  <c r="W11" i="5" a="1"/>
  <c r="W11" i="5" s="1"/>
  <c r="X11" i="5" s="1"/>
  <c r="W12" i="5" a="1"/>
  <c r="W12" i="5" s="1"/>
  <c r="X12" i="5" s="1"/>
  <c r="W13" i="5" a="1"/>
  <c r="W13" i="5" s="1"/>
  <c r="X13" i="5" s="1"/>
  <c r="W14" i="5" a="1"/>
  <c r="W14" i="5" s="1"/>
  <c r="X14" i="5" s="1"/>
  <c r="W15" i="5" a="1"/>
  <c r="W15" i="5" s="1"/>
  <c r="X15" i="5" s="1"/>
  <c r="W16" i="5" a="1"/>
  <c r="W16" i="5" s="1"/>
  <c r="X16" i="5" s="1"/>
  <c r="W17" i="5" a="1"/>
  <c r="W17" i="5" s="1"/>
  <c r="X17" i="5" s="1"/>
  <c r="W18" i="5" a="1"/>
  <c r="W18" i="5" s="1"/>
  <c r="X18" i="5" s="1"/>
  <c r="W19" i="5" a="1"/>
  <c r="W19" i="5" s="1"/>
  <c r="X19" i="5" s="1"/>
  <c r="W20" i="5" a="1"/>
  <c r="W20" i="5" s="1"/>
  <c r="X20" i="5" s="1"/>
  <c r="W21" i="5" a="1"/>
  <c r="W21" i="5" s="1"/>
  <c r="X21" i="5" s="1"/>
  <c r="W22" i="5" a="1"/>
  <c r="W22" i="5" s="1"/>
  <c r="X22" i="5" s="1"/>
  <c r="W23" i="5" a="1"/>
  <c r="W23" i="5" s="1"/>
  <c r="X23" i="5" s="1"/>
  <c r="W24" i="5" a="1"/>
  <c r="W24" i="5" s="1"/>
  <c r="X24" i="5" s="1"/>
  <c r="W25" i="5" a="1"/>
  <c r="W25" i="5" s="1"/>
  <c r="X25" i="5" s="1"/>
  <c r="W26" i="5" a="1"/>
  <c r="W26" i="5" s="1"/>
  <c r="X26" i="5" s="1"/>
  <c r="W27" i="5" a="1"/>
  <c r="W27" i="5" s="1"/>
  <c r="X27" i="5" s="1"/>
  <c r="W28" i="5" a="1"/>
  <c r="W28" i="5" s="1"/>
  <c r="X28" i="5" s="1"/>
  <c r="W29" i="5" a="1"/>
  <c r="W29" i="5" s="1"/>
  <c r="X29" i="5" s="1"/>
  <c r="W30" i="5" a="1"/>
  <c r="W30" i="5" s="1"/>
  <c r="X30" i="5" s="1"/>
  <c r="W31" i="5" a="1"/>
  <c r="W31" i="5" s="1"/>
  <c r="X31" i="5" s="1"/>
  <c r="W32" i="5" a="1"/>
  <c r="W32" i="5" s="1"/>
  <c r="X32" i="5" s="1"/>
  <c r="W33" i="5" a="1"/>
  <c r="W33" i="5" s="1"/>
  <c r="X33" i="5" s="1"/>
  <c r="W34" i="5" a="1"/>
  <c r="W34" i="5" s="1"/>
  <c r="X34" i="5" s="1"/>
  <c r="W35" i="5" a="1"/>
  <c r="W35" i="5" s="1"/>
  <c r="X35" i="5" s="1"/>
  <c r="W36" i="5" a="1"/>
  <c r="W36" i="5" s="1"/>
  <c r="X36" i="5" s="1"/>
  <c r="W37" i="5" a="1"/>
  <c r="W37" i="5" s="1"/>
  <c r="X37" i="5" s="1"/>
  <c r="W38" i="5" a="1"/>
  <c r="W38" i="5" s="1"/>
  <c r="X38" i="5" s="1"/>
  <c r="W39" i="5" a="1"/>
  <c r="W39" i="5" s="1"/>
  <c r="X39" i="5" s="1"/>
  <c r="W40" i="5" a="1"/>
  <c r="W40" i="5" s="1"/>
  <c r="X40" i="5" s="1"/>
  <c r="W41" i="5" a="1"/>
  <c r="W41" i="5" s="1"/>
  <c r="X41" i="5" s="1"/>
  <c r="W42" i="5" a="1"/>
  <c r="W42" i="5" s="1"/>
  <c r="X42" i="5" s="1"/>
  <c r="W43" i="5" a="1"/>
  <c r="W43" i="5" s="1"/>
  <c r="X43" i="5" s="1"/>
  <c r="W44" i="5" a="1"/>
  <c r="W44" i="5" s="1"/>
  <c r="X44" i="5" s="1"/>
  <c r="W45" i="5" a="1"/>
  <c r="W45" i="5" s="1"/>
  <c r="X45" i="5" s="1"/>
  <c r="W46" i="5" a="1"/>
  <c r="W46" i="5" s="1"/>
  <c r="X46" i="5" s="1"/>
  <c r="W47" i="5" a="1"/>
  <c r="W47" i="5" s="1"/>
  <c r="X47" i="5" s="1"/>
  <c r="W48" i="5" a="1"/>
  <c r="W48" i="5" s="1"/>
  <c r="X48" i="5" s="1"/>
  <c r="W49" i="5" a="1"/>
  <c r="W49" i="5" s="1"/>
  <c r="X49" i="5" s="1"/>
  <c r="W50" i="5" a="1"/>
  <c r="W50" i="5" s="1"/>
  <c r="X50" i="5" s="1"/>
  <c r="W51" i="5" a="1"/>
  <c r="W51" i="5" s="1"/>
  <c r="X51" i="5" s="1"/>
  <c r="W52" i="5" a="1"/>
  <c r="W52" i="5" s="1"/>
  <c r="X52" i="5" s="1"/>
  <c r="W53" i="5" a="1"/>
  <c r="W53" i="5" s="1"/>
  <c r="X53" i="5" s="1"/>
  <c r="W54" i="5" a="1"/>
  <c r="W54" i="5" s="1"/>
  <c r="X54" i="5" s="1"/>
  <c r="W55" i="5" a="1"/>
  <c r="W55" i="5" s="1"/>
  <c r="X55" i="5" s="1"/>
  <c r="W56" i="5" a="1"/>
  <c r="W56" i="5" s="1"/>
  <c r="X56" i="5" s="1"/>
  <c r="W57" i="5" a="1"/>
  <c r="W57" i="5" s="1"/>
  <c r="X57" i="5" s="1"/>
  <c r="W58" i="5" a="1"/>
  <c r="W58" i="5" s="1"/>
  <c r="X58" i="5" s="1"/>
  <c r="W59" i="5" a="1"/>
  <c r="W59" i="5" s="1"/>
  <c r="X59" i="5" s="1"/>
  <c r="W60" i="5" a="1"/>
  <c r="W60" i="5" s="1"/>
  <c r="X60" i="5" s="1"/>
  <c r="W61" i="5" a="1"/>
  <c r="W61" i="5" s="1"/>
  <c r="X61" i="5" s="1"/>
  <c r="W62" i="5" a="1"/>
  <c r="W62" i="5" s="1"/>
  <c r="X62" i="5" s="1"/>
  <c r="W63" i="5" a="1"/>
  <c r="W63" i="5" s="1"/>
  <c r="X63" i="5" s="1"/>
  <c r="W64" i="5" a="1"/>
  <c r="W64" i="5" s="1"/>
  <c r="X64" i="5" s="1"/>
  <c r="W65" i="5" a="1"/>
  <c r="W65" i="5" s="1"/>
  <c r="X65" i="5" s="1"/>
  <c r="W66" i="5" a="1"/>
  <c r="W66" i="5" s="1"/>
  <c r="X66" i="5" s="1"/>
  <c r="W67" i="5" a="1"/>
  <c r="W67" i="5" s="1"/>
  <c r="X67" i="5" s="1"/>
  <c r="W68" i="5" a="1"/>
  <c r="W68" i="5" s="1"/>
  <c r="X68" i="5" s="1"/>
  <c r="W69" i="5" a="1"/>
  <c r="W69" i="5" s="1"/>
  <c r="X69" i="5" s="1"/>
  <c r="W70" i="5" a="1"/>
  <c r="W70" i="5" s="1"/>
  <c r="X70" i="5" s="1"/>
  <c r="W71" i="5" a="1"/>
  <c r="W71" i="5" s="1"/>
  <c r="X71" i="5" s="1"/>
  <c r="W72" i="5" a="1"/>
  <c r="W72" i="5" s="1"/>
  <c r="X72" i="5" s="1"/>
  <c r="W73" i="5" a="1"/>
  <c r="W73" i="5" s="1"/>
  <c r="X73" i="5" s="1"/>
  <c r="W74" i="5" a="1"/>
  <c r="W74" i="5" s="1"/>
  <c r="X74" i="5" s="1"/>
  <c r="W75" i="5" a="1"/>
  <c r="W75" i="5" s="1"/>
  <c r="X75" i="5" s="1"/>
  <c r="W76" i="5" a="1"/>
  <c r="W76" i="5" s="1"/>
  <c r="X76" i="5" s="1"/>
  <c r="W77" i="5" a="1"/>
  <c r="W77" i="5" s="1"/>
  <c r="X77" i="5" s="1"/>
  <c r="W78" i="5" a="1"/>
  <c r="W78" i="5" s="1"/>
  <c r="X78" i="5" s="1"/>
  <c r="W79" i="5" a="1"/>
  <c r="W79" i="5" s="1"/>
  <c r="X79" i="5" s="1"/>
  <c r="W80" i="5" a="1"/>
  <c r="W80" i="5" s="1"/>
  <c r="X80" i="5" s="1"/>
  <c r="W81" i="5" a="1"/>
  <c r="W81" i="5" s="1"/>
  <c r="X81" i="5" s="1"/>
  <c r="W82" i="5" a="1"/>
  <c r="W82" i="5" s="1"/>
  <c r="X82" i="5" s="1"/>
  <c r="W83" i="5" a="1"/>
  <c r="W83" i="5" s="1"/>
  <c r="X83" i="5" s="1"/>
  <c r="W84" i="5" a="1"/>
  <c r="W84" i="5" s="1"/>
  <c r="X84" i="5" s="1"/>
  <c r="W85" i="5" a="1"/>
  <c r="W85" i="5" s="1"/>
  <c r="X85" i="5" s="1"/>
  <c r="W86" i="5" a="1"/>
  <c r="W86" i="5" s="1"/>
  <c r="X86" i="5" s="1"/>
  <c r="W87" i="5" a="1"/>
  <c r="W87" i="5" s="1"/>
  <c r="X87" i="5" s="1"/>
  <c r="W88" i="5" a="1"/>
  <c r="W88" i="5" s="1"/>
  <c r="X88" i="5" s="1"/>
  <c r="W89" i="5" a="1"/>
  <c r="W89" i="5" s="1"/>
  <c r="X89" i="5" s="1"/>
  <c r="W90" i="5" a="1"/>
  <c r="W90" i="5" s="1"/>
  <c r="X90" i="5" s="1"/>
  <c r="W91" i="5" a="1"/>
  <c r="W91" i="5" s="1"/>
  <c r="X91" i="5" s="1"/>
  <c r="W92" i="5" a="1"/>
  <c r="W92" i="5" s="1"/>
  <c r="X92" i="5" s="1"/>
  <c r="W93" i="5" a="1"/>
  <c r="W93" i="5" s="1"/>
  <c r="X93" i="5" s="1"/>
  <c r="W94" i="5" a="1"/>
  <c r="W94" i="5" s="1"/>
  <c r="X94" i="5" s="1"/>
  <c r="W95" i="5" a="1"/>
  <c r="W95" i="5" s="1"/>
  <c r="X95" i="5" s="1"/>
  <c r="W96" i="5" a="1"/>
  <c r="W96" i="5" s="1"/>
  <c r="X96" i="5" s="1"/>
  <c r="W97" i="5" a="1"/>
  <c r="W97" i="5" s="1"/>
  <c r="X97" i="5" s="1"/>
  <c r="W98" i="5" a="1"/>
  <c r="W98" i="5" s="1"/>
  <c r="X98" i="5" s="1"/>
  <c r="W99" i="5" a="1"/>
  <c r="W99" i="5" s="1"/>
  <c r="X99" i="5" s="1"/>
  <c r="W100" i="5" a="1"/>
  <c r="W100" i="5" s="1"/>
  <c r="X100" i="5" s="1"/>
  <c r="W101" i="5" a="1"/>
  <c r="W101" i="5" s="1"/>
  <c r="X101" i="5" s="1"/>
  <c r="W102" i="5" a="1"/>
  <c r="W102" i="5" s="1"/>
  <c r="X102" i="5" s="1"/>
  <c r="W103" i="5" a="1"/>
  <c r="W103" i="5" s="1"/>
  <c r="X103" i="5" s="1"/>
  <c r="W104" i="5" a="1"/>
  <c r="W104" i="5" s="1"/>
  <c r="X104" i="5" s="1"/>
  <c r="W105" i="5" a="1"/>
  <c r="W105" i="5" s="1"/>
  <c r="X105" i="5" s="1"/>
  <c r="W106" i="5" a="1"/>
  <c r="W106" i="5" s="1"/>
  <c r="X106" i="5" s="1"/>
  <c r="W107" i="5" a="1"/>
  <c r="W107" i="5" s="1"/>
  <c r="X107" i="5" s="1"/>
  <c r="W108" i="5" a="1"/>
  <c r="W108" i="5" s="1"/>
  <c r="X108" i="5" s="1"/>
  <c r="W109" i="5" a="1"/>
  <c r="W109" i="5" s="1"/>
  <c r="X109" i="5" s="1"/>
  <c r="W110" i="5" a="1"/>
  <c r="W110" i="5" s="1"/>
  <c r="X110" i="5" s="1"/>
  <c r="W111" i="5" a="1"/>
  <c r="W111" i="5" s="1"/>
  <c r="X111" i="5" s="1"/>
  <c r="W112" i="5" a="1"/>
  <c r="W112" i="5" s="1"/>
  <c r="X112" i="5" s="1"/>
  <c r="W113" i="5" a="1"/>
  <c r="W113" i="5" s="1"/>
  <c r="X113" i="5" s="1"/>
  <c r="W114" i="5" a="1"/>
  <c r="W114" i="5" s="1"/>
  <c r="X114" i="5" s="1"/>
  <c r="W115" i="5" a="1"/>
  <c r="W115" i="5" s="1"/>
  <c r="X115" i="5" s="1"/>
  <c r="W116" i="5" a="1"/>
  <c r="W116" i="5" s="1"/>
  <c r="X116" i="5" s="1"/>
  <c r="W117" i="5" a="1"/>
  <c r="W117" i="5" s="1"/>
  <c r="X117" i="5" s="1"/>
  <c r="W118" i="5" a="1"/>
  <c r="W118" i="5" s="1"/>
  <c r="X118" i="5" s="1"/>
  <c r="W119" i="5" a="1"/>
  <c r="W119" i="5" s="1"/>
  <c r="X119" i="5" s="1"/>
  <c r="W120" i="5" a="1"/>
  <c r="W120" i="5" s="1"/>
  <c r="X120" i="5" s="1"/>
  <c r="W121" i="5" a="1"/>
  <c r="W121" i="5" s="1"/>
  <c r="X121" i="5" s="1"/>
  <c r="W122" i="5" a="1"/>
  <c r="W122" i="5" s="1"/>
  <c r="X122" i="5" s="1"/>
  <c r="W123" i="5" a="1"/>
  <c r="W123" i="5" s="1"/>
  <c r="X123" i="5" s="1"/>
  <c r="W124" i="5" a="1"/>
  <c r="W124" i="5" s="1"/>
  <c r="X124" i="5" s="1"/>
  <c r="W125" i="5" a="1"/>
  <c r="W125" i="5" s="1"/>
  <c r="X125" i="5" s="1"/>
  <c r="W126" i="5" a="1"/>
  <c r="W126" i="5" s="1"/>
  <c r="X126" i="5" s="1"/>
  <c r="W127" i="5" a="1"/>
  <c r="W127" i="5" s="1"/>
  <c r="X127" i="5" s="1"/>
  <c r="W128" i="5" a="1"/>
  <c r="W128" i="5" s="1"/>
  <c r="X128" i="5" s="1"/>
  <c r="W129" i="5" a="1"/>
  <c r="W129" i="5" s="1"/>
  <c r="X129" i="5" s="1"/>
  <c r="W130" i="5" a="1"/>
  <c r="W130" i="5" s="1"/>
  <c r="X130" i="5" s="1"/>
  <c r="W131" i="5" a="1"/>
  <c r="W131" i="5" s="1"/>
  <c r="X131" i="5" s="1"/>
  <c r="W132" i="5" a="1"/>
  <c r="W132" i="5" s="1"/>
  <c r="X132" i="5" s="1"/>
  <c r="W133" i="5" a="1"/>
  <c r="W133" i="5" s="1"/>
  <c r="X133" i="5" s="1"/>
  <c r="W134" i="5" a="1"/>
  <c r="W134" i="5" s="1"/>
  <c r="X134" i="5" s="1"/>
  <c r="W135" i="5" a="1"/>
  <c r="W135" i="5" s="1"/>
  <c r="X135" i="5" s="1"/>
  <c r="W136" i="5" a="1"/>
  <c r="W136" i="5" s="1"/>
  <c r="X136" i="5" s="1"/>
  <c r="W137" i="5" a="1"/>
  <c r="W137" i="5" s="1"/>
  <c r="X137" i="5" s="1"/>
  <c r="W138" i="5" a="1"/>
  <c r="W138" i="5" s="1"/>
  <c r="X138" i="5" s="1"/>
  <c r="W139" i="5" a="1"/>
  <c r="W139" i="5" s="1"/>
  <c r="X139" i="5" s="1"/>
  <c r="W140" i="5" a="1"/>
  <c r="W140" i="5" s="1"/>
  <c r="X140" i="5" s="1"/>
  <c r="W141" i="5" a="1"/>
  <c r="W141" i="5" s="1"/>
  <c r="X141" i="5" s="1"/>
  <c r="W142" i="5" a="1"/>
  <c r="W142" i="5" s="1"/>
  <c r="X142" i="5" s="1"/>
  <c r="W143" i="5" a="1"/>
  <c r="W143" i="5" s="1"/>
  <c r="X143" i="5" s="1"/>
  <c r="W144" i="5" a="1"/>
  <c r="W144" i="5" s="1"/>
  <c r="X144" i="5" s="1"/>
  <c r="W145" i="5" a="1"/>
  <c r="W145" i="5" s="1"/>
  <c r="X145" i="5" s="1"/>
  <c r="W146" i="5" a="1"/>
  <c r="W146" i="5" s="1"/>
  <c r="X146" i="5" s="1"/>
  <c r="W147" i="5" a="1"/>
  <c r="W147" i="5" s="1"/>
  <c r="X147" i="5" s="1"/>
  <c r="W148" i="5" a="1"/>
  <c r="W148" i="5" s="1"/>
  <c r="X148" i="5" s="1"/>
  <c r="W149" i="5" a="1"/>
  <c r="W149" i="5" s="1"/>
  <c r="X149" i="5" s="1"/>
  <c r="W150" i="5" a="1"/>
  <c r="W150" i="5" s="1"/>
  <c r="X150" i="5" s="1"/>
  <c r="W151" i="5" a="1"/>
  <c r="W151" i="5" s="1"/>
  <c r="X151" i="5" s="1"/>
  <c r="W152" i="5" a="1"/>
  <c r="W152" i="5" s="1"/>
  <c r="X152" i="5" s="1"/>
  <c r="W153" i="5" a="1"/>
  <c r="W153" i="5" s="1"/>
  <c r="X153" i="5" s="1"/>
  <c r="W154" i="5" a="1"/>
  <c r="W154" i="5" s="1"/>
  <c r="X154" i="5" s="1"/>
  <c r="W155" i="5" a="1"/>
  <c r="W155" i="5" s="1"/>
  <c r="X155" i="5" s="1"/>
  <c r="W156" i="5" a="1"/>
  <c r="W156" i="5" s="1"/>
  <c r="X156" i="5" s="1"/>
  <c r="W157" i="5" a="1"/>
  <c r="W157" i="5" s="1"/>
  <c r="X157" i="5" s="1"/>
  <c r="W158" i="5" a="1"/>
  <c r="W158" i="5" s="1"/>
  <c r="X158" i="5" s="1"/>
  <c r="W159" i="5" a="1"/>
  <c r="W159" i="5" s="1"/>
  <c r="X159" i="5" s="1"/>
  <c r="W160" i="5" a="1"/>
  <c r="W160" i="5" s="1"/>
  <c r="X160" i="5" s="1"/>
  <c r="W161" i="5" a="1"/>
  <c r="W161" i="5" s="1"/>
  <c r="X161" i="5" s="1"/>
  <c r="W162" i="5" a="1"/>
  <c r="W162" i="5" s="1"/>
  <c r="X162" i="5" s="1"/>
  <c r="W163" i="5" a="1"/>
  <c r="W163" i="5" s="1"/>
  <c r="X163" i="5" s="1"/>
  <c r="W164" i="5" a="1"/>
  <c r="W164" i="5" s="1"/>
  <c r="X164" i="5" s="1"/>
  <c r="W165" i="5" a="1"/>
  <c r="W165" i="5" s="1"/>
  <c r="X165" i="5" s="1"/>
  <c r="W166" i="5" a="1"/>
  <c r="W166" i="5" s="1"/>
  <c r="X166" i="5" s="1"/>
  <c r="W167" i="5" a="1"/>
  <c r="W167" i="5" s="1"/>
  <c r="X167" i="5" s="1"/>
  <c r="W168" i="5" a="1"/>
  <c r="W168" i="5" s="1"/>
  <c r="X168" i="5" s="1"/>
  <c r="W169" i="5" a="1"/>
  <c r="W169" i="5" s="1"/>
  <c r="X169" i="5" s="1"/>
  <c r="W170" i="5" a="1"/>
  <c r="W170" i="5" s="1"/>
  <c r="X170" i="5" s="1"/>
  <c r="W171" i="5" a="1"/>
  <c r="W171" i="5" s="1"/>
  <c r="X171" i="5" s="1"/>
  <c r="W172" i="5" a="1"/>
  <c r="W172" i="5" s="1"/>
  <c r="X172" i="5" s="1"/>
  <c r="W173" i="5" a="1"/>
  <c r="W173" i="5" s="1"/>
  <c r="X173" i="5" s="1"/>
  <c r="W174" i="5" a="1"/>
  <c r="W174" i="5" s="1"/>
  <c r="X174" i="5" s="1"/>
  <c r="W175" i="5" a="1"/>
  <c r="W175" i="5" s="1"/>
  <c r="X175" i="5" s="1"/>
  <c r="W176" i="5" a="1"/>
  <c r="W176" i="5" s="1"/>
  <c r="X176" i="5" s="1"/>
  <c r="W177" i="5" a="1"/>
  <c r="W177" i="5" s="1"/>
  <c r="X177" i="5" s="1"/>
  <c r="W178" i="5" a="1"/>
  <c r="W178" i="5" s="1"/>
  <c r="X178" i="5" s="1"/>
  <c r="W179" i="5" a="1"/>
  <c r="W179" i="5" s="1"/>
  <c r="X179" i="5" s="1"/>
  <c r="W180" i="5" a="1"/>
  <c r="W180" i="5" s="1"/>
  <c r="X180" i="5" s="1"/>
  <c r="W181" i="5" a="1"/>
  <c r="W181" i="5" s="1"/>
  <c r="X181" i="5" s="1"/>
  <c r="W182" i="5" a="1"/>
  <c r="W182" i="5" s="1"/>
  <c r="X182" i="5" s="1"/>
  <c r="W183" i="5" a="1"/>
  <c r="W183" i="5" s="1"/>
  <c r="X183" i="5" s="1"/>
  <c r="W184" i="5" a="1"/>
  <c r="W184" i="5" s="1"/>
  <c r="X184" i="5" s="1"/>
  <c r="W185" i="5" a="1"/>
  <c r="W185" i="5" s="1"/>
  <c r="X185" i="5" s="1"/>
  <c r="W186" i="5" a="1"/>
  <c r="W186" i="5" s="1"/>
  <c r="X186" i="5" s="1"/>
  <c r="W187" i="5" a="1"/>
  <c r="W187" i="5" s="1"/>
  <c r="X187" i="5" s="1"/>
  <c r="W188" i="5" a="1"/>
  <c r="W188" i="5" s="1"/>
  <c r="X188" i="5" s="1"/>
  <c r="W189" i="5" a="1"/>
  <c r="W189" i="5" s="1"/>
  <c r="X189" i="5" s="1"/>
  <c r="W190" i="5" a="1"/>
  <c r="W190" i="5" s="1"/>
  <c r="X190" i="5" s="1"/>
  <c r="W191" i="5" a="1"/>
  <c r="W191" i="5" s="1"/>
  <c r="X191" i="5" s="1"/>
  <c r="W192" i="5" a="1"/>
  <c r="W192" i="5" s="1"/>
  <c r="X192" i="5" s="1"/>
  <c r="W193" i="5" a="1"/>
  <c r="W193" i="5" s="1"/>
  <c r="X193" i="5" s="1"/>
  <c r="W194" i="5" a="1"/>
  <c r="W194" i="5" s="1"/>
  <c r="X194" i="5" s="1"/>
  <c r="W195" i="5" a="1"/>
  <c r="W195" i="5" s="1"/>
  <c r="X195" i="5" s="1"/>
  <c r="W196" i="5" a="1"/>
  <c r="W196" i="5" s="1"/>
  <c r="X196" i="5" s="1"/>
  <c r="W197" i="5" a="1"/>
  <c r="W197" i="5" s="1"/>
  <c r="X197" i="5" s="1"/>
  <c r="W198" i="5" a="1"/>
  <c r="W198" i="5" s="1"/>
  <c r="X198" i="5" s="1"/>
  <c r="W199" i="5" a="1"/>
  <c r="W199" i="5" s="1"/>
  <c r="X199" i="5" s="1"/>
  <c r="W200" i="5" a="1"/>
  <c r="W200" i="5" s="1"/>
  <c r="X200" i="5" s="1"/>
  <c r="W201" i="5" a="1"/>
  <c r="W201" i="5" s="1"/>
  <c r="X201" i="5" s="1"/>
  <c r="W202" i="5" a="1"/>
  <c r="W202" i="5" s="1"/>
  <c r="X202" i="5" s="1"/>
  <c r="W203" i="5" a="1"/>
  <c r="W203" i="5" s="1"/>
  <c r="X203" i="5" s="1"/>
  <c r="W204" i="5" a="1"/>
  <c r="W204" i="5" s="1"/>
  <c r="X204" i="5" s="1"/>
  <c r="W205" i="5" a="1"/>
  <c r="W205" i="5" s="1"/>
  <c r="X205" i="5" s="1"/>
  <c r="W206" i="5" a="1"/>
  <c r="W206" i="5" s="1"/>
  <c r="X206" i="5" s="1"/>
  <c r="W207" i="5" a="1"/>
  <c r="W207" i="5" s="1"/>
  <c r="X207" i="5" s="1"/>
  <c r="W208" i="5" a="1"/>
  <c r="W208" i="5" s="1"/>
  <c r="X208" i="5" s="1"/>
  <c r="W209" i="5" a="1"/>
  <c r="W209" i="5" s="1"/>
  <c r="X209" i="5" s="1"/>
  <c r="W210" i="5" a="1"/>
  <c r="W210" i="5" s="1"/>
  <c r="X210" i="5" s="1"/>
  <c r="W211" i="5" a="1"/>
  <c r="W211" i="5" s="1"/>
  <c r="X211" i="5" s="1"/>
  <c r="W212" i="5" a="1"/>
  <c r="W212" i="5" s="1"/>
  <c r="X212" i="5" s="1"/>
  <c r="W213" i="5" a="1"/>
  <c r="W213" i="5" s="1"/>
  <c r="X213" i="5" s="1"/>
  <c r="W214" i="5" a="1"/>
  <c r="W214" i="5" s="1"/>
  <c r="X214" i="5" s="1"/>
  <c r="W215" i="5" a="1"/>
  <c r="W215" i="5" s="1"/>
  <c r="X215" i="5" s="1"/>
  <c r="W216" i="5" a="1"/>
  <c r="W216" i="5" s="1"/>
  <c r="X216" i="5" s="1"/>
  <c r="W217" i="5" a="1"/>
  <c r="W217" i="5" s="1"/>
  <c r="X217" i="5" s="1"/>
  <c r="W218" i="5" a="1"/>
  <c r="W218" i="5" s="1"/>
  <c r="X218" i="5" s="1"/>
  <c r="W219" i="5" a="1"/>
  <c r="W219" i="5" s="1"/>
  <c r="X219" i="5" s="1"/>
  <c r="W220" i="5" a="1"/>
  <c r="W220" i="5" s="1"/>
  <c r="X220" i="5" s="1"/>
  <c r="W221" i="5" a="1"/>
  <c r="W221" i="5" s="1"/>
  <c r="X221" i="5" s="1"/>
  <c r="W222" i="5" a="1"/>
  <c r="W222" i="5" s="1"/>
  <c r="X222" i="5" s="1"/>
  <c r="W223" i="5" a="1"/>
  <c r="W223" i="5" s="1"/>
  <c r="X223" i="5" s="1"/>
  <c r="W224" i="5" a="1"/>
  <c r="W224" i="5" s="1"/>
  <c r="X224" i="5" s="1"/>
  <c r="W225" i="5" a="1"/>
  <c r="W225" i="5" s="1"/>
  <c r="X225" i="5" s="1"/>
  <c r="W226" i="5" a="1"/>
  <c r="W226" i="5" s="1"/>
  <c r="X226" i="5" s="1"/>
  <c r="W227" i="5" a="1"/>
  <c r="W227" i="5" s="1"/>
  <c r="X227" i="5" s="1"/>
  <c r="W228" i="5" a="1"/>
  <c r="W228" i="5" s="1"/>
  <c r="X228" i="5" s="1"/>
  <c r="W229" i="5" a="1"/>
  <c r="W229" i="5" s="1"/>
  <c r="X229" i="5" s="1"/>
  <c r="W230" i="5" a="1"/>
  <c r="W230" i="5" s="1"/>
  <c r="X230" i="5" s="1"/>
  <c r="W231" i="5" a="1"/>
  <c r="W231" i="5" s="1"/>
  <c r="X231" i="5" s="1"/>
  <c r="W232" i="5" a="1"/>
  <c r="W232" i="5" s="1"/>
  <c r="X232" i="5" s="1"/>
  <c r="W233" i="5" a="1"/>
  <c r="W233" i="5" s="1"/>
  <c r="X233" i="5" s="1"/>
  <c r="W234" i="5" a="1"/>
  <c r="W234" i="5" s="1"/>
  <c r="X234" i="5" s="1"/>
  <c r="W235" i="5" a="1"/>
  <c r="W235" i="5" s="1"/>
  <c r="X235" i="5" s="1"/>
  <c r="W236" i="5" a="1"/>
  <c r="W236" i="5" s="1"/>
  <c r="X236" i="5" s="1"/>
  <c r="W237" i="5" a="1"/>
  <c r="W237" i="5" s="1"/>
  <c r="X237" i="5" s="1"/>
  <c r="W238" i="5" a="1"/>
  <c r="W238" i="5" s="1"/>
  <c r="X238" i="5" s="1"/>
  <c r="W239" i="5" a="1"/>
  <c r="W239" i="5" s="1"/>
  <c r="X239" i="5" s="1"/>
  <c r="W240" i="5" a="1"/>
  <c r="W240" i="5" s="1"/>
  <c r="X240" i="5" s="1"/>
  <c r="W241" i="5" a="1"/>
  <c r="W241" i="5" s="1"/>
  <c r="X241" i="5" s="1"/>
  <c r="W242" i="5" a="1"/>
  <c r="W242" i="5" s="1"/>
  <c r="X242" i="5" s="1"/>
  <c r="W243" i="5" a="1"/>
  <c r="W243" i="5" s="1"/>
  <c r="X243" i="5" s="1"/>
  <c r="W244" i="5" a="1"/>
  <c r="W244" i="5" s="1"/>
  <c r="X244" i="5" s="1"/>
  <c r="W245" i="5" a="1"/>
  <c r="W245" i="5" s="1"/>
  <c r="X245" i="5" s="1"/>
  <c r="W246" i="5" a="1"/>
  <c r="W246" i="5" s="1"/>
  <c r="X246" i="5" s="1"/>
  <c r="W247" i="5" a="1"/>
  <c r="W247" i="5" s="1"/>
  <c r="X247" i="5" s="1"/>
  <c r="W248" i="5" a="1"/>
  <c r="W248" i="5" s="1"/>
  <c r="X248" i="5" s="1"/>
  <c r="W249" i="5" a="1"/>
  <c r="W249" i="5" s="1"/>
  <c r="X249" i="5" s="1"/>
  <c r="W250" i="5" a="1"/>
  <c r="W250" i="5" s="1"/>
  <c r="X250" i="5" s="1"/>
  <c r="W251" i="5" a="1"/>
  <c r="W251" i="5" s="1"/>
  <c r="X251" i="5" s="1"/>
  <c r="W252" i="5" a="1"/>
  <c r="W252" i="5" s="1"/>
  <c r="X252" i="5" s="1"/>
  <c r="W253" i="5" a="1"/>
  <c r="W253" i="5" s="1"/>
  <c r="X253" i="5" s="1"/>
  <c r="W254" i="5" a="1"/>
  <c r="W254" i="5" s="1"/>
  <c r="X254" i="5" s="1"/>
  <c r="W255" i="5" a="1"/>
  <c r="W255" i="5" s="1"/>
  <c r="X255" i="5" s="1"/>
  <c r="W256" i="5" a="1"/>
  <c r="W256" i="5" s="1"/>
  <c r="X256" i="5" s="1"/>
  <c r="W257" i="5" a="1"/>
  <c r="W257" i="5" s="1"/>
  <c r="X257" i="5" s="1"/>
  <c r="W258" i="5" a="1"/>
  <c r="W258" i="5" s="1"/>
  <c r="X258" i="5" s="1"/>
  <c r="W259" i="5" a="1"/>
  <c r="W259" i="5" s="1"/>
  <c r="X259" i="5" s="1"/>
  <c r="W260" i="5" a="1"/>
  <c r="W260" i="5" s="1"/>
  <c r="X260" i="5" s="1"/>
  <c r="W261" i="5" a="1"/>
  <c r="W261" i="5" s="1"/>
  <c r="X261" i="5" s="1"/>
  <c r="W262" i="5" a="1"/>
  <c r="W262" i="5" s="1"/>
  <c r="X262" i="5" s="1"/>
  <c r="W263" i="5" a="1"/>
  <c r="W263" i="5" s="1"/>
  <c r="X263" i="5" s="1"/>
  <c r="W264" i="5" a="1"/>
  <c r="W264" i="5" s="1"/>
  <c r="X264" i="5" s="1"/>
  <c r="W265" i="5" a="1"/>
  <c r="W265" i="5" s="1"/>
  <c r="X265" i="5" s="1"/>
  <c r="W266" i="5" a="1"/>
  <c r="W266" i="5" s="1"/>
  <c r="X266" i="5" s="1"/>
  <c r="W267" i="5" a="1"/>
  <c r="W267" i="5" s="1"/>
  <c r="X267" i="5" s="1"/>
  <c r="W268" i="5" a="1"/>
  <c r="W268" i="5" s="1"/>
  <c r="X268" i="5" s="1"/>
  <c r="W269" i="5" a="1"/>
  <c r="W269" i="5" s="1"/>
  <c r="X269" i="5" s="1"/>
  <c r="W270" i="5" a="1"/>
  <c r="W270" i="5" s="1"/>
  <c r="X270" i="5" s="1"/>
  <c r="W271" i="5" a="1"/>
  <c r="W271" i="5" s="1"/>
  <c r="X271" i="5" s="1"/>
  <c r="W272" i="5" a="1"/>
  <c r="W272" i="5" s="1"/>
  <c r="X272" i="5" s="1"/>
  <c r="W273" i="5" a="1"/>
  <c r="W273" i="5" s="1"/>
  <c r="X273" i="5" s="1"/>
  <c r="W274" i="5" a="1"/>
  <c r="W274" i="5" s="1"/>
  <c r="X274" i="5" s="1"/>
  <c r="W275" i="5" a="1"/>
  <c r="W275" i="5" s="1"/>
  <c r="X275" i="5" s="1"/>
  <c r="W276" i="5" a="1"/>
  <c r="W276" i="5" s="1"/>
  <c r="X276" i="5" s="1"/>
  <c r="W277" i="5" a="1"/>
  <c r="W277" i="5" s="1"/>
  <c r="X277" i="5" s="1"/>
  <c r="W278" i="5" a="1"/>
  <c r="W278" i="5" s="1"/>
  <c r="X278" i="5" s="1"/>
  <c r="W279" i="5" a="1"/>
  <c r="W279" i="5" s="1"/>
  <c r="X279" i="5" s="1"/>
  <c r="W280" i="5" a="1"/>
  <c r="W280" i="5" s="1"/>
  <c r="X280" i="5" s="1"/>
  <c r="W281" i="5" a="1"/>
  <c r="W281" i="5" s="1"/>
  <c r="X281" i="5" s="1"/>
  <c r="W282" i="5" a="1"/>
  <c r="W282" i="5" s="1"/>
  <c r="X282" i="5" s="1"/>
  <c r="W283" i="5" a="1"/>
  <c r="W283" i="5" s="1"/>
  <c r="X283" i="5" s="1"/>
  <c r="W284" i="5" a="1"/>
  <c r="W284" i="5" s="1"/>
  <c r="X284" i="5" s="1"/>
  <c r="W285" i="5" a="1"/>
  <c r="W285" i="5" s="1"/>
  <c r="X285" i="5" s="1"/>
  <c r="W286" i="5" a="1"/>
  <c r="W286" i="5" s="1"/>
  <c r="X286" i="5" s="1"/>
  <c r="W287" i="5" a="1"/>
  <c r="W287" i="5" s="1"/>
  <c r="X287" i="5" s="1"/>
  <c r="W288" i="5" a="1"/>
  <c r="W288" i="5" s="1"/>
  <c r="X288" i="5" s="1"/>
  <c r="W289" i="5" a="1"/>
  <c r="W289" i="5" s="1"/>
  <c r="X289" i="5" s="1"/>
  <c r="W290" i="5" a="1"/>
  <c r="W290" i="5" s="1"/>
  <c r="X290" i="5" s="1"/>
  <c r="W291" i="5" a="1"/>
  <c r="W291" i="5" s="1"/>
  <c r="X291" i="5" s="1"/>
  <c r="W292" i="5" a="1"/>
  <c r="W292" i="5" s="1"/>
  <c r="X292" i="5" s="1"/>
  <c r="W293" i="5" a="1"/>
  <c r="W293" i="5" s="1"/>
  <c r="X293" i="5" s="1"/>
  <c r="W294" i="5" a="1"/>
  <c r="W294" i="5" s="1"/>
  <c r="X294" i="5" s="1"/>
  <c r="W295" i="5" a="1"/>
  <c r="W295" i="5" s="1"/>
  <c r="X295" i="5" s="1"/>
  <c r="W296" i="5" a="1"/>
  <c r="W296" i="5" s="1"/>
  <c r="X296" i="5" s="1"/>
  <c r="W297" i="5" a="1"/>
  <c r="W297" i="5" s="1"/>
  <c r="X297" i="5" s="1"/>
  <c r="W298" i="5" a="1"/>
  <c r="W298" i="5" s="1"/>
  <c r="X298" i="5" s="1"/>
  <c r="W299" i="5" a="1"/>
  <c r="W299" i="5" s="1"/>
  <c r="X299" i="5" s="1"/>
  <c r="W300" i="5" a="1"/>
  <c r="W300" i="5" s="1"/>
  <c r="X300" i="5" s="1"/>
  <c r="W301" i="5" a="1"/>
  <c r="W301" i="5" s="1"/>
  <c r="X301" i="5" s="1"/>
  <c r="W302" i="5" a="1"/>
  <c r="W302" i="5" s="1"/>
  <c r="X302" i="5" s="1"/>
  <c r="W303" i="5" a="1"/>
  <c r="W303" i="5" s="1"/>
  <c r="X303" i="5" s="1"/>
  <c r="W304" i="5" a="1"/>
  <c r="W304" i="5" s="1"/>
  <c r="X304" i="5" s="1"/>
  <c r="W305" i="5" a="1"/>
  <c r="W305" i="5" s="1"/>
  <c r="X305" i="5" s="1"/>
  <c r="W306" i="5" a="1"/>
  <c r="W306" i="5" s="1"/>
  <c r="X306" i="5" s="1"/>
  <c r="W307" i="5" a="1"/>
  <c r="W307" i="5" s="1"/>
  <c r="X307" i="5" s="1"/>
  <c r="W308" i="5" a="1"/>
  <c r="W308" i="5" s="1"/>
  <c r="X308" i="5" s="1"/>
  <c r="W309" i="5" a="1"/>
  <c r="W309" i="5" s="1"/>
  <c r="X309" i="5" s="1"/>
  <c r="W310" i="5" a="1"/>
  <c r="W310" i="5" s="1"/>
  <c r="X310" i="5" s="1"/>
  <c r="W311" i="5" a="1"/>
  <c r="W311" i="5" s="1"/>
  <c r="X311" i="5" s="1"/>
  <c r="W312" i="5" a="1"/>
  <c r="W312" i="5" s="1"/>
  <c r="X312" i="5" s="1"/>
  <c r="W313" i="5" a="1"/>
  <c r="W313" i="5" s="1"/>
  <c r="X313" i="5" s="1"/>
  <c r="W314" i="5" a="1"/>
  <c r="W314" i="5" s="1"/>
  <c r="X314" i="5" s="1"/>
  <c r="W315" i="5" a="1"/>
  <c r="W315" i="5" s="1"/>
  <c r="X315" i="5" s="1"/>
  <c r="W316" i="5" a="1"/>
  <c r="W316" i="5" s="1"/>
  <c r="X316" i="5" s="1"/>
  <c r="W317" i="5" a="1"/>
  <c r="W317" i="5" s="1"/>
  <c r="X317" i="5" s="1"/>
  <c r="W318" i="5" a="1"/>
  <c r="W318" i="5" s="1"/>
  <c r="X318" i="5" s="1"/>
  <c r="W319" i="5" a="1"/>
  <c r="W319" i="5" s="1"/>
  <c r="X319" i="5" s="1"/>
  <c r="W320" i="5" a="1"/>
  <c r="W320" i="5" s="1"/>
  <c r="X320" i="5" s="1"/>
  <c r="W321" i="5" a="1"/>
  <c r="W321" i="5" s="1"/>
  <c r="X321" i="5" s="1"/>
  <c r="W322" i="5" a="1"/>
  <c r="W322" i="5" s="1"/>
  <c r="X322" i="5" s="1"/>
  <c r="W323" i="5" a="1"/>
  <c r="W323" i="5" s="1"/>
  <c r="X323" i="5" s="1"/>
  <c r="W324" i="5" a="1"/>
  <c r="W324" i="5" s="1"/>
  <c r="X324" i="5" s="1"/>
  <c r="W325" i="5" a="1"/>
  <c r="W325" i="5" s="1"/>
  <c r="X325" i="5" s="1"/>
  <c r="W326" i="5" a="1"/>
  <c r="W326" i="5" s="1"/>
  <c r="X326" i="5" s="1"/>
  <c r="W327" i="5" a="1"/>
  <c r="W327" i="5" s="1"/>
  <c r="X327" i="5" s="1"/>
  <c r="W328" i="5" a="1"/>
  <c r="W328" i="5" s="1"/>
  <c r="X328" i="5" s="1"/>
  <c r="W329" i="5" a="1"/>
  <c r="W329" i="5" s="1"/>
  <c r="X329" i="5" s="1"/>
  <c r="W330" i="5" a="1"/>
  <c r="W330" i="5" s="1"/>
  <c r="X330" i="5" s="1"/>
  <c r="W331" i="5" a="1"/>
  <c r="W331" i="5" s="1"/>
  <c r="X331" i="5" s="1"/>
  <c r="W332" i="5" a="1"/>
  <c r="W332" i="5" s="1"/>
  <c r="X332" i="5" s="1"/>
  <c r="W333" i="5" a="1"/>
  <c r="W333" i="5" s="1"/>
  <c r="X333" i="5" s="1"/>
  <c r="W334" i="5" a="1"/>
  <c r="W334" i="5" s="1"/>
  <c r="X334" i="5" s="1"/>
  <c r="W335" i="5" a="1"/>
  <c r="W335" i="5" s="1"/>
  <c r="X335" i="5" s="1"/>
  <c r="W336" i="5" a="1"/>
  <c r="W336" i="5" s="1"/>
  <c r="X336" i="5" s="1"/>
  <c r="W337" i="5" a="1"/>
  <c r="W337" i="5" s="1"/>
  <c r="X337" i="5" s="1"/>
  <c r="W338" i="5" a="1"/>
  <c r="W338" i="5" s="1"/>
  <c r="X338" i="5" s="1"/>
  <c r="W339" i="5" a="1"/>
  <c r="W339" i="5" s="1"/>
  <c r="X339" i="5" s="1"/>
  <c r="W340" i="5" a="1"/>
  <c r="W340" i="5" s="1"/>
  <c r="X340" i="5" s="1"/>
  <c r="W341" i="5" a="1"/>
  <c r="W341" i="5" s="1"/>
  <c r="X341" i="5" s="1"/>
  <c r="W342" i="5" a="1"/>
  <c r="W342" i="5" s="1"/>
  <c r="X342" i="5" s="1"/>
  <c r="W343" i="5" a="1"/>
  <c r="W343" i="5" s="1"/>
  <c r="X343" i="5" s="1"/>
  <c r="W344" i="5" a="1"/>
  <c r="W344" i="5" s="1"/>
  <c r="X344" i="5" s="1"/>
  <c r="W345" i="5" a="1"/>
  <c r="W345" i="5" s="1"/>
  <c r="X345" i="5" s="1"/>
  <c r="W346" i="5" a="1"/>
  <c r="W346" i="5" s="1"/>
  <c r="X346" i="5" s="1"/>
  <c r="W347" i="5" a="1"/>
  <c r="W347" i="5" s="1"/>
  <c r="X347" i="5" s="1"/>
  <c r="W348" i="5" a="1"/>
  <c r="W348" i="5" s="1"/>
  <c r="X348" i="5" s="1"/>
  <c r="W349" i="5" a="1"/>
  <c r="W349" i="5" s="1"/>
  <c r="X349" i="5" s="1"/>
  <c r="W350" i="5" a="1"/>
  <c r="W350" i="5" s="1"/>
  <c r="X350" i="5" s="1"/>
  <c r="W351" i="5" a="1"/>
  <c r="W351" i="5" s="1"/>
  <c r="X351" i="5" s="1"/>
  <c r="W352" i="5" a="1"/>
  <c r="W352" i="5" s="1"/>
  <c r="X352" i="5" s="1"/>
  <c r="W353" i="5" a="1"/>
  <c r="W353" i="5" s="1"/>
  <c r="X353" i="5" s="1"/>
  <c r="W354" i="5" a="1"/>
  <c r="W354" i="5" s="1"/>
  <c r="X354" i="5" s="1"/>
  <c r="W355" i="5" a="1"/>
  <c r="W355" i="5" s="1"/>
  <c r="X355" i="5" s="1"/>
  <c r="W356" i="5" a="1"/>
  <c r="W356" i="5" s="1"/>
  <c r="X356" i="5" s="1"/>
  <c r="W357" i="5" a="1"/>
  <c r="W357" i="5" s="1"/>
  <c r="X357" i="5" s="1"/>
  <c r="W358" i="5" a="1"/>
  <c r="W358" i="5" s="1"/>
  <c r="X358" i="5" s="1"/>
  <c r="W359" i="5" a="1"/>
  <c r="W359" i="5" s="1"/>
  <c r="X359" i="5" s="1"/>
  <c r="W360" i="5" a="1"/>
  <c r="W360" i="5" s="1"/>
  <c r="X360" i="5" s="1"/>
  <c r="W361" i="5" a="1"/>
  <c r="W361" i="5" s="1"/>
  <c r="X361" i="5" s="1"/>
  <c r="W362" i="5" a="1"/>
  <c r="W362" i="5" s="1"/>
  <c r="X362" i="5" s="1"/>
  <c r="W363" i="5" a="1"/>
  <c r="W363" i="5" s="1"/>
  <c r="X363" i="5" s="1"/>
  <c r="W364" i="5" a="1"/>
  <c r="W364" i="5" s="1"/>
  <c r="X364" i="5" s="1"/>
  <c r="W365" i="5" a="1"/>
  <c r="W365" i="5" s="1"/>
  <c r="X365" i="5" s="1"/>
  <c r="W366" i="5" a="1"/>
  <c r="W366" i="5" s="1"/>
  <c r="X366" i="5" s="1"/>
  <c r="W367" i="5" a="1"/>
  <c r="W367" i="5" s="1"/>
  <c r="X367" i="5" s="1"/>
  <c r="W368" i="5" a="1"/>
  <c r="W368" i="5" s="1"/>
  <c r="X368" i="5" s="1"/>
  <c r="W369" i="5" a="1"/>
  <c r="W369" i="5" s="1"/>
  <c r="X369" i="5" s="1"/>
  <c r="W370" i="5" a="1"/>
  <c r="W370" i="5" s="1"/>
  <c r="X370" i="5" s="1"/>
  <c r="W371" i="5" a="1"/>
  <c r="W371" i="5" s="1"/>
  <c r="X371" i="5" s="1"/>
  <c r="W372" i="5" a="1"/>
  <c r="W372" i="5" s="1"/>
  <c r="X372" i="5" s="1"/>
  <c r="W373" i="5" a="1"/>
  <c r="W373" i="5" s="1"/>
  <c r="X373" i="5" s="1"/>
  <c r="W374" i="5" a="1"/>
  <c r="W374" i="5" s="1"/>
  <c r="X374" i="5" s="1"/>
  <c r="W375" i="5" a="1"/>
  <c r="W375" i="5" s="1"/>
  <c r="X375" i="5" s="1"/>
  <c r="W376" i="5" a="1"/>
  <c r="W376" i="5" s="1"/>
  <c r="X376" i="5" s="1"/>
  <c r="W377" i="5" a="1"/>
  <c r="W377" i="5" s="1"/>
  <c r="X377" i="5" s="1"/>
  <c r="W378" i="5" a="1"/>
  <c r="W378" i="5" s="1"/>
  <c r="X378" i="5" s="1"/>
  <c r="W379" i="5" a="1"/>
  <c r="W379" i="5" s="1"/>
  <c r="X379" i="5" s="1"/>
  <c r="W380" i="5" a="1"/>
  <c r="W380" i="5" s="1"/>
  <c r="X380" i="5" s="1"/>
  <c r="W381" i="5" a="1"/>
  <c r="W381" i="5" s="1"/>
  <c r="X381" i="5" s="1"/>
  <c r="W382" i="5" a="1"/>
  <c r="W382" i="5" s="1"/>
  <c r="X382" i="5" s="1"/>
  <c r="W383" i="5" a="1"/>
  <c r="W383" i="5" s="1"/>
  <c r="X383" i="5" s="1"/>
  <c r="W384" i="5" a="1"/>
  <c r="W384" i="5" s="1"/>
  <c r="X384" i="5" s="1"/>
  <c r="W385" i="5" a="1"/>
  <c r="W385" i="5" s="1"/>
  <c r="X385" i="5" s="1"/>
  <c r="W386" i="5" a="1"/>
  <c r="W386" i="5" s="1"/>
  <c r="X386" i="5" s="1"/>
  <c r="W387" i="5" a="1"/>
  <c r="W387" i="5" s="1"/>
  <c r="X387" i="5" s="1"/>
  <c r="W388" i="5" a="1"/>
  <c r="W388" i="5" s="1"/>
  <c r="X388" i="5" s="1"/>
  <c r="W389" i="5" a="1"/>
  <c r="W389" i="5" s="1"/>
  <c r="X389" i="5" s="1"/>
  <c r="W390" i="5" a="1"/>
  <c r="W390" i="5" s="1"/>
  <c r="X390" i="5" s="1"/>
  <c r="W391" i="5" a="1"/>
  <c r="W391" i="5" s="1"/>
  <c r="X391" i="5" s="1"/>
  <c r="W392" i="5" a="1"/>
  <c r="W392" i="5" s="1"/>
  <c r="X392" i="5" s="1"/>
  <c r="W393" i="5" a="1"/>
  <c r="W393" i="5" s="1"/>
  <c r="X393" i="5" s="1"/>
  <c r="W394" i="5" a="1"/>
  <c r="W394" i="5" s="1"/>
  <c r="X394" i="5" s="1"/>
  <c r="W395" i="5" a="1"/>
  <c r="W395" i="5" s="1"/>
  <c r="X395" i="5" s="1"/>
  <c r="W396" i="5" a="1"/>
  <c r="W396" i="5" s="1"/>
  <c r="X396" i="5" s="1"/>
  <c r="W397" i="5" a="1"/>
  <c r="W397" i="5" s="1"/>
  <c r="X397" i="5" s="1"/>
  <c r="W398" i="5" a="1"/>
  <c r="W398" i="5" s="1"/>
  <c r="X398" i="5" s="1"/>
  <c r="W399" i="5" a="1"/>
  <c r="W399" i="5" s="1"/>
  <c r="X399" i="5" s="1"/>
  <c r="W400" i="5" a="1"/>
  <c r="W400" i="5" s="1"/>
  <c r="X400" i="5" s="1"/>
  <c r="W401" i="5" a="1"/>
  <c r="W401" i="5" s="1"/>
  <c r="X401" i="5" s="1"/>
  <c r="W402" i="5" a="1"/>
  <c r="W402" i="5" s="1"/>
  <c r="X402" i="5" s="1"/>
  <c r="W403" i="5" a="1"/>
  <c r="W403" i="5" s="1"/>
  <c r="X403" i="5" s="1"/>
  <c r="W404" i="5" a="1"/>
  <c r="W404" i="5" s="1"/>
  <c r="X404" i="5" s="1"/>
  <c r="W405" i="5" a="1"/>
  <c r="W405" i="5" s="1"/>
  <c r="X405" i="5" s="1"/>
  <c r="W406" i="5" a="1"/>
  <c r="W406" i="5" s="1"/>
  <c r="X406" i="5" s="1"/>
  <c r="W407" i="5" a="1"/>
  <c r="W407" i="5" s="1"/>
  <c r="X407" i="5" s="1"/>
  <c r="W408" i="5" a="1"/>
  <c r="W408" i="5" s="1"/>
  <c r="X408" i="5" s="1"/>
  <c r="W409" i="5" a="1"/>
  <c r="W409" i="5" s="1"/>
  <c r="X409" i="5" s="1"/>
  <c r="W410" i="5" a="1"/>
  <c r="W410" i="5" s="1"/>
  <c r="X410" i="5" s="1"/>
  <c r="W411" i="5" a="1"/>
  <c r="W411" i="5" s="1"/>
  <c r="X411" i="5" s="1"/>
  <c r="W412" i="5" a="1"/>
  <c r="W412" i="5" s="1"/>
  <c r="X412" i="5" s="1"/>
  <c r="W413" i="5" a="1"/>
  <c r="W413" i="5" s="1"/>
  <c r="X413" i="5" s="1"/>
  <c r="W414" i="5" a="1"/>
  <c r="W414" i="5" s="1"/>
  <c r="X414" i="5" s="1"/>
  <c r="W415" i="5" a="1"/>
  <c r="W415" i="5" s="1"/>
  <c r="X415" i="5" s="1"/>
  <c r="W416" i="5" a="1"/>
  <c r="W416" i="5" s="1"/>
  <c r="X416" i="5" s="1"/>
  <c r="W417" i="5" a="1"/>
  <c r="W417" i="5" s="1"/>
  <c r="X417" i="5" s="1"/>
  <c r="W418" i="5" a="1"/>
  <c r="W418" i="5" s="1"/>
  <c r="X418" i="5" s="1"/>
  <c r="W419" i="5" a="1"/>
  <c r="W419" i="5" s="1"/>
  <c r="X419" i="5" s="1"/>
  <c r="W420" i="5" a="1"/>
  <c r="W420" i="5" s="1"/>
  <c r="X420" i="5" s="1"/>
  <c r="W421" i="5" a="1"/>
  <c r="W421" i="5" s="1"/>
  <c r="X421" i="5" s="1"/>
  <c r="W422" i="5" a="1"/>
  <c r="W422" i="5" s="1"/>
  <c r="X422" i="5" s="1"/>
  <c r="W423" i="5" a="1"/>
  <c r="W423" i="5" s="1"/>
  <c r="X423" i="5" s="1"/>
  <c r="W424" i="5" a="1"/>
  <c r="W424" i="5" s="1"/>
  <c r="X424" i="5" s="1"/>
  <c r="W425" i="5" a="1"/>
  <c r="W425" i="5" s="1"/>
  <c r="X425" i="5" s="1"/>
  <c r="W426" i="5" a="1"/>
  <c r="W426" i="5" s="1"/>
  <c r="X426" i="5" s="1"/>
  <c r="W427" i="5" a="1"/>
  <c r="W427" i="5" s="1"/>
  <c r="X427" i="5" s="1"/>
  <c r="W428" i="5" a="1"/>
  <c r="W428" i="5" s="1"/>
  <c r="X428" i="5" s="1"/>
  <c r="W429" i="5" a="1"/>
  <c r="W429" i="5" s="1"/>
  <c r="X429" i="5" s="1"/>
  <c r="W430" i="5" a="1"/>
  <c r="W430" i="5" s="1"/>
  <c r="X430" i="5" s="1"/>
  <c r="W431" i="5" a="1"/>
  <c r="W431" i="5" s="1"/>
  <c r="X431" i="5" s="1"/>
  <c r="W432" i="5" a="1"/>
  <c r="W432" i="5" s="1"/>
  <c r="X432" i="5" s="1"/>
  <c r="W433" i="5" a="1"/>
  <c r="W433" i="5" s="1"/>
  <c r="X433" i="5" s="1"/>
  <c r="W434" i="5" a="1"/>
  <c r="W434" i="5" s="1"/>
  <c r="X434" i="5" s="1"/>
  <c r="W435" i="5" a="1"/>
  <c r="W435" i="5" s="1"/>
  <c r="X435" i="5" s="1"/>
  <c r="W436" i="5" a="1"/>
  <c r="W436" i="5" s="1"/>
  <c r="X436" i="5" s="1"/>
  <c r="W437" i="5" a="1"/>
  <c r="W437" i="5" s="1"/>
  <c r="X437" i="5" s="1"/>
  <c r="W438" i="5" a="1"/>
  <c r="W438" i="5" s="1"/>
  <c r="X438" i="5" s="1"/>
  <c r="W439" i="5" a="1"/>
  <c r="W439" i="5" s="1"/>
  <c r="X439" i="5" s="1"/>
  <c r="W440" i="5" a="1"/>
  <c r="W440" i="5" s="1"/>
  <c r="X440" i="5" s="1"/>
  <c r="W441" i="5" a="1"/>
  <c r="W441" i="5" s="1"/>
  <c r="X441" i="5" s="1"/>
  <c r="W442" i="5" a="1"/>
  <c r="W442" i="5" s="1"/>
  <c r="X442" i="5" s="1"/>
  <c r="W443" i="5" a="1"/>
  <c r="W443" i="5" s="1"/>
  <c r="X443" i="5" s="1"/>
  <c r="W444" i="5" a="1"/>
  <c r="W444" i="5" s="1"/>
  <c r="X444" i="5" s="1"/>
  <c r="W445" i="5" a="1"/>
  <c r="W445" i="5" s="1"/>
  <c r="X445" i="5" s="1"/>
  <c r="W446" i="5" a="1"/>
  <c r="W446" i="5" s="1"/>
  <c r="X446" i="5" s="1"/>
  <c r="W447" i="5" a="1"/>
  <c r="W447" i="5" s="1"/>
  <c r="X447" i="5" s="1"/>
  <c r="W448" i="5" a="1"/>
  <c r="W448" i="5" s="1"/>
  <c r="X448" i="5" s="1"/>
  <c r="W449" i="5" a="1"/>
  <c r="W449" i="5" s="1"/>
  <c r="X449" i="5" s="1"/>
  <c r="W450" i="5" a="1"/>
  <c r="W450" i="5" s="1"/>
  <c r="X450" i="5" s="1"/>
  <c r="W451" i="5" a="1"/>
  <c r="W451" i="5" s="1"/>
  <c r="X451" i="5" s="1"/>
  <c r="W452" i="5" a="1"/>
  <c r="W452" i="5" s="1"/>
  <c r="X452" i="5" s="1"/>
  <c r="W453" i="5" a="1"/>
  <c r="W453" i="5" s="1"/>
  <c r="X453" i="5" s="1"/>
  <c r="W454" i="5" a="1"/>
  <c r="W454" i="5" s="1"/>
  <c r="X454" i="5" s="1"/>
  <c r="W455" i="5" a="1"/>
  <c r="W455" i="5" s="1"/>
  <c r="X455" i="5" s="1"/>
  <c r="W456" i="5" a="1"/>
  <c r="W456" i="5" s="1"/>
  <c r="X456" i="5" s="1"/>
  <c r="W457" i="5" a="1"/>
  <c r="W457" i="5" s="1"/>
  <c r="X457" i="5" s="1"/>
  <c r="W458" i="5" a="1"/>
  <c r="W458" i="5" s="1"/>
  <c r="X458" i="5" s="1"/>
  <c r="W459" i="5" a="1"/>
  <c r="W459" i="5" s="1"/>
  <c r="X459" i="5" s="1"/>
  <c r="W460" i="5" a="1"/>
  <c r="W460" i="5" s="1"/>
  <c r="X460" i="5" s="1"/>
  <c r="W461" i="5" a="1"/>
  <c r="W461" i="5" s="1"/>
  <c r="X461" i="5" s="1"/>
  <c r="W462" i="5" a="1"/>
  <c r="W462" i="5" s="1"/>
  <c r="X462" i="5" s="1"/>
  <c r="W463" i="5" a="1"/>
  <c r="W463" i="5" s="1"/>
  <c r="X463" i="5" s="1"/>
  <c r="W464" i="5" a="1"/>
  <c r="W464" i="5" s="1"/>
  <c r="X464" i="5" s="1"/>
  <c r="W465" i="5" a="1"/>
  <c r="W465" i="5" s="1"/>
  <c r="X465" i="5" s="1"/>
  <c r="W466" i="5" a="1"/>
  <c r="W466" i="5" s="1"/>
  <c r="X466" i="5" s="1"/>
  <c r="W467" i="5" a="1"/>
  <c r="W467" i="5" s="1"/>
  <c r="X467" i="5" s="1"/>
  <c r="W468" i="5" a="1"/>
  <c r="W468" i="5" s="1"/>
  <c r="X468" i="5" s="1"/>
  <c r="W469" i="5" a="1"/>
  <c r="W469" i="5" s="1"/>
  <c r="X469" i="5" s="1"/>
  <c r="W470" i="5" a="1"/>
  <c r="W470" i="5" s="1"/>
  <c r="X470" i="5" s="1"/>
  <c r="W471" i="5" a="1"/>
  <c r="W471" i="5" s="1"/>
  <c r="X471" i="5" s="1"/>
  <c r="W472" i="5" a="1"/>
  <c r="W472" i="5" s="1"/>
  <c r="X472" i="5" s="1"/>
  <c r="W473" i="5" a="1"/>
  <c r="W473" i="5" s="1"/>
  <c r="X473" i="5" s="1"/>
  <c r="W474" i="5" a="1"/>
  <c r="W474" i="5" s="1"/>
  <c r="X474" i="5" s="1"/>
  <c r="W475" i="5" a="1"/>
  <c r="W475" i="5" s="1"/>
  <c r="X475" i="5" s="1"/>
  <c r="W476" i="5" a="1"/>
  <c r="W476" i="5" s="1"/>
  <c r="X476" i="5" s="1"/>
  <c r="W477" i="5" a="1"/>
  <c r="W477" i="5" s="1"/>
  <c r="X477" i="5" s="1"/>
  <c r="W478" i="5" a="1"/>
  <c r="W478" i="5" s="1"/>
  <c r="X478" i="5" s="1"/>
  <c r="W479" i="5" a="1"/>
  <c r="W479" i="5" s="1"/>
  <c r="X479" i="5" s="1"/>
  <c r="W480" i="5" a="1"/>
  <c r="W480" i="5" s="1"/>
  <c r="X480" i="5" s="1"/>
  <c r="W481" i="5" a="1"/>
  <c r="W481" i="5" s="1"/>
  <c r="X481" i="5" s="1"/>
  <c r="W482" i="5" a="1"/>
  <c r="W482" i="5" s="1"/>
  <c r="X482" i="5" s="1"/>
  <c r="W483" i="5" a="1"/>
  <c r="W483" i="5" s="1"/>
  <c r="X483" i="5" s="1"/>
  <c r="W484" i="5" a="1"/>
  <c r="W484" i="5" s="1"/>
  <c r="X484" i="5" s="1"/>
  <c r="W485" i="5" a="1"/>
  <c r="W485" i="5" s="1"/>
  <c r="X485" i="5" s="1"/>
  <c r="W486" i="5" a="1"/>
  <c r="W486" i="5" s="1"/>
  <c r="X486" i="5" s="1"/>
  <c r="W487" i="5" a="1"/>
  <c r="W487" i="5" s="1"/>
  <c r="X487" i="5" s="1"/>
  <c r="W488" i="5" a="1"/>
  <c r="W488" i="5" s="1"/>
  <c r="X488" i="5" s="1"/>
  <c r="W489" i="5" a="1"/>
  <c r="W489" i="5" s="1"/>
  <c r="X489" i="5" s="1"/>
  <c r="W490" i="5" a="1"/>
  <c r="W490" i="5" s="1"/>
  <c r="X490" i="5" s="1"/>
  <c r="W491" i="5" a="1"/>
  <c r="W491" i="5" s="1"/>
  <c r="X491" i="5" s="1"/>
  <c r="W492" i="5" a="1"/>
  <c r="W492" i="5" s="1"/>
  <c r="X492" i="5" s="1"/>
  <c r="W493" i="5" a="1"/>
  <c r="W493" i="5" s="1"/>
  <c r="X493" i="5" s="1"/>
  <c r="W494" i="5" a="1"/>
  <c r="W494" i="5" s="1"/>
  <c r="X494" i="5" s="1"/>
  <c r="W495" i="5" a="1"/>
  <c r="W495" i="5" s="1"/>
  <c r="X495" i="5" s="1"/>
  <c r="W496" i="5" a="1"/>
  <c r="W496" i="5" s="1"/>
  <c r="X496" i="5" s="1"/>
  <c r="W497" i="5" a="1"/>
  <c r="W497" i="5" s="1"/>
  <c r="X497" i="5" s="1"/>
  <c r="W498" i="5" a="1"/>
  <c r="W498" i="5" s="1"/>
  <c r="X498" i="5" s="1"/>
  <c r="W499" i="5" a="1"/>
  <c r="W499" i="5" s="1"/>
  <c r="X499" i="5" s="1"/>
  <c r="W500" i="5" a="1"/>
  <c r="W500" i="5" s="1"/>
  <c r="X500" i="5" s="1"/>
  <c r="W501" i="5" a="1"/>
  <c r="W501" i="5" s="1"/>
  <c r="X501" i="5" s="1"/>
  <c r="W2" i="5" a="1"/>
  <c r="W2" i="5" s="1"/>
  <c r="X2" i="5" s="1"/>
  <c r="U3" i="5" a="1"/>
  <c r="U3" i="5" s="1"/>
  <c r="V3" i="5" s="1"/>
  <c r="U4" i="5" a="1"/>
  <c r="U4" i="5" s="1"/>
  <c r="V4" i="5" s="1"/>
  <c r="U5" i="5" a="1"/>
  <c r="U5" i="5" s="1"/>
  <c r="V5" i="5" s="1"/>
  <c r="U6" i="5" a="1"/>
  <c r="U6" i="5" s="1"/>
  <c r="V6" i="5" s="1"/>
  <c r="U7" i="5" a="1"/>
  <c r="U7" i="5" s="1"/>
  <c r="V7" i="5" s="1"/>
  <c r="U8" i="5" a="1"/>
  <c r="U8" i="5" s="1"/>
  <c r="V8" i="5" s="1"/>
  <c r="U9" i="5" a="1"/>
  <c r="U9" i="5" s="1"/>
  <c r="V9" i="5" s="1"/>
  <c r="U10" i="5" a="1"/>
  <c r="U10" i="5" s="1"/>
  <c r="V10" i="5" s="1"/>
  <c r="U11" i="5" a="1"/>
  <c r="U11" i="5" s="1"/>
  <c r="V11" i="5" s="1"/>
  <c r="U12" i="5" a="1"/>
  <c r="U12" i="5" s="1"/>
  <c r="V12" i="5" s="1"/>
  <c r="U13" i="5" a="1"/>
  <c r="U13" i="5" s="1"/>
  <c r="V13" i="5" s="1"/>
  <c r="U14" i="5" a="1"/>
  <c r="U14" i="5" s="1"/>
  <c r="V14" i="5" s="1"/>
  <c r="U15" i="5" a="1"/>
  <c r="U15" i="5" s="1"/>
  <c r="V15" i="5" s="1"/>
  <c r="U16" i="5" a="1"/>
  <c r="U16" i="5" s="1"/>
  <c r="V16" i="5" s="1"/>
  <c r="U17" i="5" a="1"/>
  <c r="U17" i="5" s="1"/>
  <c r="V17" i="5" s="1"/>
  <c r="U18" i="5" a="1"/>
  <c r="U18" i="5" s="1"/>
  <c r="V18" i="5" s="1"/>
  <c r="U19" i="5" a="1"/>
  <c r="U19" i="5" s="1"/>
  <c r="V19" i="5" s="1"/>
  <c r="U20" i="5" a="1"/>
  <c r="U20" i="5" s="1"/>
  <c r="V20" i="5" s="1"/>
  <c r="U21" i="5" a="1"/>
  <c r="U21" i="5" s="1"/>
  <c r="V21" i="5" s="1"/>
  <c r="U22" i="5" a="1"/>
  <c r="U22" i="5" s="1"/>
  <c r="V22" i="5" s="1"/>
  <c r="U23" i="5" a="1"/>
  <c r="U23" i="5" s="1"/>
  <c r="V23" i="5" s="1"/>
  <c r="U24" i="5" a="1"/>
  <c r="U24" i="5" s="1"/>
  <c r="V24" i="5" s="1"/>
  <c r="U25" i="5" a="1"/>
  <c r="U25" i="5" s="1"/>
  <c r="V25" i="5" s="1"/>
  <c r="U26" i="5" a="1"/>
  <c r="U26" i="5" s="1"/>
  <c r="V26" i="5" s="1"/>
  <c r="U27" i="5" a="1"/>
  <c r="U27" i="5" s="1"/>
  <c r="V27" i="5" s="1"/>
  <c r="U28" i="5" a="1"/>
  <c r="U28" i="5" s="1"/>
  <c r="V28" i="5" s="1"/>
  <c r="U29" i="5" a="1"/>
  <c r="U29" i="5" s="1"/>
  <c r="V29" i="5" s="1"/>
  <c r="U30" i="5" a="1"/>
  <c r="U30" i="5" s="1"/>
  <c r="V30" i="5" s="1"/>
  <c r="U31" i="5" a="1"/>
  <c r="U31" i="5" s="1"/>
  <c r="V31" i="5" s="1"/>
  <c r="U32" i="5" a="1"/>
  <c r="U32" i="5" s="1"/>
  <c r="V32" i="5" s="1"/>
  <c r="U33" i="5" a="1"/>
  <c r="U33" i="5" s="1"/>
  <c r="V33" i="5" s="1"/>
  <c r="U34" i="5" a="1"/>
  <c r="U34" i="5" s="1"/>
  <c r="V34" i="5" s="1"/>
  <c r="U35" i="5" a="1"/>
  <c r="U35" i="5" s="1"/>
  <c r="V35" i="5" s="1"/>
  <c r="U36" i="5" a="1"/>
  <c r="U36" i="5" s="1"/>
  <c r="V36" i="5" s="1"/>
  <c r="U37" i="5" a="1"/>
  <c r="U37" i="5" s="1"/>
  <c r="V37" i="5" s="1"/>
  <c r="U38" i="5" a="1"/>
  <c r="U38" i="5" s="1"/>
  <c r="V38" i="5" s="1"/>
  <c r="U39" i="5" a="1"/>
  <c r="U39" i="5" s="1"/>
  <c r="V39" i="5" s="1"/>
  <c r="U40" i="5" a="1"/>
  <c r="U40" i="5" s="1"/>
  <c r="V40" i="5" s="1"/>
  <c r="U41" i="5" a="1"/>
  <c r="U41" i="5" s="1"/>
  <c r="V41" i="5" s="1"/>
  <c r="U42" i="5" a="1"/>
  <c r="U42" i="5" s="1"/>
  <c r="V42" i="5" s="1"/>
  <c r="U43" i="5" a="1"/>
  <c r="U43" i="5" s="1"/>
  <c r="V43" i="5" s="1"/>
  <c r="U44" i="5" a="1"/>
  <c r="U44" i="5" s="1"/>
  <c r="V44" i="5" s="1"/>
  <c r="U45" i="5" a="1"/>
  <c r="U45" i="5" s="1"/>
  <c r="V45" i="5" s="1"/>
  <c r="U46" i="5" a="1"/>
  <c r="U46" i="5" s="1"/>
  <c r="V46" i="5" s="1"/>
  <c r="U47" i="5" a="1"/>
  <c r="U47" i="5" s="1"/>
  <c r="V47" i="5" s="1"/>
  <c r="U48" i="5" a="1"/>
  <c r="U48" i="5" s="1"/>
  <c r="V48" i="5" s="1"/>
  <c r="U49" i="5" a="1"/>
  <c r="U49" i="5" s="1"/>
  <c r="V49" i="5" s="1"/>
  <c r="U50" i="5" a="1"/>
  <c r="U50" i="5" s="1"/>
  <c r="V50" i="5" s="1"/>
  <c r="U51" i="5" a="1"/>
  <c r="U51" i="5" s="1"/>
  <c r="V51" i="5" s="1"/>
  <c r="U52" i="5" a="1"/>
  <c r="U52" i="5" s="1"/>
  <c r="V52" i="5" s="1"/>
  <c r="U53" i="5" a="1"/>
  <c r="U53" i="5" s="1"/>
  <c r="V53" i="5" s="1"/>
  <c r="U54" i="5" a="1"/>
  <c r="U54" i="5" s="1"/>
  <c r="V54" i="5" s="1"/>
  <c r="U55" i="5" a="1"/>
  <c r="U55" i="5" s="1"/>
  <c r="V55" i="5" s="1"/>
  <c r="U56" i="5" a="1"/>
  <c r="U56" i="5" s="1"/>
  <c r="V56" i="5" s="1"/>
  <c r="U57" i="5" a="1"/>
  <c r="U57" i="5" s="1"/>
  <c r="V57" i="5" s="1"/>
  <c r="U58" i="5" a="1"/>
  <c r="U58" i="5" s="1"/>
  <c r="V58" i="5" s="1"/>
  <c r="U59" i="5" a="1"/>
  <c r="U59" i="5" s="1"/>
  <c r="V59" i="5" s="1"/>
  <c r="U60" i="5" a="1"/>
  <c r="U60" i="5" s="1"/>
  <c r="V60" i="5" s="1"/>
  <c r="U61" i="5" a="1"/>
  <c r="U61" i="5" s="1"/>
  <c r="V61" i="5" s="1"/>
  <c r="U62" i="5" a="1"/>
  <c r="U62" i="5" s="1"/>
  <c r="V62" i="5" s="1"/>
  <c r="U63" i="5" a="1"/>
  <c r="U63" i="5" s="1"/>
  <c r="V63" i="5" s="1"/>
  <c r="U64" i="5" a="1"/>
  <c r="U64" i="5" s="1"/>
  <c r="V64" i="5" s="1"/>
  <c r="U65" i="5" a="1"/>
  <c r="U65" i="5" s="1"/>
  <c r="V65" i="5" s="1"/>
  <c r="U66" i="5" a="1"/>
  <c r="U66" i="5" s="1"/>
  <c r="V66" i="5" s="1"/>
  <c r="U67" i="5" a="1"/>
  <c r="U67" i="5" s="1"/>
  <c r="V67" i="5" s="1"/>
  <c r="U68" i="5" a="1"/>
  <c r="U68" i="5" s="1"/>
  <c r="V68" i="5" s="1"/>
  <c r="U69" i="5" a="1"/>
  <c r="U69" i="5" s="1"/>
  <c r="V69" i="5" s="1"/>
  <c r="U70" i="5" a="1"/>
  <c r="U70" i="5" s="1"/>
  <c r="V70" i="5" s="1"/>
  <c r="U71" i="5" a="1"/>
  <c r="U71" i="5" s="1"/>
  <c r="V71" i="5" s="1"/>
  <c r="U72" i="5" a="1"/>
  <c r="U72" i="5" s="1"/>
  <c r="V72" i="5" s="1"/>
  <c r="U73" i="5" a="1"/>
  <c r="U73" i="5" s="1"/>
  <c r="V73" i="5" s="1"/>
  <c r="U74" i="5" a="1"/>
  <c r="U74" i="5" s="1"/>
  <c r="V74" i="5" s="1"/>
  <c r="U75" i="5" a="1"/>
  <c r="U75" i="5" s="1"/>
  <c r="V75" i="5" s="1"/>
  <c r="U76" i="5" a="1"/>
  <c r="U76" i="5" s="1"/>
  <c r="V76" i="5" s="1"/>
  <c r="U77" i="5" a="1"/>
  <c r="U77" i="5" s="1"/>
  <c r="V77" i="5" s="1"/>
  <c r="U78" i="5" a="1"/>
  <c r="U78" i="5" s="1"/>
  <c r="V78" i="5" s="1"/>
  <c r="U79" i="5" a="1"/>
  <c r="U79" i="5" s="1"/>
  <c r="V79" i="5" s="1"/>
  <c r="U80" i="5" a="1"/>
  <c r="U80" i="5" s="1"/>
  <c r="V80" i="5" s="1"/>
  <c r="U81" i="5" a="1"/>
  <c r="U81" i="5" s="1"/>
  <c r="V81" i="5" s="1"/>
  <c r="U82" i="5" a="1"/>
  <c r="U82" i="5" s="1"/>
  <c r="V82" i="5" s="1"/>
  <c r="U83" i="5" a="1"/>
  <c r="U83" i="5" s="1"/>
  <c r="V83" i="5" s="1"/>
  <c r="U84" i="5" a="1"/>
  <c r="U84" i="5" s="1"/>
  <c r="V84" i="5" s="1"/>
  <c r="U85" i="5" a="1"/>
  <c r="U85" i="5" s="1"/>
  <c r="V85" i="5" s="1"/>
  <c r="U86" i="5" a="1"/>
  <c r="U86" i="5" s="1"/>
  <c r="V86" i="5" s="1"/>
  <c r="U87" i="5" a="1"/>
  <c r="U87" i="5" s="1"/>
  <c r="V87" i="5" s="1"/>
  <c r="U88" i="5" a="1"/>
  <c r="U88" i="5" s="1"/>
  <c r="V88" i="5" s="1"/>
  <c r="U89" i="5" a="1"/>
  <c r="U89" i="5" s="1"/>
  <c r="V89" i="5" s="1"/>
  <c r="U90" i="5" a="1"/>
  <c r="U90" i="5" s="1"/>
  <c r="V90" i="5" s="1"/>
  <c r="U91" i="5" a="1"/>
  <c r="U91" i="5" s="1"/>
  <c r="V91" i="5" s="1"/>
  <c r="U92" i="5" a="1"/>
  <c r="U92" i="5" s="1"/>
  <c r="V92" i="5" s="1"/>
  <c r="U93" i="5" a="1"/>
  <c r="U93" i="5" s="1"/>
  <c r="V93" i="5" s="1"/>
  <c r="U94" i="5" a="1"/>
  <c r="U94" i="5" s="1"/>
  <c r="V94" i="5" s="1"/>
  <c r="U95" i="5" a="1"/>
  <c r="U95" i="5" s="1"/>
  <c r="V95" i="5" s="1"/>
  <c r="U96" i="5" a="1"/>
  <c r="U96" i="5" s="1"/>
  <c r="V96" i="5" s="1"/>
  <c r="U97" i="5" a="1"/>
  <c r="U97" i="5" s="1"/>
  <c r="V97" i="5" s="1"/>
  <c r="U98" i="5" a="1"/>
  <c r="U98" i="5" s="1"/>
  <c r="V98" i="5" s="1"/>
  <c r="U99" i="5" a="1"/>
  <c r="U99" i="5" s="1"/>
  <c r="V99" i="5" s="1"/>
  <c r="U100" i="5" a="1"/>
  <c r="U100" i="5" s="1"/>
  <c r="V100" i="5" s="1"/>
  <c r="U101" i="5" a="1"/>
  <c r="U101" i="5" s="1"/>
  <c r="V101" i="5" s="1"/>
  <c r="U102" i="5" a="1"/>
  <c r="U102" i="5" s="1"/>
  <c r="V102" i="5" s="1"/>
  <c r="U103" i="5" a="1"/>
  <c r="U103" i="5" s="1"/>
  <c r="V103" i="5" s="1"/>
  <c r="U104" i="5" a="1"/>
  <c r="U104" i="5" s="1"/>
  <c r="V104" i="5" s="1"/>
  <c r="U105" i="5" a="1"/>
  <c r="U105" i="5" s="1"/>
  <c r="V105" i="5" s="1"/>
  <c r="U106" i="5" a="1"/>
  <c r="U106" i="5" s="1"/>
  <c r="V106" i="5" s="1"/>
  <c r="U107" i="5" a="1"/>
  <c r="U107" i="5" s="1"/>
  <c r="V107" i="5" s="1"/>
  <c r="U108" i="5" a="1"/>
  <c r="U108" i="5" s="1"/>
  <c r="V108" i="5" s="1"/>
  <c r="U109" i="5" a="1"/>
  <c r="U109" i="5" s="1"/>
  <c r="V109" i="5" s="1"/>
  <c r="U110" i="5" a="1"/>
  <c r="U110" i="5" s="1"/>
  <c r="V110" i="5" s="1"/>
  <c r="U111" i="5" a="1"/>
  <c r="U111" i="5" s="1"/>
  <c r="V111" i="5" s="1"/>
  <c r="U112" i="5" a="1"/>
  <c r="U112" i="5" s="1"/>
  <c r="V112" i="5" s="1"/>
  <c r="U113" i="5" a="1"/>
  <c r="U113" i="5" s="1"/>
  <c r="V113" i="5" s="1"/>
  <c r="U114" i="5" a="1"/>
  <c r="U114" i="5" s="1"/>
  <c r="V114" i="5" s="1"/>
  <c r="U115" i="5" a="1"/>
  <c r="U115" i="5" s="1"/>
  <c r="V115" i="5" s="1"/>
  <c r="U116" i="5" a="1"/>
  <c r="U116" i="5" s="1"/>
  <c r="V116" i="5" s="1"/>
  <c r="U117" i="5" a="1"/>
  <c r="U117" i="5" s="1"/>
  <c r="V117" i="5" s="1"/>
  <c r="U118" i="5" a="1"/>
  <c r="U118" i="5" s="1"/>
  <c r="V118" i="5" s="1"/>
  <c r="U119" i="5" a="1"/>
  <c r="U119" i="5" s="1"/>
  <c r="V119" i="5" s="1"/>
  <c r="U120" i="5" a="1"/>
  <c r="U120" i="5" s="1"/>
  <c r="V120" i="5" s="1"/>
  <c r="U121" i="5" a="1"/>
  <c r="U121" i="5" s="1"/>
  <c r="V121" i="5" s="1"/>
  <c r="U122" i="5" a="1"/>
  <c r="U122" i="5" s="1"/>
  <c r="V122" i="5" s="1"/>
  <c r="U123" i="5" a="1"/>
  <c r="U123" i="5" s="1"/>
  <c r="V123" i="5" s="1"/>
  <c r="U124" i="5" a="1"/>
  <c r="U124" i="5" s="1"/>
  <c r="V124" i="5" s="1"/>
  <c r="U125" i="5" a="1"/>
  <c r="U125" i="5" s="1"/>
  <c r="V125" i="5" s="1"/>
  <c r="U126" i="5" a="1"/>
  <c r="U126" i="5" s="1"/>
  <c r="V126" i="5" s="1"/>
  <c r="U127" i="5" a="1"/>
  <c r="U127" i="5" s="1"/>
  <c r="V127" i="5" s="1"/>
  <c r="U128" i="5" a="1"/>
  <c r="U128" i="5" s="1"/>
  <c r="V128" i="5" s="1"/>
  <c r="U129" i="5" a="1"/>
  <c r="U129" i="5" s="1"/>
  <c r="V129" i="5" s="1"/>
  <c r="U130" i="5" a="1"/>
  <c r="U130" i="5" s="1"/>
  <c r="V130" i="5" s="1"/>
  <c r="U131" i="5" a="1"/>
  <c r="U131" i="5" s="1"/>
  <c r="V131" i="5" s="1"/>
  <c r="U132" i="5" a="1"/>
  <c r="U132" i="5" s="1"/>
  <c r="V132" i="5" s="1"/>
  <c r="U133" i="5" a="1"/>
  <c r="U133" i="5" s="1"/>
  <c r="V133" i="5" s="1"/>
  <c r="U134" i="5" a="1"/>
  <c r="U134" i="5" s="1"/>
  <c r="V134" i="5" s="1"/>
  <c r="U135" i="5" a="1"/>
  <c r="U135" i="5" s="1"/>
  <c r="V135" i="5" s="1"/>
  <c r="U136" i="5" a="1"/>
  <c r="U136" i="5" s="1"/>
  <c r="V136" i="5" s="1"/>
  <c r="U137" i="5" a="1"/>
  <c r="U137" i="5" s="1"/>
  <c r="V137" i="5" s="1"/>
  <c r="U138" i="5" a="1"/>
  <c r="U138" i="5" s="1"/>
  <c r="V138" i="5" s="1"/>
  <c r="U139" i="5" a="1"/>
  <c r="U139" i="5" s="1"/>
  <c r="V139" i="5" s="1"/>
  <c r="U140" i="5" a="1"/>
  <c r="U140" i="5" s="1"/>
  <c r="V140" i="5" s="1"/>
  <c r="U141" i="5" a="1"/>
  <c r="U141" i="5" s="1"/>
  <c r="V141" i="5" s="1"/>
  <c r="U142" i="5" a="1"/>
  <c r="U142" i="5" s="1"/>
  <c r="V142" i="5" s="1"/>
  <c r="U143" i="5" a="1"/>
  <c r="U143" i="5" s="1"/>
  <c r="V143" i="5" s="1"/>
  <c r="U144" i="5" a="1"/>
  <c r="U144" i="5" s="1"/>
  <c r="V144" i="5" s="1"/>
  <c r="U145" i="5" a="1"/>
  <c r="U145" i="5" s="1"/>
  <c r="V145" i="5" s="1"/>
  <c r="U146" i="5" a="1"/>
  <c r="U146" i="5" s="1"/>
  <c r="V146" i="5" s="1"/>
  <c r="U147" i="5" a="1"/>
  <c r="U147" i="5" s="1"/>
  <c r="V147" i="5" s="1"/>
  <c r="U148" i="5" a="1"/>
  <c r="U148" i="5" s="1"/>
  <c r="V148" i="5" s="1"/>
  <c r="U149" i="5" a="1"/>
  <c r="U149" i="5" s="1"/>
  <c r="V149" i="5" s="1"/>
  <c r="U150" i="5" a="1"/>
  <c r="U150" i="5" s="1"/>
  <c r="V150" i="5" s="1"/>
  <c r="U151" i="5" a="1"/>
  <c r="U151" i="5" s="1"/>
  <c r="V151" i="5" s="1"/>
  <c r="U152" i="5" a="1"/>
  <c r="U152" i="5" s="1"/>
  <c r="V152" i="5" s="1"/>
  <c r="U153" i="5" a="1"/>
  <c r="U153" i="5" s="1"/>
  <c r="V153" i="5" s="1"/>
  <c r="U154" i="5" a="1"/>
  <c r="U154" i="5" s="1"/>
  <c r="V154" i="5" s="1"/>
  <c r="U155" i="5" a="1"/>
  <c r="U155" i="5" s="1"/>
  <c r="V155" i="5" s="1"/>
  <c r="U156" i="5" a="1"/>
  <c r="U156" i="5" s="1"/>
  <c r="V156" i="5" s="1"/>
  <c r="U157" i="5" a="1"/>
  <c r="U157" i="5" s="1"/>
  <c r="V157" i="5" s="1"/>
  <c r="U158" i="5" a="1"/>
  <c r="U158" i="5" s="1"/>
  <c r="V158" i="5" s="1"/>
  <c r="U159" i="5" a="1"/>
  <c r="U159" i="5" s="1"/>
  <c r="V159" i="5" s="1"/>
  <c r="U160" i="5" a="1"/>
  <c r="U160" i="5" s="1"/>
  <c r="V160" i="5" s="1"/>
  <c r="U161" i="5" a="1"/>
  <c r="U161" i="5" s="1"/>
  <c r="V161" i="5" s="1"/>
  <c r="U162" i="5" a="1"/>
  <c r="U162" i="5" s="1"/>
  <c r="V162" i="5" s="1"/>
  <c r="U163" i="5" a="1"/>
  <c r="U163" i="5" s="1"/>
  <c r="V163" i="5" s="1"/>
  <c r="U164" i="5" a="1"/>
  <c r="U164" i="5" s="1"/>
  <c r="V164" i="5" s="1"/>
  <c r="U165" i="5" a="1"/>
  <c r="U165" i="5" s="1"/>
  <c r="V165" i="5" s="1"/>
  <c r="U166" i="5" a="1"/>
  <c r="U166" i="5" s="1"/>
  <c r="V166" i="5" s="1"/>
  <c r="U167" i="5" a="1"/>
  <c r="U167" i="5" s="1"/>
  <c r="V167" i="5" s="1"/>
  <c r="U168" i="5" a="1"/>
  <c r="U168" i="5" s="1"/>
  <c r="V168" i="5" s="1"/>
  <c r="U169" i="5" a="1"/>
  <c r="U169" i="5" s="1"/>
  <c r="V169" i="5" s="1"/>
  <c r="U170" i="5" a="1"/>
  <c r="U170" i="5" s="1"/>
  <c r="V170" i="5" s="1"/>
  <c r="U171" i="5" a="1"/>
  <c r="U171" i="5" s="1"/>
  <c r="V171" i="5" s="1"/>
  <c r="U172" i="5" a="1"/>
  <c r="U172" i="5" s="1"/>
  <c r="V172" i="5" s="1"/>
  <c r="U173" i="5" a="1"/>
  <c r="U173" i="5" s="1"/>
  <c r="V173" i="5" s="1"/>
  <c r="U174" i="5" a="1"/>
  <c r="U174" i="5" s="1"/>
  <c r="V174" i="5" s="1"/>
  <c r="U175" i="5" a="1"/>
  <c r="U175" i="5" s="1"/>
  <c r="V175" i="5" s="1"/>
  <c r="U176" i="5" a="1"/>
  <c r="U176" i="5" s="1"/>
  <c r="V176" i="5" s="1"/>
  <c r="U177" i="5" a="1"/>
  <c r="U177" i="5" s="1"/>
  <c r="V177" i="5" s="1"/>
  <c r="U178" i="5" a="1"/>
  <c r="U178" i="5" s="1"/>
  <c r="V178" i="5" s="1"/>
  <c r="U179" i="5" a="1"/>
  <c r="U179" i="5" s="1"/>
  <c r="V179" i="5" s="1"/>
  <c r="U180" i="5" a="1"/>
  <c r="U180" i="5" s="1"/>
  <c r="V180" i="5" s="1"/>
  <c r="U181" i="5" a="1"/>
  <c r="U181" i="5" s="1"/>
  <c r="V181" i="5" s="1"/>
  <c r="U182" i="5" a="1"/>
  <c r="U182" i="5" s="1"/>
  <c r="V182" i="5" s="1"/>
  <c r="U183" i="5" a="1"/>
  <c r="U183" i="5" s="1"/>
  <c r="V183" i="5" s="1"/>
  <c r="U184" i="5" a="1"/>
  <c r="U184" i="5" s="1"/>
  <c r="V184" i="5" s="1"/>
  <c r="U185" i="5" a="1"/>
  <c r="U185" i="5" s="1"/>
  <c r="V185" i="5" s="1"/>
  <c r="U186" i="5" a="1"/>
  <c r="U186" i="5" s="1"/>
  <c r="V186" i="5" s="1"/>
  <c r="U187" i="5" a="1"/>
  <c r="U187" i="5" s="1"/>
  <c r="V187" i="5" s="1"/>
  <c r="U188" i="5" a="1"/>
  <c r="U188" i="5" s="1"/>
  <c r="V188" i="5" s="1"/>
  <c r="U189" i="5" a="1"/>
  <c r="U189" i="5" s="1"/>
  <c r="V189" i="5" s="1"/>
  <c r="U190" i="5" a="1"/>
  <c r="U190" i="5" s="1"/>
  <c r="V190" i="5" s="1"/>
  <c r="U191" i="5" a="1"/>
  <c r="U191" i="5" s="1"/>
  <c r="V191" i="5" s="1"/>
  <c r="U192" i="5" a="1"/>
  <c r="U192" i="5" s="1"/>
  <c r="V192" i="5" s="1"/>
  <c r="U193" i="5" a="1"/>
  <c r="U193" i="5" s="1"/>
  <c r="V193" i="5" s="1"/>
  <c r="U194" i="5" a="1"/>
  <c r="U194" i="5" s="1"/>
  <c r="V194" i="5" s="1"/>
  <c r="U195" i="5" a="1"/>
  <c r="U195" i="5" s="1"/>
  <c r="V195" i="5" s="1"/>
  <c r="U196" i="5" a="1"/>
  <c r="U196" i="5" s="1"/>
  <c r="V196" i="5" s="1"/>
  <c r="U197" i="5" a="1"/>
  <c r="U197" i="5" s="1"/>
  <c r="V197" i="5" s="1"/>
  <c r="U198" i="5" a="1"/>
  <c r="U198" i="5" s="1"/>
  <c r="V198" i="5" s="1"/>
  <c r="U199" i="5" a="1"/>
  <c r="U199" i="5" s="1"/>
  <c r="V199" i="5" s="1"/>
  <c r="U200" i="5" a="1"/>
  <c r="U200" i="5" s="1"/>
  <c r="V200" i="5" s="1"/>
  <c r="U201" i="5" a="1"/>
  <c r="U201" i="5" s="1"/>
  <c r="V201" i="5" s="1"/>
  <c r="U202" i="5" a="1"/>
  <c r="U202" i="5" s="1"/>
  <c r="V202" i="5" s="1"/>
  <c r="U203" i="5" a="1"/>
  <c r="U203" i="5" s="1"/>
  <c r="V203" i="5" s="1"/>
  <c r="U204" i="5" a="1"/>
  <c r="U204" i="5" s="1"/>
  <c r="V204" i="5" s="1"/>
  <c r="U205" i="5" a="1"/>
  <c r="U205" i="5" s="1"/>
  <c r="V205" i="5" s="1"/>
  <c r="U206" i="5" a="1"/>
  <c r="U206" i="5" s="1"/>
  <c r="V206" i="5" s="1"/>
  <c r="U207" i="5" a="1"/>
  <c r="U207" i="5" s="1"/>
  <c r="V207" i="5" s="1"/>
  <c r="U208" i="5" a="1"/>
  <c r="U208" i="5" s="1"/>
  <c r="V208" i="5" s="1"/>
  <c r="U209" i="5" a="1"/>
  <c r="U209" i="5" s="1"/>
  <c r="V209" i="5" s="1"/>
  <c r="U210" i="5" a="1"/>
  <c r="U210" i="5" s="1"/>
  <c r="V210" i="5" s="1"/>
  <c r="U211" i="5" a="1"/>
  <c r="U211" i="5" s="1"/>
  <c r="V211" i="5" s="1"/>
  <c r="U212" i="5" a="1"/>
  <c r="U212" i="5" s="1"/>
  <c r="V212" i="5" s="1"/>
  <c r="U213" i="5" a="1"/>
  <c r="U213" i="5" s="1"/>
  <c r="V213" i="5" s="1"/>
  <c r="U214" i="5" a="1"/>
  <c r="U214" i="5" s="1"/>
  <c r="V214" i="5" s="1"/>
  <c r="U215" i="5" a="1"/>
  <c r="U215" i="5" s="1"/>
  <c r="V215" i="5" s="1"/>
  <c r="U216" i="5" a="1"/>
  <c r="U216" i="5" s="1"/>
  <c r="V216" i="5" s="1"/>
  <c r="U217" i="5" a="1"/>
  <c r="U217" i="5" s="1"/>
  <c r="V217" i="5" s="1"/>
  <c r="U218" i="5" a="1"/>
  <c r="U218" i="5" s="1"/>
  <c r="V218" i="5" s="1"/>
  <c r="U219" i="5" a="1"/>
  <c r="U219" i="5" s="1"/>
  <c r="V219" i="5" s="1"/>
  <c r="U220" i="5" a="1"/>
  <c r="U220" i="5" s="1"/>
  <c r="V220" i="5" s="1"/>
  <c r="U221" i="5" a="1"/>
  <c r="U221" i="5" s="1"/>
  <c r="V221" i="5" s="1"/>
  <c r="U222" i="5" a="1"/>
  <c r="U222" i="5" s="1"/>
  <c r="V222" i="5" s="1"/>
  <c r="U223" i="5" a="1"/>
  <c r="U223" i="5" s="1"/>
  <c r="V223" i="5" s="1"/>
  <c r="U224" i="5" a="1"/>
  <c r="U224" i="5" s="1"/>
  <c r="V224" i="5" s="1"/>
  <c r="U225" i="5" a="1"/>
  <c r="U225" i="5" s="1"/>
  <c r="V225" i="5" s="1"/>
  <c r="U226" i="5" a="1"/>
  <c r="U226" i="5" s="1"/>
  <c r="V226" i="5" s="1"/>
  <c r="U227" i="5" a="1"/>
  <c r="U227" i="5" s="1"/>
  <c r="V227" i="5" s="1"/>
  <c r="U228" i="5" a="1"/>
  <c r="U228" i="5" s="1"/>
  <c r="V228" i="5" s="1"/>
  <c r="U229" i="5" a="1"/>
  <c r="U229" i="5" s="1"/>
  <c r="V229" i="5" s="1"/>
  <c r="U230" i="5" a="1"/>
  <c r="U230" i="5" s="1"/>
  <c r="V230" i="5" s="1"/>
  <c r="U231" i="5" a="1"/>
  <c r="U231" i="5" s="1"/>
  <c r="V231" i="5" s="1"/>
  <c r="U232" i="5" a="1"/>
  <c r="U232" i="5" s="1"/>
  <c r="V232" i="5" s="1"/>
  <c r="U233" i="5" a="1"/>
  <c r="U233" i="5" s="1"/>
  <c r="V233" i="5" s="1"/>
  <c r="U234" i="5" a="1"/>
  <c r="U234" i="5" s="1"/>
  <c r="V234" i="5" s="1"/>
  <c r="U235" i="5" a="1"/>
  <c r="U235" i="5" s="1"/>
  <c r="V235" i="5" s="1"/>
  <c r="U236" i="5" a="1"/>
  <c r="U236" i="5" s="1"/>
  <c r="V236" i="5" s="1"/>
  <c r="U237" i="5" a="1"/>
  <c r="U237" i="5" s="1"/>
  <c r="V237" i="5" s="1"/>
  <c r="U238" i="5" a="1"/>
  <c r="U238" i="5" s="1"/>
  <c r="V238" i="5" s="1"/>
  <c r="U239" i="5" a="1"/>
  <c r="U239" i="5" s="1"/>
  <c r="V239" i="5" s="1"/>
  <c r="U240" i="5" a="1"/>
  <c r="U240" i="5" s="1"/>
  <c r="V240" i="5" s="1"/>
  <c r="U241" i="5" a="1"/>
  <c r="U241" i="5" s="1"/>
  <c r="V241" i="5" s="1"/>
  <c r="U242" i="5" a="1"/>
  <c r="U242" i="5" s="1"/>
  <c r="V242" i="5" s="1"/>
  <c r="U243" i="5" a="1"/>
  <c r="U243" i="5" s="1"/>
  <c r="V243" i="5" s="1"/>
  <c r="U244" i="5" a="1"/>
  <c r="U244" i="5" s="1"/>
  <c r="V244" i="5" s="1"/>
  <c r="U245" i="5" a="1"/>
  <c r="U245" i="5" s="1"/>
  <c r="V245" i="5" s="1"/>
  <c r="U246" i="5" a="1"/>
  <c r="U246" i="5" s="1"/>
  <c r="V246" i="5" s="1"/>
  <c r="U247" i="5" a="1"/>
  <c r="U247" i="5" s="1"/>
  <c r="V247" i="5" s="1"/>
  <c r="U248" i="5" a="1"/>
  <c r="U248" i="5" s="1"/>
  <c r="V248" i="5" s="1"/>
  <c r="U249" i="5" a="1"/>
  <c r="U249" i="5" s="1"/>
  <c r="V249" i="5" s="1"/>
  <c r="U250" i="5" a="1"/>
  <c r="U250" i="5" s="1"/>
  <c r="V250" i="5" s="1"/>
  <c r="U251" i="5" a="1"/>
  <c r="U251" i="5" s="1"/>
  <c r="V251" i="5" s="1"/>
  <c r="U252" i="5" a="1"/>
  <c r="U252" i="5" s="1"/>
  <c r="V252" i="5" s="1"/>
  <c r="U253" i="5" a="1"/>
  <c r="U253" i="5" s="1"/>
  <c r="V253" i="5" s="1"/>
  <c r="U254" i="5" a="1"/>
  <c r="U254" i="5" s="1"/>
  <c r="V254" i="5" s="1"/>
  <c r="U255" i="5" a="1"/>
  <c r="U255" i="5" s="1"/>
  <c r="V255" i="5" s="1"/>
  <c r="U256" i="5" a="1"/>
  <c r="U256" i="5" s="1"/>
  <c r="V256" i="5" s="1"/>
  <c r="U257" i="5" a="1"/>
  <c r="U257" i="5" s="1"/>
  <c r="V257" i="5" s="1"/>
  <c r="U258" i="5" a="1"/>
  <c r="U258" i="5" s="1"/>
  <c r="V258" i="5" s="1"/>
  <c r="U259" i="5" a="1"/>
  <c r="U259" i="5" s="1"/>
  <c r="V259" i="5" s="1"/>
  <c r="U260" i="5" a="1"/>
  <c r="U260" i="5" s="1"/>
  <c r="V260" i="5" s="1"/>
  <c r="U261" i="5" a="1"/>
  <c r="U261" i="5" s="1"/>
  <c r="V261" i="5" s="1"/>
  <c r="U262" i="5" a="1"/>
  <c r="U262" i="5" s="1"/>
  <c r="V262" i="5" s="1"/>
  <c r="U263" i="5" a="1"/>
  <c r="U263" i="5" s="1"/>
  <c r="V263" i="5" s="1"/>
  <c r="U264" i="5" a="1"/>
  <c r="U264" i="5" s="1"/>
  <c r="V264" i="5" s="1"/>
  <c r="U265" i="5" a="1"/>
  <c r="U265" i="5" s="1"/>
  <c r="V265" i="5" s="1"/>
  <c r="U266" i="5" a="1"/>
  <c r="U266" i="5" s="1"/>
  <c r="V266" i="5" s="1"/>
  <c r="U267" i="5" a="1"/>
  <c r="U267" i="5" s="1"/>
  <c r="V267" i="5" s="1"/>
  <c r="U268" i="5" a="1"/>
  <c r="U268" i="5" s="1"/>
  <c r="V268" i="5" s="1"/>
  <c r="U269" i="5" a="1"/>
  <c r="U269" i="5" s="1"/>
  <c r="V269" i="5" s="1"/>
  <c r="U270" i="5" a="1"/>
  <c r="U270" i="5" s="1"/>
  <c r="V270" i="5" s="1"/>
  <c r="U271" i="5" a="1"/>
  <c r="U271" i="5" s="1"/>
  <c r="V271" i="5" s="1"/>
  <c r="U272" i="5" a="1"/>
  <c r="U272" i="5" s="1"/>
  <c r="V272" i="5" s="1"/>
  <c r="U273" i="5" a="1"/>
  <c r="U273" i="5" s="1"/>
  <c r="V273" i="5" s="1"/>
  <c r="U274" i="5" a="1"/>
  <c r="U274" i="5" s="1"/>
  <c r="V274" i="5" s="1"/>
  <c r="U275" i="5" a="1"/>
  <c r="U275" i="5" s="1"/>
  <c r="V275" i="5" s="1"/>
  <c r="U276" i="5" a="1"/>
  <c r="U276" i="5" s="1"/>
  <c r="V276" i="5" s="1"/>
  <c r="U277" i="5" a="1"/>
  <c r="U277" i="5" s="1"/>
  <c r="V277" i="5" s="1"/>
  <c r="U278" i="5" a="1"/>
  <c r="U278" i="5" s="1"/>
  <c r="V278" i="5" s="1"/>
  <c r="U279" i="5" a="1"/>
  <c r="U279" i="5" s="1"/>
  <c r="V279" i="5" s="1"/>
  <c r="U280" i="5" a="1"/>
  <c r="U280" i="5" s="1"/>
  <c r="V280" i="5" s="1"/>
  <c r="U281" i="5" a="1"/>
  <c r="U281" i="5" s="1"/>
  <c r="V281" i="5" s="1"/>
  <c r="U282" i="5" a="1"/>
  <c r="U282" i="5" s="1"/>
  <c r="V282" i="5" s="1"/>
  <c r="U283" i="5" a="1"/>
  <c r="U283" i="5" s="1"/>
  <c r="V283" i="5" s="1"/>
  <c r="U284" i="5" a="1"/>
  <c r="U284" i="5" s="1"/>
  <c r="V284" i="5" s="1"/>
  <c r="U285" i="5" a="1"/>
  <c r="U285" i="5" s="1"/>
  <c r="V285" i="5" s="1"/>
  <c r="U286" i="5" a="1"/>
  <c r="U286" i="5" s="1"/>
  <c r="V286" i="5" s="1"/>
  <c r="U287" i="5" a="1"/>
  <c r="U287" i="5" s="1"/>
  <c r="V287" i="5" s="1"/>
  <c r="U288" i="5" a="1"/>
  <c r="U288" i="5" s="1"/>
  <c r="V288" i="5" s="1"/>
  <c r="U289" i="5" a="1"/>
  <c r="U289" i="5" s="1"/>
  <c r="V289" i="5" s="1"/>
  <c r="U290" i="5" a="1"/>
  <c r="U290" i="5" s="1"/>
  <c r="V290" i="5" s="1"/>
  <c r="U291" i="5" a="1"/>
  <c r="U291" i="5" s="1"/>
  <c r="V291" i="5" s="1"/>
  <c r="U292" i="5" a="1"/>
  <c r="U292" i="5" s="1"/>
  <c r="V292" i="5" s="1"/>
  <c r="U293" i="5" a="1"/>
  <c r="U293" i="5" s="1"/>
  <c r="V293" i="5" s="1"/>
  <c r="U294" i="5" a="1"/>
  <c r="U294" i="5" s="1"/>
  <c r="V294" i="5" s="1"/>
  <c r="U295" i="5" a="1"/>
  <c r="U295" i="5" s="1"/>
  <c r="V295" i="5" s="1"/>
  <c r="U296" i="5" a="1"/>
  <c r="U296" i="5" s="1"/>
  <c r="V296" i="5" s="1"/>
  <c r="U297" i="5" a="1"/>
  <c r="U297" i="5" s="1"/>
  <c r="V297" i="5" s="1"/>
  <c r="U298" i="5" a="1"/>
  <c r="U298" i="5" s="1"/>
  <c r="V298" i="5" s="1"/>
  <c r="U299" i="5" a="1"/>
  <c r="U299" i="5" s="1"/>
  <c r="V299" i="5" s="1"/>
  <c r="U300" i="5" a="1"/>
  <c r="U300" i="5" s="1"/>
  <c r="V300" i="5" s="1"/>
  <c r="U301" i="5" a="1"/>
  <c r="U301" i="5" s="1"/>
  <c r="V301" i="5" s="1"/>
  <c r="U302" i="5" a="1"/>
  <c r="U302" i="5" s="1"/>
  <c r="V302" i="5" s="1"/>
  <c r="U303" i="5" a="1"/>
  <c r="U303" i="5" s="1"/>
  <c r="V303" i="5" s="1"/>
  <c r="U304" i="5" a="1"/>
  <c r="U304" i="5" s="1"/>
  <c r="V304" i="5" s="1"/>
  <c r="U305" i="5" a="1"/>
  <c r="U305" i="5" s="1"/>
  <c r="V305" i="5" s="1"/>
  <c r="U306" i="5" a="1"/>
  <c r="U306" i="5" s="1"/>
  <c r="V306" i="5" s="1"/>
  <c r="U307" i="5" a="1"/>
  <c r="U307" i="5" s="1"/>
  <c r="V307" i="5" s="1"/>
  <c r="U308" i="5" a="1"/>
  <c r="U308" i="5" s="1"/>
  <c r="V308" i="5" s="1"/>
  <c r="U309" i="5" a="1"/>
  <c r="U309" i="5" s="1"/>
  <c r="V309" i="5" s="1"/>
  <c r="U310" i="5" a="1"/>
  <c r="U310" i="5" s="1"/>
  <c r="V310" i="5" s="1"/>
  <c r="U311" i="5" a="1"/>
  <c r="U311" i="5" s="1"/>
  <c r="V311" i="5" s="1"/>
  <c r="U312" i="5" a="1"/>
  <c r="U312" i="5" s="1"/>
  <c r="V312" i="5" s="1"/>
  <c r="U313" i="5" a="1"/>
  <c r="U313" i="5" s="1"/>
  <c r="V313" i="5" s="1"/>
  <c r="U314" i="5" a="1"/>
  <c r="U314" i="5" s="1"/>
  <c r="V314" i="5" s="1"/>
  <c r="U315" i="5" a="1"/>
  <c r="U315" i="5" s="1"/>
  <c r="V315" i="5" s="1"/>
  <c r="U316" i="5" a="1"/>
  <c r="U316" i="5" s="1"/>
  <c r="V316" i="5" s="1"/>
  <c r="U317" i="5" a="1"/>
  <c r="U317" i="5" s="1"/>
  <c r="V317" i="5" s="1"/>
  <c r="U318" i="5" a="1"/>
  <c r="U318" i="5" s="1"/>
  <c r="V318" i="5" s="1"/>
  <c r="U319" i="5" a="1"/>
  <c r="U319" i="5" s="1"/>
  <c r="V319" i="5" s="1"/>
  <c r="U320" i="5" a="1"/>
  <c r="U320" i="5" s="1"/>
  <c r="V320" i="5" s="1"/>
  <c r="U321" i="5" a="1"/>
  <c r="U321" i="5" s="1"/>
  <c r="V321" i="5" s="1"/>
  <c r="U322" i="5" a="1"/>
  <c r="U322" i="5" s="1"/>
  <c r="V322" i="5" s="1"/>
  <c r="U323" i="5" a="1"/>
  <c r="U323" i="5" s="1"/>
  <c r="V323" i="5" s="1"/>
  <c r="U324" i="5" a="1"/>
  <c r="U324" i="5" s="1"/>
  <c r="V324" i="5" s="1"/>
  <c r="U325" i="5" a="1"/>
  <c r="U325" i="5" s="1"/>
  <c r="V325" i="5" s="1"/>
  <c r="U326" i="5" a="1"/>
  <c r="U326" i="5" s="1"/>
  <c r="V326" i="5" s="1"/>
  <c r="U327" i="5" a="1"/>
  <c r="U327" i="5" s="1"/>
  <c r="V327" i="5" s="1"/>
  <c r="U328" i="5" a="1"/>
  <c r="U328" i="5" s="1"/>
  <c r="V328" i="5" s="1"/>
  <c r="U329" i="5" a="1"/>
  <c r="U329" i="5" s="1"/>
  <c r="V329" i="5" s="1"/>
  <c r="U330" i="5" a="1"/>
  <c r="U330" i="5" s="1"/>
  <c r="V330" i="5" s="1"/>
  <c r="U331" i="5" a="1"/>
  <c r="U331" i="5" s="1"/>
  <c r="V331" i="5" s="1"/>
  <c r="U332" i="5" a="1"/>
  <c r="U332" i="5" s="1"/>
  <c r="V332" i="5" s="1"/>
  <c r="U333" i="5" a="1"/>
  <c r="U333" i="5" s="1"/>
  <c r="V333" i="5" s="1"/>
  <c r="U334" i="5" a="1"/>
  <c r="U334" i="5" s="1"/>
  <c r="V334" i="5" s="1"/>
  <c r="U335" i="5" a="1"/>
  <c r="U335" i="5" s="1"/>
  <c r="V335" i="5" s="1"/>
  <c r="U336" i="5" a="1"/>
  <c r="U336" i="5" s="1"/>
  <c r="V336" i="5" s="1"/>
  <c r="U337" i="5" a="1"/>
  <c r="U337" i="5" s="1"/>
  <c r="V337" i="5" s="1"/>
  <c r="U338" i="5" a="1"/>
  <c r="U338" i="5" s="1"/>
  <c r="V338" i="5" s="1"/>
  <c r="U339" i="5" a="1"/>
  <c r="U339" i="5" s="1"/>
  <c r="V339" i="5" s="1"/>
  <c r="U340" i="5" a="1"/>
  <c r="U340" i="5" s="1"/>
  <c r="V340" i="5" s="1"/>
  <c r="U341" i="5" a="1"/>
  <c r="U341" i="5" s="1"/>
  <c r="V341" i="5" s="1"/>
  <c r="U342" i="5" a="1"/>
  <c r="U342" i="5" s="1"/>
  <c r="V342" i="5" s="1"/>
  <c r="U343" i="5" a="1"/>
  <c r="U343" i="5" s="1"/>
  <c r="V343" i="5" s="1"/>
  <c r="U344" i="5" a="1"/>
  <c r="U344" i="5" s="1"/>
  <c r="V344" i="5" s="1"/>
  <c r="U345" i="5" a="1"/>
  <c r="U345" i="5" s="1"/>
  <c r="V345" i="5" s="1"/>
  <c r="U346" i="5" a="1"/>
  <c r="U346" i="5" s="1"/>
  <c r="V346" i="5" s="1"/>
  <c r="U347" i="5" a="1"/>
  <c r="U347" i="5" s="1"/>
  <c r="V347" i="5" s="1"/>
  <c r="U348" i="5" a="1"/>
  <c r="U348" i="5" s="1"/>
  <c r="V348" i="5" s="1"/>
  <c r="U349" i="5" a="1"/>
  <c r="U349" i="5" s="1"/>
  <c r="V349" i="5" s="1"/>
  <c r="U350" i="5" a="1"/>
  <c r="U350" i="5" s="1"/>
  <c r="V350" i="5" s="1"/>
  <c r="U351" i="5" a="1"/>
  <c r="U351" i="5" s="1"/>
  <c r="V351" i="5" s="1"/>
  <c r="U352" i="5" a="1"/>
  <c r="U352" i="5" s="1"/>
  <c r="V352" i="5" s="1"/>
  <c r="U353" i="5" a="1"/>
  <c r="U353" i="5" s="1"/>
  <c r="V353" i="5" s="1"/>
  <c r="U354" i="5" a="1"/>
  <c r="U354" i="5" s="1"/>
  <c r="V354" i="5" s="1"/>
  <c r="U355" i="5" a="1"/>
  <c r="U355" i="5" s="1"/>
  <c r="V355" i="5" s="1"/>
  <c r="U356" i="5" a="1"/>
  <c r="U356" i="5" s="1"/>
  <c r="V356" i="5" s="1"/>
  <c r="U357" i="5" a="1"/>
  <c r="U357" i="5" s="1"/>
  <c r="V357" i="5" s="1"/>
  <c r="U358" i="5" a="1"/>
  <c r="U358" i="5" s="1"/>
  <c r="V358" i="5" s="1"/>
  <c r="U359" i="5" a="1"/>
  <c r="U359" i="5" s="1"/>
  <c r="V359" i="5" s="1"/>
  <c r="U360" i="5" a="1"/>
  <c r="U360" i="5" s="1"/>
  <c r="V360" i="5" s="1"/>
  <c r="U361" i="5" a="1"/>
  <c r="U361" i="5" s="1"/>
  <c r="V361" i="5" s="1"/>
  <c r="U362" i="5" a="1"/>
  <c r="U362" i="5" s="1"/>
  <c r="V362" i="5" s="1"/>
  <c r="U363" i="5" a="1"/>
  <c r="U363" i="5" s="1"/>
  <c r="V363" i="5" s="1"/>
  <c r="U364" i="5" a="1"/>
  <c r="U364" i="5" s="1"/>
  <c r="V364" i="5" s="1"/>
  <c r="U365" i="5" a="1"/>
  <c r="U365" i="5" s="1"/>
  <c r="V365" i="5" s="1"/>
  <c r="U366" i="5" a="1"/>
  <c r="U366" i="5" s="1"/>
  <c r="V366" i="5" s="1"/>
  <c r="U367" i="5" a="1"/>
  <c r="U367" i="5" s="1"/>
  <c r="V367" i="5" s="1"/>
  <c r="U368" i="5" a="1"/>
  <c r="U368" i="5" s="1"/>
  <c r="V368" i="5" s="1"/>
  <c r="U369" i="5" a="1"/>
  <c r="U369" i="5" s="1"/>
  <c r="V369" i="5" s="1"/>
  <c r="U370" i="5" a="1"/>
  <c r="U370" i="5" s="1"/>
  <c r="V370" i="5" s="1"/>
  <c r="U371" i="5" a="1"/>
  <c r="U371" i="5" s="1"/>
  <c r="V371" i="5" s="1"/>
  <c r="U372" i="5" a="1"/>
  <c r="U372" i="5" s="1"/>
  <c r="V372" i="5" s="1"/>
  <c r="U373" i="5" a="1"/>
  <c r="U373" i="5" s="1"/>
  <c r="V373" i="5" s="1"/>
  <c r="U374" i="5" a="1"/>
  <c r="U374" i="5" s="1"/>
  <c r="V374" i="5" s="1"/>
  <c r="U375" i="5" a="1"/>
  <c r="U375" i="5" s="1"/>
  <c r="V375" i="5" s="1"/>
  <c r="U376" i="5" a="1"/>
  <c r="U376" i="5" s="1"/>
  <c r="V376" i="5" s="1"/>
  <c r="U377" i="5" a="1"/>
  <c r="U377" i="5" s="1"/>
  <c r="V377" i="5" s="1"/>
  <c r="U378" i="5" a="1"/>
  <c r="U378" i="5" s="1"/>
  <c r="V378" i="5" s="1"/>
  <c r="U379" i="5" a="1"/>
  <c r="U379" i="5" s="1"/>
  <c r="V379" i="5" s="1"/>
  <c r="U380" i="5" a="1"/>
  <c r="U380" i="5" s="1"/>
  <c r="V380" i="5" s="1"/>
  <c r="U381" i="5" a="1"/>
  <c r="U381" i="5" s="1"/>
  <c r="V381" i="5" s="1"/>
  <c r="U382" i="5" a="1"/>
  <c r="U382" i="5" s="1"/>
  <c r="V382" i="5" s="1"/>
  <c r="U383" i="5" a="1"/>
  <c r="U383" i="5" s="1"/>
  <c r="V383" i="5" s="1"/>
  <c r="U384" i="5" a="1"/>
  <c r="U384" i="5" s="1"/>
  <c r="V384" i="5" s="1"/>
  <c r="U385" i="5" a="1"/>
  <c r="U385" i="5" s="1"/>
  <c r="V385" i="5" s="1"/>
  <c r="U386" i="5" a="1"/>
  <c r="U386" i="5" s="1"/>
  <c r="V386" i="5" s="1"/>
  <c r="U387" i="5" a="1"/>
  <c r="U387" i="5" s="1"/>
  <c r="V387" i="5" s="1"/>
  <c r="U388" i="5" a="1"/>
  <c r="U388" i="5" s="1"/>
  <c r="V388" i="5" s="1"/>
  <c r="U389" i="5" a="1"/>
  <c r="U389" i="5" s="1"/>
  <c r="V389" i="5" s="1"/>
  <c r="U390" i="5" a="1"/>
  <c r="U390" i="5" s="1"/>
  <c r="V390" i="5" s="1"/>
  <c r="U391" i="5" a="1"/>
  <c r="U391" i="5" s="1"/>
  <c r="V391" i="5" s="1"/>
  <c r="U392" i="5" a="1"/>
  <c r="U392" i="5" s="1"/>
  <c r="V392" i="5" s="1"/>
  <c r="U393" i="5" a="1"/>
  <c r="U393" i="5" s="1"/>
  <c r="V393" i="5" s="1"/>
  <c r="U394" i="5" a="1"/>
  <c r="U394" i="5" s="1"/>
  <c r="V394" i="5" s="1"/>
  <c r="U395" i="5" a="1"/>
  <c r="U395" i="5" s="1"/>
  <c r="V395" i="5" s="1"/>
  <c r="U396" i="5" a="1"/>
  <c r="U396" i="5" s="1"/>
  <c r="V396" i="5" s="1"/>
  <c r="U397" i="5" a="1"/>
  <c r="U397" i="5" s="1"/>
  <c r="V397" i="5" s="1"/>
  <c r="U398" i="5" a="1"/>
  <c r="U398" i="5" s="1"/>
  <c r="V398" i="5" s="1"/>
  <c r="U399" i="5" a="1"/>
  <c r="U399" i="5" s="1"/>
  <c r="V399" i="5" s="1"/>
  <c r="U400" i="5" a="1"/>
  <c r="U400" i="5" s="1"/>
  <c r="V400" i="5" s="1"/>
  <c r="U401" i="5" a="1"/>
  <c r="U401" i="5" s="1"/>
  <c r="V401" i="5" s="1"/>
  <c r="U402" i="5" a="1"/>
  <c r="U402" i="5" s="1"/>
  <c r="V402" i="5" s="1"/>
  <c r="U403" i="5" a="1"/>
  <c r="U403" i="5" s="1"/>
  <c r="V403" i="5" s="1"/>
  <c r="U404" i="5" a="1"/>
  <c r="U404" i="5" s="1"/>
  <c r="V404" i="5" s="1"/>
  <c r="U405" i="5" a="1"/>
  <c r="U405" i="5" s="1"/>
  <c r="V405" i="5" s="1"/>
  <c r="U406" i="5" a="1"/>
  <c r="U406" i="5" s="1"/>
  <c r="V406" i="5" s="1"/>
  <c r="U407" i="5" a="1"/>
  <c r="U407" i="5" s="1"/>
  <c r="V407" i="5" s="1"/>
  <c r="U408" i="5" a="1"/>
  <c r="U408" i="5" s="1"/>
  <c r="V408" i="5" s="1"/>
  <c r="U409" i="5" a="1"/>
  <c r="U409" i="5" s="1"/>
  <c r="V409" i="5" s="1"/>
  <c r="U410" i="5" a="1"/>
  <c r="U410" i="5" s="1"/>
  <c r="V410" i="5" s="1"/>
  <c r="U411" i="5" a="1"/>
  <c r="U411" i="5" s="1"/>
  <c r="V411" i="5" s="1"/>
  <c r="U412" i="5" a="1"/>
  <c r="U412" i="5" s="1"/>
  <c r="V412" i="5" s="1"/>
  <c r="U413" i="5" a="1"/>
  <c r="U413" i="5" s="1"/>
  <c r="V413" i="5" s="1"/>
  <c r="U414" i="5" a="1"/>
  <c r="U414" i="5" s="1"/>
  <c r="V414" i="5" s="1"/>
  <c r="U415" i="5" a="1"/>
  <c r="U415" i="5" s="1"/>
  <c r="V415" i="5" s="1"/>
  <c r="U416" i="5" a="1"/>
  <c r="U416" i="5" s="1"/>
  <c r="V416" i="5" s="1"/>
  <c r="U417" i="5" a="1"/>
  <c r="U417" i="5" s="1"/>
  <c r="V417" i="5" s="1"/>
  <c r="U418" i="5" a="1"/>
  <c r="U418" i="5" s="1"/>
  <c r="V418" i="5" s="1"/>
  <c r="U419" i="5" a="1"/>
  <c r="U419" i="5" s="1"/>
  <c r="V419" i="5" s="1"/>
  <c r="U420" i="5" a="1"/>
  <c r="U420" i="5" s="1"/>
  <c r="V420" i="5" s="1"/>
  <c r="U421" i="5" a="1"/>
  <c r="U421" i="5" s="1"/>
  <c r="V421" i="5" s="1"/>
  <c r="U422" i="5" a="1"/>
  <c r="U422" i="5" s="1"/>
  <c r="V422" i="5" s="1"/>
  <c r="U423" i="5" a="1"/>
  <c r="U423" i="5" s="1"/>
  <c r="V423" i="5" s="1"/>
  <c r="U424" i="5" a="1"/>
  <c r="U424" i="5" s="1"/>
  <c r="V424" i="5" s="1"/>
  <c r="U425" i="5" a="1"/>
  <c r="U425" i="5" s="1"/>
  <c r="V425" i="5" s="1"/>
  <c r="U426" i="5" a="1"/>
  <c r="U426" i="5" s="1"/>
  <c r="V426" i="5" s="1"/>
  <c r="U427" i="5" a="1"/>
  <c r="U427" i="5" s="1"/>
  <c r="V427" i="5" s="1"/>
  <c r="U428" i="5" a="1"/>
  <c r="U428" i="5" s="1"/>
  <c r="V428" i="5" s="1"/>
  <c r="U429" i="5" a="1"/>
  <c r="U429" i="5" s="1"/>
  <c r="V429" i="5" s="1"/>
  <c r="U430" i="5" a="1"/>
  <c r="U430" i="5" s="1"/>
  <c r="V430" i="5" s="1"/>
  <c r="U431" i="5" a="1"/>
  <c r="U431" i="5" s="1"/>
  <c r="V431" i="5" s="1"/>
  <c r="U432" i="5" a="1"/>
  <c r="U432" i="5" s="1"/>
  <c r="V432" i="5" s="1"/>
  <c r="U433" i="5" a="1"/>
  <c r="U433" i="5" s="1"/>
  <c r="V433" i="5" s="1"/>
  <c r="U434" i="5" a="1"/>
  <c r="U434" i="5" s="1"/>
  <c r="V434" i="5" s="1"/>
  <c r="U435" i="5" a="1"/>
  <c r="U435" i="5" s="1"/>
  <c r="V435" i="5" s="1"/>
  <c r="U436" i="5" a="1"/>
  <c r="U436" i="5" s="1"/>
  <c r="V436" i="5" s="1"/>
  <c r="U437" i="5" a="1"/>
  <c r="U437" i="5" s="1"/>
  <c r="V437" i="5" s="1"/>
  <c r="U438" i="5" a="1"/>
  <c r="U438" i="5" s="1"/>
  <c r="V438" i="5" s="1"/>
  <c r="U439" i="5" a="1"/>
  <c r="U439" i="5" s="1"/>
  <c r="V439" i="5" s="1"/>
  <c r="U440" i="5" a="1"/>
  <c r="U440" i="5" s="1"/>
  <c r="V440" i="5" s="1"/>
  <c r="U441" i="5" a="1"/>
  <c r="U441" i="5" s="1"/>
  <c r="V441" i="5" s="1"/>
  <c r="U442" i="5" a="1"/>
  <c r="U442" i="5" s="1"/>
  <c r="V442" i="5" s="1"/>
  <c r="U443" i="5" a="1"/>
  <c r="U443" i="5" s="1"/>
  <c r="V443" i="5" s="1"/>
  <c r="U444" i="5" a="1"/>
  <c r="U444" i="5" s="1"/>
  <c r="V444" i="5" s="1"/>
  <c r="U445" i="5" a="1"/>
  <c r="U445" i="5" s="1"/>
  <c r="V445" i="5" s="1"/>
  <c r="U446" i="5" a="1"/>
  <c r="U446" i="5" s="1"/>
  <c r="V446" i="5" s="1"/>
  <c r="U447" i="5" a="1"/>
  <c r="U447" i="5" s="1"/>
  <c r="V447" i="5" s="1"/>
  <c r="U448" i="5" a="1"/>
  <c r="U448" i="5" s="1"/>
  <c r="V448" i="5" s="1"/>
  <c r="U449" i="5" a="1"/>
  <c r="U449" i="5" s="1"/>
  <c r="V449" i="5" s="1"/>
  <c r="U450" i="5" a="1"/>
  <c r="U450" i="5" s="1"/>
  <c r="V450" i="5" s="1"/>
  <c r="U451" i="5" a="1"/>
  <c r="U451" i="5" s="1"/>
  <c r="V451" i="5" s="1"/>
  <c r="U452" i="5" a="1"/>
  <c r="U452" i="5" s="1"/>
  <c r="V452" i="5" s="1"/>
  <c r="U453" i="5" a="1"/>
  <c r="U453" i="5" s="1"/>
  <c r="V453" i="5" s="1"/>
  <c r="U454" i="5" a="1"/>
  <c r="U454" i="5" s="1"/>
  <c r="V454" i="5" s="1"/>
  <c r="U455" i="5" a="1"/>
  <c r="U455" i="5" s="1"/>
  <c r="V455" i="5" s="1"/>
  <c r="U456" i="5" a="1"/>
  <c r="U456" i="5" s="1"/>
  <c r="V456" i="5" s="1"/>
  <c r="U457" i="5" a="1"/>
  <c r="U457" i="5" s="1"/>
  <c r="V457" i="5" s="1"/>
  <c r="U458" i="5" a="1"/>
  <c r="U458" i="5" s="1"/>
  <c r="V458" i="5" s="1"/>
  <c r="U459" i="5" a="1"/>
  <c r="U459" i="5" s="1"/>
  <c r="V459" i="5" s="1"/>
  <c r="U460" i="5" a="1"/>
  <c r="U460" i="5" s="1"/>
  <c r="V460" i="5" s="1"/>
  <c r="U461" i="5" a="1"/>
  <c r="U461" i="5" s="1"/>
  <c r="V461" i="5" s="1"/>
  <c r="U462" i="5" a="1"/>
  <c r="U462" i="5" s="1"/>
  <c r="V462" i="5" s="1"/>
  <c r="U463" i="5" a="1"/>
  <c r="U463" i="5" s="1"/>
  <c r="V463" i="5" s="1"/>
  <c r="U464" i="5" a="1"/>
  <c r="U464" i="5" s="1"/>
  <c r="V464" i="5" s="1"/>
  <c r="U465" i="5" a="1"/>
  <c r="U465" i="5" s="1"/>
  <c r="V465" i="5" s="1"/>
  <c r="U466" i="5" a="1"/>
  <c r="U466" i="5" s="1"/>
  <c r="V466" i="5" s="1"/>
  <c r="U467" i="5" a="1"/>
  <c r="U467" i="5" s="1"/>
  <c r="V467" i="5" s="1"/>
  <c r="U468" i="5" a="1"/>
  <c r="U468" i="5" s="1"/>
  <c r="V468" i="5" s="1"/>
  <c r="U469" i="5" a="1"/>
  <c r="U469" i="5" s="1"/>
  <c r="V469" i="5" s="1"/>
  <c r="U470" i="5" a="1"/>
  <c r="U470" i="5" s="1"/>
  <c r="V470" i="5" s="1"/>
  <c r="U471" i="5" a="1"/>
  <c r="U471" i="5" s="1"/>
  <c r="V471" i="5" s="1"/>
  <c r="U472" i="5" a="1"/>
  <c r="U472" i="5" s="1"/>
  <c r="V472" i="5" s="1"/>
  <c r="U473" i="5" a="1"/>
  <c r="U473" i="5" s="1"/>
  <c r="V473" i="5" s="1"/>
  <c r="U474" i="5" a="1"/>
  <c r="U474" i="5" s="1"/>
  <c r="V474" i="5" s="1"/>
  <c r="U475" i="5" a="1"/>
  <c r="U475" i="5" s="1"/>
  <c r="V475" i="5" s="1"/>
  <c r="U476" i="5" a="1"/>
  <c r="U476" i="5" s="1"/>
  <c r="V476" i="5" s="1"/>
  <c r="U477" i="5" a="1"/>
  <c r="U477" i="5" s="1"/>
  <c r="V477" i="5" s="1"/>
  <c r="U478" i="5" a="1"/>
  <c r="U478" i="5" s="1"/>
  <c r="V478" i="5" s="1"/>
  <c r="U479" i="5" a="1"/>
  <c r="U479" i="5" s="1"/>
  <c r="V479" i="5" s="1"/>
  <c r="U480" i="5" a="1"/>
  <c r="U480" i="5" s="1"/>
  <c r="V480" i="5" s="1"/>
  <c r="U481" i="5" a="1"/>
  <c r="U481" i="5" s="1"/>
  <c r="V481" i="5" s="1"/>
  <c r="U482" i="5" a="1"/>
  <c r="U482" i="5" s="1"/>
  <c r="V482" i="5" s="1"/>
  <c r="U483" i="5" a="1"/>
  <c r="U483" i="5" s="1"/>
  <c r="V483" i="5" s="1"/>
  <c r="U484" i="5" a="1"/>
  <c r="U484" i="5" s="1"/>
  <c r="V484" i="5" s="1"/>
  <c r="U485" i="5" a="1"/>
  <c r="U485" i="5" s="1"/>
  <c r="V485" i="5" s="1"/>
  <c r="U486" i="5" a="1"/>
  <c r="U486" i="5" s="1"/>
  <c r="V486" i="5" s="1"/>
  <c r="U487" i="5" a="1"/>
  <c r="U487" i="5" s="1"/>
  <c r="V487" i="5" s="1"/>
  <c r="U488" i="5" a="1"/>
  <c r="U488" i="5" s="1"/>
  <c r="V488" i="5" s="1"/>
  <c r="U489" i="5" a="1"/>
  <c r="U489" i="5" s="1"/>
  <c r="V489" i="5" s="1"/>
  <c r="U490" i="5" a="1"/>
  <c r="U490" i="5" s="1"/>
  <c r="V490" i="5" s="1"/>
  <c r="U491" i="5" a="1"/>
  <c r="U491" i="5" s="1"/>
  <c r="V491" i="5" s="1"/>
  <c r="U492" i="5" a="1"/>
  <c r="U492" i="5" s="1"/>
  <c r="V492" i="5" s="1"/>
  <c r="U493" i="5" a="1"/>
  <c r="U493" i="5" s="1"/>
  <c r="V493" i="5" s="1"/>
  <c r="U494" i="5" a="1"/>
  <c r="U494" i="5" s="1"/>
  <c r="V494" i="5" s="1"/>
  <c r="U495" i="5" a="1"/>
  <c r="U495" i="5" s="1"/>
  <c r="V495" i="5" s="1"/>
  <c r="U496" i="5" a="1"/>
  <c r="U496" i="5" s="1"/>
  <c r="V496" i="5" s="1"/>
  <c r="U497" i="5" a="1"/>
  <c r="U497" i="5" s="1"/>
  <c r="V497" i="5" s="1"/>
  <c r="U498" i="5" a="1"/>
  <c r="U498" i="5" s="1"/>
  <c r="V498" i="5" s="1"/>
  <c r="U499" i="5" a="1"/>
  <c r="U499" i="5" s="1"/>
  <c r="V499" i="5" s="1"/>
  <c r="U500" i="5" a="1"/>
  <c r="U500" i="5" s="1"/>
  <c r="V500" i="5" s="1"/>
  <c r="U501" i="5" a="1"/>
  <c r="U501" i="5" s="1"/>
  <c r="V501" i="5" s="1"/>
  <c r="U2" i="5" a="1"/>
  <c r="U2" i="5" s="1"/>
  <c r="V2" i="5" s="1"/>
  <c r="P3" i="5" a="1"/>
  <c r="P3" i="5" s="1"/>
  <c r="Q3" i="5" s="1"/>
  <c r="P4" i="5" a="1"/>
  <c r="P4" i="5" s="1"/>
  <c r="Q4" i="5" s="1"/>
  <c r="P5" i="5" a="1"/>
  <c r="P5" i="5" s="1"/>
  <c r="Q5" i="5" s="1"/>
  <c r="P6" i="5" a="1"/>
  <c r="P6" i="5" s="1"/>
  <c r="Q6" i="5" s="1"/>
  <c r="P7" i="5" a="1"/>
  <c r="P7" i="5" s="1"/>
  <c r="Q7" i="5" s="1"/>
  <c r="P8" i="5" a="1"/>
  <c r="P8" i="5" s="1"/>
  <c r="Q8" i="5" s="1"/>
  <c r="P9" i="5" a="1"/>
  <c r="P9" i="5" s="1"/>
  <c r="Q9" i="5" s="1"/>
  <c r="P10" i="5" a="1"/>
  <c r="P10" i="5" s="1"/>
  <c r="Q10" i="5" s="1"/>
  <c r="P11" i="5" a="1"/>
  <c r="P11" i="5" s="1"/>
  <c r="Q11" i="5" s="1"/>
  <c r="P12" i="5" a="1"/>
  <c r="P12" i="5" s="1"/>
  <c r="Q12" i="5" s="1"/>
  <c r="P13" i="5" a="1"/>
  <c r="P13" i="5" s="1"/>
  <c r="Q13" i="5" s="1"/>
  <c r="P14" i="5" a="1"/>
  <c r="P14" i="5" s="1"/>
  <c r="Q14" i="5" s="1"/>
  <c r="P15" i="5" a="1"/>
  <c r="P15" i="5" s="1"/>
  <c r="Q15" i="5" s="1"/>
  <c r="P16" i="5" a="1"/>
  <c r="P16" i="5" s="1"/>
  <c r="Q16" i="5" s="1"/>
  <c r="P17" i="5" a="1"/>
  <c r="P17" i="5" s="1"/>
  <c r="Q17" i="5" s="1"/>
  <c r="P18" i="5" a="1"/>
  <c r="P18" i="5" s="1"/>
  <c r="Q18" i="5" s="1"/>
  <c r="P19" i="5" a="1"/>
  <c r="P19" i="5" s="1"/>
  <c r="Q19" i="5" s="1"/>
  <c r="P20" i="5" a="1"/>
  <c r="P20" i="5" s="1"/>
  <c r="Q20" i="5" s="1"/>
  <c r="P21" i="5" a="1"/>
  <c r="P21" i="5" s="1"/>
  <c r="Q21" i="5" s="1"/>
  <c r="P22" i="5" a="1"/>
  <c r="P22" i="5" s="1"/>
  <c r="Q22" i="5" s="1"/>
  <c r="P23" i="5" a="1"/>
  <c r="P23" i="5" s="1"/>
  <c r="Q23" i="5" s="1"/>
  <c r="P24" i="5" a="1"/>
  <c r="P24" i="5" s="1"/>
  <c r="Q24" i="5" s="1"/>
  <c r="P25" i="5" a="1"/>
  <c r="P25" i="5" s="1"/>
  <c r="Q25" i="5" s="1"/>
  <c r="P26" i="5" a="1"/>
  <c r="P26" i="5" s="1"/>
  <c r="Q26" i="5" s="1"/>
  <c r="P27" i="5" a="1"/>
  <c r="P27" i="5" s="1"/>
  <c r="Q27" i="5" s="1"/>
  <c r="P28" i="5" a="1"/>
  <c r="P28" i="5" s="1"/>
  <c r="Q28" i="5" s="1"/>
  <c r="P29" i="5" a="1"/>
  <c r="P29" i="5" s="1"/>
  <c r="Q29" i="5" s="1"/>
  <c r="P30" i="5" a="1"/>
  <c r="P30" i="5" s="1"/>
  <c r="Q30" i="5" s="1"/>
  <c r="P31" i="5" a="1"/>
  <c r="P31" i="5" s="1"/>
  <c r="Q31" i="5" s="1"/>
  <c r="P32" i="5" a="1"/>
  <c r="P32" i="5" s="1"/>
  <c r="Q32" i="5" s="1"/>
  <c r="P33" i="5" a="1"/>
  <c r="P33" i="5" s="1"/>
  <c r="Q33" i="5" s="1"/>
  <c r="P34" i="5" a="1"/>
  <c r="P34" i="5" s="1"/>
  <c r="Q34" i="5" s="1"/>
  <c r="P35" i="5" a="1"/>
  <c r="P35" i="5" s="1"/>
  <c r="Q35" i="5" s="1"/>
  <c r="P36" i="5" a="1"/>
  <c r="P36" i="5" s="1"/>
  <c r="Q36" i="5" s="1"/>
  <c r="P37" i="5" a="1"/>
  <c r="P37" i="5" s="1"/>
  <c r="Q37" i="5" s="1"/>
  <c r="P38" i="5" a="1"/>
  <c r="P38" i="5" s="1"/>
  <c r="Q38" i="5" s="1"/>
  <c r="P39" i="5" a="1"/>
  <c r="P39" i="5" s="1"/>
  <c r="Q39" i="5" s="1"/>
  <c r="P40" i="5" a="1"/>
  <c r="P40" i="5" s="1"/>
  <c r="Q40" i="5" s="1"/>
  <c r="P41" i="5" a="1"/>
  <c r="P41" i="5" s="1"/>
  <c r="Q41" i="5" s="1"/>
  <c r="P42" i="5" a="1"/>
  <c r="P42" i="5" s="1"/>
  <c r="Q42" i="5" s="1"/>
  <c r="P43" i="5" a="1"/>
  <c r="P43" i="5" s="1"/>
  <c r="Q43" i="5" s="1"/>
  <c r="P44" i="5" a="1"/>
  <c r="P44" i="5" s="1"/>
  <c r="Q44" i="5" s="1"/>
  <c r="P45" i="5" a="1"/>
  <c r="P45" i="5" s="1"/>
  <c r="Q45" i="5" s="1"/>
  <c r="P46" i="5" a="1"/>
  <c r="P46" i="5" s="1"/>
  <c r="Q46" i="5" s="1"/>
  <c r="P47" i="5" a="1"/>
  <c r="P47" i="5" s="1"/>
  <c r="Q47" i="5" s="1"/>
  <c r="P48" i="5" a="1"/>
  <c r="P48" i="5" s="1"/>
  <c r="Q48" i="5" s="1"/>
  <c r="P49" i="5" a="1"/>
  <c r="P49" i="5" s="1"/>
  <c r="Q49" i="5" s="1"/>
  <c r="P50" i="5" a="1"/>
  <c r="P50" i="5" s="1"/>
  <c r="Q50" i="5" s="1"/>
  <c r="P51" i="5" a="1"/>
  <c r="P51" i="5" s="1"/>
  <c r="Q51" i="5" s="1"/>
  <c r="P52" i="5" a="1"/>
  <c r="P52" i="5" s="1"/>
  <c r="Q52" i="5" s="1"/>
  <c r="P53" i="5" a="1"/>
  <c r="P53" i="5" s="1"/>
  <c r="Q53" i="5" s="1"/>
  <c r="P54" i="5" a="1"/>
  <c r="P54" i="5" s="1"/>
  <c r="Q54" i="5" s="1"/>
  <c r="P55" i="5" a="1"/>
  <c r="P55" i="5" s="1"/>
  <c r="Q55" i="5" s="1"/>
  <c r="P56" i="5" a="1"/>
  <c r="P56" i="5" s="1"/>
  <c r="Q56" i="5" s="1"/>
  <c r="P57" i="5" a="1"/>
  <c r="P57" i="5" s="1"/>
  <c r="Q57" i="5" s="1"/>
  <c r="P58" i="5" a="1"/>
  <c r="P58" i="5" s="1"/>
  <c r="Q58" i="5" s="1"/>
  <c r="P59" i="5" a="1"/>
  <c r="P59" i="5" s="1"/>
  <c r="Q59" i="5" s="1"/>
  <c r="P60" i="5" a="1"/>
  <c r="P60" i="5" s="1"/>
  <c r="Q60" i="5" s="1"/>
  <c r="P61" i="5" a="1"/>
  <c r="P61" i="5" s="1"/>
  <c r="Q61" i="5" s="1"/>
  <c r="P62" i="5" a="1"/>
  <c r="P62" i="5" s="1"/>
  <c r="Q62" i="5" s="1"/>
  <c r="P63" i="5" a="1"/>
  <c r="P63" i="5" s="1"/>
  <c r="Q63" i="5" s="1"/>
  <c r="P64" i="5" a="1"/>
  <c r="P64" i="5" s="1"/>
  <c r="Q64" i="5" s="1"/>
  <c r="P65" i="5" a="1"/>
  <c r="P65" i="5" s="1"/>
  <c r="Q65" i="5" s="1"/>
  <c r="P66" i="5" a="1"/>
  <c r="P66" i="5" s="1"/>
  <c r="Q66" i="5" s="1"/>
  <c r="P67" i="5" a="1"/>
  <c r="P67" i="5" s="1"/>
  <c r="Q67" i="5" s="1"/>
  <c r="P68" i="5" a="1"/>
  <c r="P68" i="5" s="1"/>
  <c r="Q68" i="5" s="1"/>
  <c r="P69" i="5" a="1"/>
  <c r="P69" i="5" s="1"/>
  <c r="Q69" i="5" s="1"/>
  <c r="P70" i="5" a="1"/>
  <c r="P70" i="5" s="1"/>
  <c r="Q70" i="5" s="1"/>
  <c r="P71" i="5" a="1"/>
  <c r="P71" i="5" s="1"/>
  <c r="Q71" i="5" s="1"/>
  <c r="P72" i="5" a="1"/>
  <c r="P72" i="5" s="1"/>
  <c r="Q72" i="5" s="1"/>
  <c r="P73" i="5" a="1"/>
  <c r="P73" i="5" s="1"/>
  <c r="Q73" i="5" s="1"/>
  <c r="P74" i="5" a="1"/>
  <c r="P74" i="5" s="1"/>
  <c r="Q74" i="5" s="1"/>
  <c r="P75" i="5" a="1"/>
  <c r="P75" i="5" s="1"/>
  <c r="Q75" i="5" s="1"/>
  <c r="P76" i="5" a="1"/>
  <c r="P76" i="5" s="1"/>
  <c r="Q76" i="5" s="1"/>
  <c r="P77" i="5" a="1"/>
  <c r="P77" i="5" s="1"/>
  <c r="Q77" i="5" s="1"/>
  <c r="P78" i="5" a="1"/>
  <c r="P78" i="5" s="1"/>
  <c r="Q78" i="5" s="1"/>
  <c r="P79" i="5" a="1"/>
  <c r="P79" i="5" s="1"/>
  <c r="Q79" i="5" s="1"/>
  <c r="P80" i="5" a="1"/>
  <c r="P80" i="5" s="1"/>
  <c r="Q80" i="5" s="1"/>
  <c r="P81" i="5" a="1"/>
  <c r="P81" i="5" s="1"/>
  <c r="Q81" i="5" s="1"/>
  <c r="P82" i="5" a="1"/>
  <c r="P82" i="5" s="1"/>
  <c r="Q82" i="5" s="1"/>
  <c r="P83" i="5" a="1"/>
  <c r="P83" i="5" s="1"/>
  <c r="Q83" i="5" s="1"/>
  <c r="P84" i="5" a="1"/>
  <c r="P84" i="5" s="1"/>
  <c r="Q84" i="5" s="1"/>
  <c r="P85" i="5" a="1"/>
  <c r="P85" i="5" s="1"/>
  <c r="Q85" i="5" s="1"/>
  <c r="P86" i="5" a="1"/>
  <c r="P86" i="5" s="1"/>
  <c r="Q86" i="5" s="1"/>
  <c r="P87" i="5" a="1"/>
  <c r="P87" i="5" s="1"/>
  <c r="Q87" i="5" s="1"/>
  <c r="P88" i="5" a="1"/>
  <c r="P88" i="5" s="1"/>
  <c r="Q88" i="5" s="1"/>
  <c r="P89" i="5" a="1"/>
  <c r="P89" i="5" s="1"/>
  <c r="Q89" i="5" s="1"/>
  <c r="P90" i="5" a="1"/>
  <c r="P90" i="5" s="1"/>
  <c r="Q90" i="5" s="1"/>
  <c r="P91" i="5" a="1"/>
  <c r="P91" i="5" s="1"/>
  <c r="Q91" i="5" s="1"/>
  <c r="P92" i="5" a="1"/>
  <c r="P92" i="5" s="1"/>
  <c r="Q92" i="5" s="1"/>
  <c r="P93" i="5" a="1"/>
  <c r="P93" i="5" s="1"/>
  <c r="Q93" i="5" s="1"/>
  <c r="P94" i="5" a="1"/>
  <c r="P94" i="5" s="1"/>
  <c r="Q94" i="5" s="1"/>
  <c r="P95" i="5" a="1"/>
  <c r="P95" i="5" s="1"/>
  <c r="Q95" i="5" s="1"/>
  <c r="P96" i="5" a="1"/>
  <c r="P96" i="5" s="1"/>
  <c r="Q96" i="5" s="1"/>
  <c r="P97" i="5" a="1"/>
  <c r="P97" i="5" s="1"/>
  <c r="Q97" i="5" s="1"/>
  <c r="P98" i="5" a="1"/>
  <c r="P98" i="5" s="1"/>
  <c r="Q98" i="5" s="1"/>
  <c r="P99" i="5" a="1"/>
  <c r="P99" i="5" s="1"/>
  <c r="Q99" i="5" s="1"/>
  <c r="P100" i="5" a="1"/>
  <c r="P100" i="5" s="1"/>
  <c r="Q100" i="5" s="1"/>
  <c r="P101" i="5" a="1"/>
  <c r="P101" i="5" s="1"/>
  <c r="Q101" i="5" s="1"/>
  <c r="P102" i="5" a="1"/>
  <c r="P102" i="5" s="1"/>
  <c r="Q102" i="5" s="1"/>
  <c r="P103" i="5" a="1"/>
  <c r="P103" i="5" s="1"/>
  <c r="Q103" i="5" s="1"/>
  <c r="P104" i="5" a="1"/>
  <c r="P104" i="5" s="1"/>
  <c r="Q104" i="5" s="1"/>
  <c r="P105" i="5" a="1"/>
  <c r="P105" i="5" s="1"/>
  <c r="Q105" i="5" s="1"/>
  <c r="P106" i="5" a="1"/>
  <c r="P106" i="5" s="1"/>
  <c r="Q106" i="5" s="1"/>
  <c r="P107" i="5" a="1"/>
  <c r="P107" i="5" s="1"/>
  <c r="Q107" i="5" s="1"/>
  <c r="P108" i="5" a="1"/>
  <c r="P108" i="5" s="1"/>
  <c r="Q108" i="5" s="1"/>
  <c r="P109" i="5" a="1"/>
  <c r="P109" i="5" s="1"/>
  <c r="Q109" i="5" s="1"/>
  <c r="P110" i="5" a="1"/>
  <c r="P110" i="5" s="1"/>
  <c r="Q110" i="5" s="1"/>
  <c r="P111" i="5" a="1"/>
  <c r="P111" i="5" s="1"/>
  <c r="Q111" i="5" s="1"/>
  <c r="P112" i="5" a="1"/>
  <c r="P112" i="5" s="1"/>
  <c r="Q112" i="5" s="1"/>
  <c r="P113" i="5" a="1"/>
  <c r="P113" i="5" s="1"/>
  <c r="Q113" i="5" s="1"/>
  <c r="P114" i="5" a="1"/>
  <c r="P114" i="5" s="1"/>
  <c r="Q114" i="5" s="1"/>
  <c r="P115" i="5" a="1"/>
  <c r="P115" i="5" s="1"/>
  <c r="Q115" i="5" s="1"/>
  <c r="P116" i="5" a="1"/>
  <c r="P116" i="5" s="1"/>
  <c r="Q116" i="5" s="1"/>
  <c r="P117" i="5" a="1"/>
  <c r="P117" i="5" s="1"/>
  <c r="Q117" i="5" s="1"/>
  <c r="P118" i="5" a="1"/>
  <c r="P118" i="5" s="1"/>
  <c r="Q118" i="5" s="1"/>
  <c r="P119" i="5" a="1"/>
  <c r="P119" i="5" s="1"/>
  <c r="Q119" i="5" s="1"/>
  <c r="P120" i="5" a="1"/>
  <c r="P120" i="5" s="1"/>
  <c r="Q120" i="5" s="1"/>
  <c r="P121" i="5" a="1"/>
  <c r="P121" i="5" s="1"/>
  <c r="Q121" i="5" s="1"/>
  <c r="P122" i="5" a="1"/>
  <c r="P122" i="5" s="1"/>
  <c r="Q122" i="5" s="1"/>
  <c r="P123" i="5" a="1"/>
  <c r="P123" i="5" s="1"/>
  <c r="Q123" i="5" s="1"/>
  <c r="P124" i="5" a="1"/>
  <c r="P124" i="5" s="1"/>
  <c r="Q124" i="5" s="1"/>
  <c r="P125" i="5" a="1"/>
  <c r="P125" i="5" s="1"/>
  <c r="Q125" i="5" s="1"/>
  <c r="P126" i="5" a="1"/>
  <c r="P126" i="5" s="1"/>
  <c r="Q126" i="5" s="1"/>
  <c r="P127" i="5" a="1"/>
  <c r="P127" i="5" s="1"/>
  <c r="Q127" i="5" s="1"/>
  <c r="P128" i="5" a="1"/>
  <c r="P128" i="5" s="1"/>
  <c r="Q128" i="5" s="1"/>
  <c r="P129" i="5" a="1"/>
  <c r="P129" i="5" s="1"/>
  <c r="Q129" i="5" s="1"/>
  <c r="P130" i="5" a="1"/>
  <c r="P130" i="5" s="1"/>
  <c r="Q130" i="5" s="1"/>
  <c r="P131" i="5" a="1"/>
  <c r="P131" i="5" s="1"/>
  <c r="Q131" i="5" s="1"/>
  <c r="P132" i="5" a="1"/>
  <c r="P132" i="5" s="1"/>
  <c r="Q132" i="5" s="1"/>
  <c r="P133" i="5" a="1"/>
  <c r="P133" i="5" s="1"/>
  <c r="Q133" i="5" s="1"/>
  <c r="P134" i="5" a="1"/>
  <c r="P134" i="5" s="1"/>
  <c r="Q134" i="5" s="1"/>
  <c r="P135" i="5" a="1"/>
  <c r="P135" i="5" s="1"/>
  <c r="Q135" i="5" s="1"/>
  <c r="P136" i="5" a="1"/>
  <c r="P136" i="5" s="1"/>
  <c r="Q136" i="5" s="1"/>
  <c r="P137" i="5" a="1"/>
  <c r="P137" i="5" s="1"/>
  <c r="Q137" i="5" s="1"/>
  <c r="P138" i="5" a="1"/>
  <c r="P138" i="5" s="1"/>
  <c r="Q138" i="5" s="1"/>
  <c r="P139" i="5" a="1"/>
  <c r="P139" i="5" s="1"/>
  <c r="Q139" i="5" s="1"/>
  <c r="P140" i="5" a="1"/>
  <c r="P140" i="5" s="1"/>
  <c r="Q140" i="5" s="1"/>
  <c r="P141" i="5" a="1"/>
  <c r="P141" i="5" s="1"/>
  <c r="Q141" i="5" s="1"/>
  <c r="P142" i="5" a="1"/>
  <c r="P142" i="5" s="1"/>
  <c r="Q142" i="5" s="1"/>
  <c r="P143" i="5" a="1"/>
  <c r="P143" i="5" s="1"/>
  <c r="Q143" i="5" s="1"/>
  <c r="P144" i="5" a="1"/>
  <c r="P144" i="5" s="1"/>
  <c r="Q144" i="5" s="1"/>
  <c r="P145" i="5" a="1"/>
  <c r="P145" i="5" s="1"/>
  <c r="Q145" i="5" s="1"/>
  <c r="P146" i="5" a="1"/>
  <c r="P146" i="5" s="1"/>
  <c r="Q146" i="5" s="1"/>
  <c r="P147" i="5" a="1"/>
  <c r="P147" i="5" s="1"/>
  <c r="Q147" i="5" s="1"/>
  <c r="P148" i="5" a="1"/>
  <c r="P148" i="5" s="1"/>
  <c r="Q148" i="5" s="1"/>
  <c r="P149" i="5" a="1"/>
  <c r="P149" i="5" s="1"/>
  <c r="Q149" i="5" s="1"/>
  <c r="P150" i="5" a="1"/>
  <c r="P150" i="5" s="1"/>
  <c r="Q150" i="5" s="1"/>
  <c r="P151" i="5" a="1"/>
  <c r="P151" i="5" s="1"/>
  <c r="Q151" i="5" s="1"/>
  <c r="P152" i="5" a="1"/>
  <c r="P152" i="5" s="1"/>
  <c r="Q152" i="5" s="1"/>
  <c r="P153" i="5" a="1"/>
  <c r="P153" i="5" s="1"/>
  <c r="Q153" i="5" s="1"/>
  <c r="P154" i="5" a="1"/>
  <c r="P154" i="5" s="1"/>
  <c r="Q154" i="5" s="1"/>
  <c r="P155" i="5" a="1"/>
  <c r="P155" i="5" s="1"/>
  <c r="Q155" i="5" s="1"/>
  <c r="P156" i="5" a="1"/>
  <c r="P156" i="5" s="1"/>
  <c r="Q156" i="5" s="1"/>
  <c r="P157" i="5" a="1"/>
  <c r="P157" i="5" s="1"/>
  <c r="Q157" i="5" s="1"/>
  <c r="P158" i="5" a="1"/>
  <c r="P158" i="5" s="1"/>
  <c r="Q158" i="5" s="1"/>
  <c r="P159" i="5" a="1"/>
  <c r="P159" i="5" s="1"/>
  <c r="Q159" i="5" s="1"/>
  <c r="P160" i="5" a="1"/>
  <c r="P160" i="5" s="1"/>
  <c r="Q160" i="5" s="1"/>
  <c r="P161" i="5" a="1"/>
  <c r="P161" i="5" s="1"/>
  <c r="Q161" i="5" s="1"/>
  <c r="P162" i="5" a="1"/>
  <c r="P162" i="5" s="1"/>
  <c r="Q162" i="5" s="1"/>
  <c r="P163" i="5" a="1"/>
  <c r="P163" i="5" s="1"/>
  <c r="Q163" i="5" s="1"/>
  <c r="P164" i="5" a="1"/>
  <c r="P164" i="5" s="1"/>
  <c r="Q164" i="5" s="1"/>
  <c r="P165" i="5" a="1"/>
  <c r="P165" i="5" s="1"/>
  <c r="Q165" i="5" s="1"/>
  <c r="P166" i="5" a="1"/>
  <c r="P166" i="5" s="1"/>
  <c r="Q166" i="5" s="1"/>
  <c r="P167" i="5" a="1"/>
  <c r="P167" i="5" s="1"/>
  <c r="Q167" i="5" s="1"/>
  <c r="P168" i="5" a="1"/>
  <c r="P168" i="5" s="1"/>
  <c r="Q168" i="5" s="1"/>
  <c r="P169" i="5" a="1"/>
  <c r="P169" i="5" s="1"/>
  <c r="Q169" i="5" s="1"/>
  <c r="P170" i="5" a="1"/>
  <c r="P170" i="5" s="1"/>
  <c r="Q170" i="5" s="1"/>
  <c r="P171" i="5" a="1"/>
  <c r="P171" i="5" s="1"/>
  <c r="Q171" i="5" s="1"/>
  <c r="P172" i="5" a="1"/>
  <c r="P172" i="5" s="1"/>
  <c r="Q172" i="5" s="1"/>
  <c r="P173" i="5" a="1"/>
  <c r="P173" i="5" s="1"/>
  <c r="Q173" i="5" s="1"/>
  <c r="P174" i="5" a="1"/>
  <c r="P174" i="5" s="1"/>
  <c r="Q174" i="5" s="1"/>
  <c r="P175" i="5" a="1"/>
  <c r="P175" i="5" s="1"/>
  <c r="Q175" i="5" s="1"/>
  <c r="P176" i="5" a="1"/>
  <c r="P176" i="5" s="1"/>
  <c r="Q176" i="5" s="1"/>
  <c r="P177" i="5" a="1"/>
  <c r="P177" i="5" s="1"/>
  <c r="Q177" i="5" s="1"/>
  <c r="P178" i="5" a="1"/>
  <c r="P178" i="5" s="1"/>
  <c r="Q178" i="5" s="1"/>
  <c r="P179" i="5" a="1"/>
  <c r="P179" i="5" s="1"/>
  <c r="Q179" i="5" s="1"/>
  <c r="P180" i="5" a="1"/>
  <c r="P180" i="5" s="1"/>
  <c r="Q180" i="5" s="1"/>
  <c r="P181" i="5" a="1"/>
  <c r="P181" i="5" s="1"/>
  <c r="Q181" i="5" s="1"/>
  <c r="P182" i="5" a="1"/>
  <c r="P182" i="5" s="1"/>
  <c r="Q182" i="5" s="1"/>
  <c r="P183" i="5" a="1"/>
  <c r="P183" i="5" s="1"/>
  <c r="Q183" i="5" s="1"/>
  <c r="P184" i="5" a="1"/>
  <c r="P184" i="5" s="1"/>
  <c r="Q184" i="5" s="1"/>
  <c r="P185" i="5" a="1"/>
  <c r="P185" i="5" s="1"/>
  <c r="Q185" i="5" s="1"/>
  <c r="P186" i="5" a="1"/>
  <c r="P186" i="5" s="1"/>
  <c r="Q186" i="5" s="1"/>
  <c r="P187" i="5" a="1"/>
  <c r="P187" i="5" s="1"/>
  <c r="Q187" i="5" s="1"/>
  <c r="P188" i="5" a="1"/>
  <c r="P188" i="5" s="1"/>
  <c r="Q188" i="5" s="1"/>
  <c r="P189" i="5" a="1"/>
  <c r="P189" i="5" s="1"/>
  <c r="Q189" i="5" s="1"/>
  <c r="P190" i="5" a="1"/>
  <c r="P190" i="5" s="1"/>
  <c r="Q190" i="5" s="1"/>
  <c r="P191" i="5" a="1"/>
  <c r="P191" i="5" s="1"/>
  <c r="Q191" i="5" s="1"/>
  <c r="P192" i="5" a="1"/>
  <c r="P192" i="5" s="1"/>
  <c r="Q192" i="5" s="1"/>
  <c r="P193" i="5" a="1"/>
  <c r="P193" i="5" s="1"/>
  <c r="Q193" i="5" s="1"/>
  <c r="P194" i="5" a="1"/>
  <c r="P194" i="5" s="1"/>
  <c r="Q194" i="5" s="1"/>
  <c r="P195" i="5" a="1"/>
  <c r="P195" i="5" s="1"/>
  <c r="Q195" i="5" s="1"/>
  <c r="P196" i="5" a="1"/>
  <c r="P196" i="5" s="1"/>
  <c r="Q196" i="5" s="1"/>
  <c r="P197" i="5" a="1"/>
  <c r="P197" i="5" s="1"/>
  <c r="Q197" i="5" s="1"/>
  <c r="P198" i="5" a="1"/>
  <c r="P198" i="5" s="1"/>
  <c r="Q198" i="5" s="1"/>
  <c r="P199" i="5" a="1"/>
  <c r="P199" i="5" s="1"/>
  <c r="Q199" i="5" s="1"/>
  <c r="P200" i="5" a="1"/>
  <c r="P200" i="5" s="1"/>
  <c r="Q200" i="5" s="1"/>
  <c r="P201" i="5" a="1"/>
  <c r="P201" i="5" s="1"/>
  <c r="Q201" i="5" s="1"/>
  <c r="P202" i="5" a="1"/>
  <c r="P202" i="5" s="1"/>
  <c r="Q202" i="5" s="1"/>
  <c r="P203" i="5" a="1"/>
  <c r="P203" i="5" s="1"/>
  <c r="Q203" i="5" s="1"/>
  <c r="P204" i="5" a="1"/>
  <c r="P204" i="5" s="1"/>
  <c r="Q204" i="5" s="1"/>
  <c r="P205" i="5" a="1"/>
  <c r="P205" i="5" s="1"/>
  <c r="Q205" i="5" s="1"/>
  <c r="P206" i="5" a="1"/>
  <c r="P206" i="5" s="1"/>
  <c r="Q206" i="5" s="1"/>
  <c r="P207" i="5" a="1"/>
  <c r="P207" i="5" s="1"/>
  <c r="Q207" i="5" s="1"/>
  <c r="P208" i="5" a="1"/>
  <c r="P208" i="5" s="1"/>
  <c r="Q208" i="5" s="1"/>
  <c r="P209" i="5" a="1"/>
  <c r="P209" i="5" s="1"/>
  <c r="Q209" i="5" s="1"/>
  <c r="P210" i="5" a="1"/>
  <c r="P210" i="5" s="1"/>
  <c r="Q210" i="5" s="1"/>
  <c r="P211" i="5" a="1"/>
  <c r="P211" i="5" s="1"/>
  <c r="Q211" i="5" s="1"/>
  <c r="P212" i="5" a="1"/>
  <c r="P212" i="5" s="1"/>
  <c r="Q212" i="5" s="1"/>
  <c r="P213" i="5" a="1"/>
  <c r="P213" i="5" s="1"/>
  <c r="Q213" i="5" s="1"/>
  <c r="P214" i="5" a="1"/>
  <c r="P214" i="5" s="1"/>
  <c r="Q214" i="5" s="1"/>
  <c r="P215" i="5" a="1"/>
  <c r="P215" i="5" s="1"/>
  <c r="Q215" i="5" s="1"/>
  <c r="P216" i="5" a="1"/>
  <c r="P216" i="5" s="1"/>
  <c r="Q216" i="5" s="1"/>
  <c r="P217" i="5" a="1"/>
  <c r="P217" i="5" s="1"/>
  <c r="Q217" i="5" s="1"/>
  <c r="P218" i="5" a="1"/>
  <c r="P218" i="5" s="1"/>
  <c r="Q218" i="5" s="1"/>
  <c r="P219" i="5" a="1"/>
  <c r="P219" i="5" s="1"/>
  <c r="Q219" i="5" s="1"/>
  <c r="P220" i="5" a="1"/>
  <c r="P220" i="5" s="1"/>
  <c r="Q220" i="5" s="1"/>
  <c r="P221" i="5" a="1"/>
  <c r="P221" i="5" s="1"/>
  <c r="Q221" i="5" s="1"/>
  <c r="P222" i="5" a="1"/>
  <c r="P222" i="5" s="1"/>
  <c r="Q222" i="5" s="1"/>
  <c r="P223" i="5" a="1"/>
  <c r="P223" i="5" s="1"/>
  <c r="Q223" i="5" s="1"/>
  <c r="P224" i="5" a="1"/>
  <c r="P224" i="5" s="1"/>
  <c r="Q224" i="5" s="1"/>
  <c r="P225" i="5" a="1"/>
  <c r="P225" i="5" s="1"/>
  <c r="Q225" i="5" s="1"/>
  <c r="P226" i="5" a="1"/>
  <c r="P226" i="5" s="1"/>
  <c r="Q226" i="5" s="1"/>
  <c r="P227" i="5" a="1"/>
  <c r="P227" i="5" s="1"/>
  <c r="Q227" i="5" s="1"/>
  <c r="P228" i="5" a="1"/>
  <c r="P228" i="5" s="1"/>
  <c r="Q228" i="5" s="1"/>
  <c r="P229" i="5" a="1"/>
  <c r="P229" i="5" s="1"/>
  <c r="Q229" i="5" s="1"/>
  <c r="P230" i="5" a="1"/>
  <c r="P230" i="5" s="1"/>
  <c r="Q230" i="5" s="1"/>
  <c r="P231" i="5" a="1"/>
  <c r="P231" i="5" s="1"/>
  <c r="Q231" i="5" s="1"/>
  <c r="P232" i="5" a="1"/>
  <c r="P232" i="5" s="1"/>
  <c r="Q232" i="5" s="1"/>
  <c r="P233" i="5" a="1"/>
  <c r="P233" i="5" s="1"/>
  <c r="Q233" i="5" s="1"/>
  <c r="P234" i="5" a="1"/>
  <c r="P234" i="5" s="1"/>
  <c r="Q234" i="5" s="1"/>
  <c r="P235" i="5" a="1"/>
  <c r="P235" i="5" s="1"/>
  <c r="Q235" i="5" s="1"/>
  <c r="P236" i="5" a="1"/>
  <c r="P236" i="5" s="1"/>
  <c r="Q236" i="5" s="1"/>
  <c r="P237" i="5" a="1"/>
  <c r="P237" i="5" s="1"/>
  <c r="Q237" i="5" s="1"/>
  <c r="P238" i="5" a="1"/>
  <c r="P238" i="5" s="1"/>
  <c r="Q238" i="5" s="1"/>
  <c r="P239" i="5" a="1"/>
  <c r="P239" i="5" s="1"/>
  <c r="Q239" i="5" s="1"/>
  <c r="P240" i="5" a="1"/>
  <c r="P240" i="5" s="1"/>
  <c r="Q240" i="5" s="1"/>
  <c r="P241" i="5" a="1"/>
  <c r="P241" i="5" s="1"/>
  <c r="Q241" i="5" s="1"/>
  <c r="P242" i="5" a="1"/>
  <c r="P242" i="5" s="1"/>
  <c r="Q242" i="5" s="1"/>
  <c r="P243" i="5" a="1"/>
  <c r="P243" i="5" s="1"/>
  <c r="Q243" i="5" s="1"/>
  <c r="P244" i="5" a="1"/>
  <c r="P244" i="5" s="1"/>
  <c r="Q244" i="5" s="1"/>
  <c r="P245" i="5" a="1"/>
  <c r="P245" i="5" s="1"/>
  <c r="Q245" i="5" s="1"/>
  <c r="P246" i="5" a="1"/>
  <c r="P246" i="5" s="1"/>
  <c r="Q246" i="5" s="1"/>
  <c r="P247" i="5" a="1"/>
  <c r="P247" i="5" s="1"/>
  <c r="Q247" i="5" s="1"/>
  <c r="P248" i="5" a="1"/>
  <c r="P248" i="5" s="1"/>
  <c r="Q248" i="5" s="1"/>
  <c r="P249" i="5" a="1"/>
  <c r="P249" i="5" s="1"/>
  <c r="Q249" i="5" s="1"/>
  <c r="P250" i="5" a="1"/>
  <c r="P250" i="5" s="1"/>
  <c r="Q250" i="5" s="1"/>
  <c r="P251" i="5" a="1"/>
  <c r="P251" i="5" s="1"/>
  <c r="Q251" i="5" s="1"/>
  <c r="P252" i="5" a="1"/>
  <c r="P252" i="5" s="1"/>
  <c r="Q252" i="5" s="1"/>
  <c r="P253" i="5" a="1"/>
  <c r="P253" i="5" s="1"/>
  <c r="Q253" i="5" s="1"/>
  <c r="P254" i="5" a="1"/>
  <c r="P254" i="5" s="1"/>
  <c r="Q254" i="5" s="1"/>
  <c r="P255" i="5" a="1"/>
  <c r="P255" i="5" s="1"/>
  <c r="Q255" i="5" s="1"/>
  <c r="P256" i="5" a="1"/>
  <c r="P256" i="5" s="1"/>
  <c r="Q256" i="5" s="1"/>
  <c r="P257" i="5" a="1"/>
  <c r="P257" i="5" s="1"/>
  <c r="Q257" i="5" s="1"/>
  <c r="P258" i="5" a="1"/>
  <c r="P258" i="5" s="1"/>
  <c r="Q258" i="5" s="1"/>
  <c r="P259" i="5" a="1"/>
  <c r="P259" i="5" s="1"/>
  <c r="Q259" i="5" s="1"/>
  <c r="P260" i="5" a="1"/>
  <c r="P260" i="5" s="1"/>
  <c r="Q260" i="5" s="1"/>
  <c r="P261" i="5" a="1"/>
  <c r="P261" i="5" s="1"/>
  <c r="Q261" i="5" s="1"/>
  <c r="P262" i="5" a="1"/>
  <c r="P262" i="5" s="1"/>
  <c r="Q262" i="5" s="1"/>
  <c r="P263" i="5" a="1"/>
  <c r="P263" i="5" s="1"/>
  <c r="Q263" i="5" s="1"/>
  <c r="P264" i="5" a="1"/>
  <c r="P264" i="5" s="1"/>
  <c r="Q264" i="5" s="1"/>
  <c r="P265" i="5" a="1"/>
  <c r="P265" i="5" s="1"/>
  <c r="Q265" i="5" s="1"/>
  <c r="P266" i="5" a="1"/>
  <c r="P266" i="5" s="1"/>
  <c r="Q266" i="5" s="1"/>
  <c r="P267" i="5" a="1"/>
  <c r="P267" i="5" s="1"/>
  <c r="Q267" i="5" s="1"/>
  <c r="P268" i="5" a="1"/>
  <c r="P268" i="5" s="1"/>
  <c r="Q268" i="5" s="1"/>
  <c r="P269" i="5" a="1"/>
  <c r="P269" i="5" s="1"/>
  <c r="Q269" i="5" s="1"/>
  <c r="P270" i="5" a="1"/>
  <c r="P270" i="5" s="1"/>
  <c r="Q270" i="5" s="1"/>
  <c r="P271" i="5" a="1"/>
  <c r="P271" i="5" s="1"/>
  <c r="Q271" i="5" s="1"/>
  <c r="P272" i="5" a="1"/>
  <c r="P272" i="5" s="1"/>
  <c r="Q272" i="5" s="1"/>
  <c r="P273" i="5" a="1"/>
  <c r="P273" i="5" s="1"/>
  <c r="Q273" i="5" s="1"/>
  <c r="P274" i="5" a="1"/>
  <c r="P274" i="5" s="1"/>
  <c r="Q274" i="5" s="1"/>
  <c r="P275" i="5" a="1"/>
  <c r="P275" i="5" s="1"/>
  <c r="Q275" i="5" s="1"/>
  <c r="P276" i="5" a="1"/>
  <c r="P276" i="5" s="1"/>
  <c r="Q276" i="5" s="1"/>
  <c r="P277" i="5" a="1"/>
  <c r="P277" i="5" s="1"/>
  <c r="Q277" i="5" s="1"/>
  <c r="P278" i="5" a="1"/>
  <c r="P278" i="5" s="1"/>
  <c r="Q278" i="5" s="1"/>
  <c r="P279" i="5" a="1"/>
  <c r="P279" i="5" s="1"/>
  <c r="Q279" i="5" s="1"/>
  <c r="P280" i="5" a="1"/>
  <c r="P280" i="5" s="1"/>
  <c r="Q280" i="5" s="1"/>
  <c r="P281" i="5" a="1"/>
  <c r="P281" i="5" s="1"/>
  <c r="Q281" i="5" s="1"/>
  <c r="P282" i="5" a="1"/>
  <c r="P282" i="5" s="1"/>
  <c r="Q282" i="5" s="1"/>
  <c r="P283" i="5" a="1"/>
  <c r="P283" i="5" s="1"/>
  <c r="Q283" i="5" s="1"/>
  <c r="P284" i="5" a="1"/>
  <c r="P284" i="5" s="1"/>
  <c r="Q284" i="5" s="1"/>
  <c r="P285" i="5" a="1"/>
  <c r="P285" i="5" s="1"/>
  <c r="Q285" i="5" s="1"/>
  <c r="P286" i="5" a="1"/>
  <c r="P286" i="5" s="1"/>
  <c r="Q286" i="5" s="1"/>
  <c r="P287" i="5" a="1"/>
  <c r="P287" i="5" s="1"/>
  <c r="Q287" i="5" s="1"/>
  <c r="P288" i="5" a="1"/>
  <c r="P288" i="5" s="1"/>
  <c r="Q288" i="5" s="1"/>
  <c r="P289" i="5" a="1"/>
  <c r="P289" i="5" s="1"/>
  <c r="Q289" i="5" s="1"/>
  <c r="P290" i="5" a="1"/>
  <c r="P290" i="5" s="1"/>
  <c r="Q290" i="5" s="1"/>
  <c r="P291" i="5" a="1"/>
  <c r="P291" i="5" s="1"/>
  <c r="Q291" i="5" s="1"/>
  <c r="P292" i="5" a="1"/>
  <c r="P292" i="5" s="1"/>
  <c r="Q292" i="5" s="1"/>
  <c r="P293" i="5" a="1"/>
  <c r="P293" i="5" s="1"/>
  <c r="Q293" i="5" s="1"/>
  <c r="P294" i="5" a="1"/>
  <c r="P294" i="5" s="1"/>
  <c r="Q294" i="5" s="1"/>
  <c r="P295" i="5" a="1"/>
  <c r="P295" i="5" s="1"/>
  <c r="Q295" i="5" s="1"/>
  <c r="P296" i="5" a="1"/>
  <c r="P296" i="5" s="1"/>
  <c r="Q296" i="5" s="1"/>
  <c r="P297" i="5" a="1"/>
  <c r="P297" i="5" s="1"/>
  <c r="Q297" i="5" s="1"/>
  <c r="P298" i="5" a="1"/>
  <c r="P298" i="5" s="1"/>
  <c r="Q298" i="5" s="1"/>
  <c r="P299" i="5" a="1"/>
  <c r="P299" i="5" s="1"/>
  <c r="Q299" i="5" s="1"/>
  <c r="P300" i="5" a="1"/>
  <c r="P300" i="5" s="1"/>
  <c r="Q300" i="5" s="1"/>
  <c r="P301" i="5" a="1"/>
  <c r="P301" i="5" s="1"/>
  <c r="Q301" i="5" s="1"/>
  <c r="P302" i="5" a="1"/>
  <c r="P302" i="5" s="1"/>
  <c r="Q302" i="5" s="1"/>
  <c r="P303" i="5" a="1"/>
  <c r="P303" i="5" s="1"/>
  <c r="Q303" i="5" s="1"/>
  <c r="P304" i="5" a="1"/>
  <c r="P304" i="5" s="1"/>
  <c r="Q304" i="5" s="1"/>
  <c r="P305" i="5" a="1"/>
  <c r="P305" i="5" s="1"/>
  <c r="Q305" i="5" s="1"/>
  <c r="P306" i="5" a="1"/>
  <c r="P306" i="5" s="1"/>
  <c r="Q306" i="5" s="1"/>
  <c r="P307" i="5" a="1"/>
  <c r="P307" i="5" s="1"/>
  <c r="Q307" i="5" s="1"/>
  <c r="P308" i="5" a="1"/>
  <c r="P308" i="5" s="1"/>
  <c r="Q308" i="5" s="1"/>
  <c r="P309" i="5" a="1"/>
  <c r="P309" i="5" s="1"/>
  <c r="Q309" i="5" s="1"/>
  <c r="P310" i="5" a="1"/>
  <c r="P310" i="5" s="1"/>
  <c r="Q310" i="5" s="1"/>
  <c r="P311" i="5" a="1"/>
  <c r="P311" i="5" s="1"/>
  <c r="Q311" i="5" s="1"/>
  <c r="P312" i="5" a="1"/>
  <c r="P312" i="5" s="1"/>
  <c r="Q312" i="5" s="1"/>
  <c r="P313" i="5" a="1"/>
  <c r="P313" i="5" s="1"/>
  <c r="Q313" i="5" s="1"/>
  <c r="P314" i="5" a="1"/>
  <c r="P314" i="5" s="1"/>
  <c r="Q314" i="5" s="1"/>
  <c r="P315" i="5" a="1"/>
  <c r="P315" i="5" s="1"/>
  <c r="Q315" i="5" s="1"/>
  <c r="P316" i="5" a="1"/>
  <c r="P316" i="5" s="1"/>
  <c r="Q316" i="5" s="1"/>
  <c r="P317" i="5" a="1"/>
  <c r="P317" i="5" s="1"/>
  <c r="Q317" i="5" s="1"/>
  <c r="P318" i="5" a="1"/>
  <c r="P318" i="5" s="1"/>
  <c r="Q318" i="5" s="1"/>
  <c r="P319" i="5" a="1"/>
  <c r="P319" i="5" s="1"/>
  <c r="Q319" i="5" s="1"/>
  <c r="P320" i="5" a="1"/>
  <c r="P320" i="5" s="1"/>
  <c r="Q320" i="5" s="1"/>
  <c r="P321" i="5" a="1"/>
  <c r="P321" i="5" s="1"/>
  <c r="Q321" i="5" s="1"/>
  <c r="P322" i="5" a="1"/>
  <c r="P322" i="5" s="1"/>
  <c r="Q322" i="5" s="1"/>
  <c r="P323" i="5" a="1"/>
  <c r="P323" i="5" s="1"/>
  <c r="Q323" i="5" s="1"/>
  <c r="P324" i="5" a="1"/>
  <c r="P324" i="5" s="1"/>
  <c r="Q324" i="5" s="1"/>
  <c r="P325" i="5" a="1"/>
  <c r="P325" i="5" s="1"/>
  <c r="Q325" i="5" s="1"/>
  <c r="P326" i="5" a="1"/>
  <c r="P326" i="5" s="1"/>
  <c r="Q326" i="5" s="1"/>
  <c r="P327" i="5" a="1"/>
  <c r="P327" i="5" s="1"/>
  <c r="Q327" i="5" s="1"/>
  <c r="P328" i="5" a="1"/>
  <c r="P328" i="5" s="1"/>
  <c r="Q328" i="5" s="1"/>
  <c r="P329" i="5" a="1"/>
  <c r="P329" i="5" s="1"/>
  <c r="Q329" i="5" s="1"/>
  <c r="P330" i="5" a="1"/>
  <c r="P330" i="5" s="1"/>
  <c r="Q330" i="5" s="1"/>
  <c r="P331" i="5" a="1"/>
  <c r="P331" i="5" s="1"/>
  <c r="Q331" i="5" s="1"/>
  <c r="P332" i="5" a="1"/>
  <c r="P332" i="5" s="1"/>
  <c r="Q332" i="5" s="1"/>
  <c r="P333" i="5" a="1"/>
  <c r="P333" i="5" s="1"/>
  <c r="Q333" i="5" s="1"/>
  <c r="P334" i="5" a="1"/>
  <c r="P334" i="5" s="1"/>
  <c r="Q334" i="5" s="1"/>
  <c r="P335" i="5" a="1"/>
  <c r="P335" i="5" s="1"/>
  <c r="Q335" i="5" s="1"/>
  <c r="P336" i="5" a="1"/>
  <c r="P336" i="5" s="1"/>
  <c r="Q336" i="5" s="1"/>
  <c r="P337" i="5" a="1"/>
  <c r="P337" i="5" s="1"/>
  <c r="Q337" i="5" s="1"/>
  <c r="P338" i="5" a="1"/>
  <c r="P338" i="5" s="1"/>
  <c r="Q338" i="5" s="1"/>
  <c r="P339" i="5" a="1"/>
  <c r="P339" i="5" s="1"/>
  <c r="Q339" i="5" s="1"/>
  <c r="P340" i="5" a="1"/>
  <c r="P340" i="5" s="1"/>
  <c r="Q340" i="5" s="1"/>
  <c r="P341" i="5" a="1"/>
  <c r="P341" i="5" s="1"/>
  <c r="Q341" i="5" s="1"/>
  <c r="P342" i="5" a="1"/>
  <c r="P342" i="5" s="1"/>
  <c r="Q342" i="5" s="1"/>
  <c r="P343" i="5" a="1"/>
  <c r="P343" i="5" s="1"/>
  <c r="Q343" i="5" s="1"/>
  <c r="P344" i="5" a="1"/>
  <c r="P344" i="5" s="1"/>
  <c r="Q344" i="5" s="1"/>
  <c r="P345" i="5" a="1"/>
  <c r="P345" i="5" s="1"/>
  <c r="Q345" i="5" s="1"/>
  <c r="P346" i="5" a="1"/>
  <c r="P346" i="5" s="1"/>
  <c r="Q346" i="5" s="1"/>
  <c r="P347" i="5" a="1"/>
  <c r="P347" i="5" s="1"/>
  <c r="Q347" i="5" s="1"/>
  <c r="P348" i="5" a="1"/>
  <c r="P348" i="5" s="1"/>
  <c r="Q348" i="5" s="1"/>
  <c r="P349" i="5" a="1"/>
  <c r="P349" i="5" s="1"/>
  <c r="Q349" i="5" s="1"/>
  <c r="P350" i="5" a="1"/>
  <c r="P350" i="5" s="1"/>
  <c r="Q350" i="5" s="1"/>
  <c r="P351" i="5" a="1"/>
  <c r="P351" i="5" s="1"/>
  <c r="Q351" i="5" s="1"/>
  <c r="P352" i="5" a="1"/>
  <c r="P352" i="5" s="1"/>
  <c r="Q352" i="5" s="1"/>
  <c r="P353" i="5" a="1"/>
  <c r="P353" i="5" s="1"/>
  <c r="Q353" i="5" s="1"/>
  <c r="P354" i="5" a="1"/>
  <c r="P354" i="5" s="1"/>
  <c r="Q354" i="5" s="1"/>
  <c r="P355" i="5" a="1"/>
  <c r="P355" i="5" s="1"/>
  <c r="Q355" i="5" s="1"/>
  <c r="P356" i="5" a="1"/>
  <c r="P356" i="5" s="1"/>
  <c r="Q356" i="5" s="1"/>
  <c r="P357" i="5" a="1"/>
  <c r="P357" i="5" s="1"/>
  <c r="Q357" i="5" s="1"/>
  <c r="P358" i="5" a="1"/>
  <c r="P358" i="5" s="1"/>
  <c r="Q358" i="5" s="1"/>
  <c r="P359" i="5" a="1"/>
  <c r="P359" i="5" s="1"/>
  <c r="Q359" i="5" s="1"/>
  <c r="P360" i="5" a="1"/>
  <c r="P360" i="5" s="1"/>
  <c r="Q360" i="5" s="1"/>
  <c r="P361" i="5" a="1"/>
  <c r="P361" i="5" s="1"/>
  <c r="Q361" i="5" s="1"/>
  <c r="P362" i="5" a="1"/>
  <c r="P362" i="5" s="1"/>
  <c r="Q362" i="5" s="1"/>
  <c r="P363" i="5" a="1"/>
  <c r="P363" i="5" s="1"/>
  <c r="Q363" i="5" s="1"/>
  <c r="P364" i="5" a="1"/>
  <c r="P364" i="5" s="1"/>
  <c r="Q364" i="5" s="1"/>
  <c r="P365" i="5" a="1"/>
  <c r="P365" i="5" s="1"/>
  <c r="Q365" i="5" s="1"/>
  <c r="P366" i="5" a="1"/>
  <c r="P366" i="5" s="1"/>
  <c r="Q366" i="5" s="1"/>
  <c r="P367" i="5" a="1"/>
  <c r="P367" i="5" s="1"/>
  <c r="Q367" i="5" s="1"/>
  <c r="P368" i="5" a="1"/>
  <c r="P368" i="5" s="1"/>
  <c r="Q368" i="5" s="1"/>
  <c r="P369" i="5" a="1"/>
  <c r="P369" i="5" s="1"/>
  <c r="Q369" i="5" s="1"/>
  <c r="P370" i="5" a="1"/>
  <c r="P370" i="5" s="1"/>
  <c r="Q370" i="5" s="1"/>
  <c r="P371" i="5" a="1"/>
  <c r="P371" i="5" s="1"/>
  <c r="Q371" i="5" s="1"/>
  <c r="P372" i="5" a="1"/>
  <c r="P372" i="5" s="1"/>
  <c r="Q372" i="5" s="1"/>
  <c r="P373" i="5" a="1"/>
  <c r="P373" i="5" s="1"/>
  <c r="Q373" i="5" s="1"/>
  <c r="P374" i="5" a="1"/>
  <c r="P374" i="5" s="1"/>
  <c r="Q374" i="5" s="1"/>
  <c r="P375" i="5" a="1"/>
  <c r="P375" i="5" s="1"/>
  <c r="Q375" i="5" s="1"/>
  <c r="P376" i="5" a="1"/>
  <c r="P376" i="5" s="1"/>
  <c r="Q376" i="5" s="1"/>
  <c r="P377" i="5" a="1"/>
  <c r="P377" i="5" s="1"/>
  <c r="Q377" i="5" s="1"/>
  <c r="P378" i="5" a="1"/>
  <c r="P378" i="5" s="1"/>
  <c r="Q378" i="5" s="1"/>
  <c r="P379" i="5" a="1"/>
  <c r="P379" i="5" s="1"/>
  <c r="Q379" i="5" s="1"/>
  <c r="P380" i="5" a="1"/>
  <c r="P380" i="5" s="1"/>
  <c r="Q380" i="5" s="1"/>
  <c r="P381" i="5" a="1"/>
  <c r="P381" i="5" s="1"/>
  <c r="Q381" i="5" s="1"/>
  <c r="P382" i="5" a="1"/>
  <c r="P382" i="5" s="1"/>
  <c r="Q382" i="5" s="1"/>
  <c r="P383" i="5" a="1"/>
  <c r="P383" i="5" s="1"/>
  <c r="Q383" i="5" s="1"/>
  <c r="P384" i="5" a="1"/>
  <c r="P384" i="5" s="1"/>
  <c r="Q384" i="5" s="1"/>
  <c r="P385" i="5" a="1"/>
  <c r="P385" i="5" s="1"/>
  <c r="Q385" i="5" s="1"/>
  <c r="P386" i="5" a="1"/>
  <c r="P386" i="5" s="1"/>
  <c r="Q386" i="5" s="1"/>
  <c r="P387" i="5" a="1"/>
  <c r="P387" i="5" s="1"/>
  <c r="Q387" i="5" s="1"/>
  <c r="P388" i="5" a="1"/>
  <c r="P388" i="5" s="1"/>
  <c r="Q388" i="5" s="1"/>
  <c r="P389" i="5" a="1"/>
  <c r="P389" i="5" s="1"/>
  <c r="Q389" i="5" s="1"/>
  <c r="P390" i="5" a="1"/>
  <c r="P390" i="5" s="1"/>
  <c r="Q390" i="5" s="1"/>
  <c r="P391" i="5" a="1"/>
  <c r="P391" i="5" s="1"/>
  <c r="Q391" i="5" s="1"/>
  <c r="P392" i="5" a="1"/>
  <c r="P392" i="5" s="1"/>
  <c r="Q392" i="5" s="1"/>
  <c r="P393" i="5" a="1"/>
  <c r="P393" i="5" s="1"/>
  <c r="Q393" i="5" s="1"/>
  <c r="P394" i="5" a="1"/>
  <c r="P394" i="5" s="1"/>
  <c r="Q394" i="5" s="1"/>
  <c r="P395" i="5" a="1"/>
  <c r="P395" i="5" s="1"/>
  <c r="Q395" i="5" s="1"/>
  <c r="P396" i="5" a="1"/>
  <c r="P396" i="5" s="1"/>
  <c r="Q396" i="5" s="1"/>
  <c r="P397" i="5" a="1"/>
  <c r="P397" i="5" s="1"/>
  <c r="Q397" i="5" s="1"/>
  <c r="P398" i="5" a="1"/>
  <c r="P398" i="5" s="1"/>
  <c r="Q398" i="5" s="1"/>
  <c r="P399" i="5" a="1"/>
  <c r="P399" i="5" s="1"/>
  <c r="Q399" i="5" s="1"/>
  <c r="P400" i="5" a="1"/>
  <c r="P400" i="5" s="1"/>
  <c r="Q400" i="5" s="1"/>
  <c r="P401" i="5" a="1"/>
  <c r="P401" i="5" s="1"/>
  <c r="Q401" i="5" s="1"/>
  <c r="P402" i="5" a="1"/>
  <c r="P402" i="5" s="1"/>
  <c r="Q402" i="5" s="1"/>
  <c r="P403" i="5" a="1"/>
  <c r="P403" i="5" s="1"/>
  <c r="Q403" i="5" s="1"/>
  <c r="P404" i="5" a="1"/>
  <c r="P404" i="5" s="1"/>
  <c r="Q404" i="5" s="1"/>
  <c r="P405" i="5" a="1"/>
  <c r="P405" i="5" s="1"/>
  <c r="Q405" i="5" s="1"/>
  <c r="P406" i="5" a="1"/>
  <c r="P406" i="5" s="1"/>
  <c r="Q406" i="5" s="1"/>
  <c r="P407" i="5" a="1"/>
  <c r="P407" i="5" s="1"/>
  <c r="Q407" i="5" s="1"/>
  <c r="P408" i="5" a="1"/>
  <c r="P408" i="5" s="1"/>
  <c r="Q408" i="5" s="1"/>
  <c r="P409" i="5" a="1"/>
  <c r="P409" i="5" s="1"/>
  <c r="Q409" i="5" s="1"/>
  <c r="P410" i="5" a="1"/>
  <c r="P410" i="5" s="1"/>
  <c r="Q410" i="5" s="1"/>
  <c r="P411" i="5" a="1"/>
  <c r="P411" i="5" s="1"/>
  <c r="Q411" i="5" s="1"/>
  <c r="P412" i="5" a="1"/>
  <c r="P412" i="5" s="1"/>
  <c r="Q412" i="5" s="1"/>
  <c r="P413" i="5" a="1"/>
  <c r="P413" i="5" s="1"/>
  <c r="Q413" i="5" s="1"/>
  <c r="P414" i="5" a="1"/>
  <c r="P414" i="5" s="1"/>
  <c r="Q414" i="5" s="1"/>
  <c r="P415" i="5" a="1"/>
  <c r="P415" i="5" s="1"/>
  <c r="Q415" i="5" s="1"/>
  <c r="P416" i="5" a="1"/>
  <c r="P416" i="5" s="1"/>
  <c r="Q416" i="5" s="1"/>
  <c r="P417" i="5" a="1"/>
  <c r="P417" i="5" s="1"/>
  <c r="Q417" i="5" s="1"/>
  <c r="P418" i="5" a="1"/>
  <c r="P418" i="5" s="1"/>
  <c r="Q418" i="5" s="1"/>
  <c r="P419" i="5" a="1"/>
  <c r="P419" i="5" s="1"/>
  <c r="Q419" i="5" s="1"/>
  <c r="P420" i="5" a="1"/>
  <c r="P420" i="5" s="1"/>
  <c r="Q420" i="5" s="1"/>
  <c r="P421" i="5" a="1"/>
  <c r="P421" i="5" s="1"/>
  <c r="Q421" i="5" s="1"/>
  <c r="P422" i="5" a="1"/>
  <c r="P422" i="5" s="1"/>
  <c r="Q422" i="5" s="1"/>
  <c r="P423" i="5" a="1"/>
  <c r="P423" i="5" s="1"/>
  <c r="Q423" i="5" s="1"/>
  <c r="P424" i="5" a="1"/>
  <c r="P424" i="5" s="1"/>
  <c r="Q424" i="5" s="1"/>
  <c r="P425" i="5" a="1"/>
  <c r="P425" i="5" s="1"/>
  <c r="Q425" i="5" s="1"/>
  <c r="P426" i="5" a="1"/>
  <c r="P426" i="5" s="1"/>
  <c r="Q426" i="5" s="1"/>
  <c r="P427" i="5" a="1"/>
  <c r="P427" i="5" s="1"/>
  <c r="Q427" i="5" s="1"/>
  <c r="P428" i="5" a="1"/>
  <c r="P428" i="5" s="1"/>
  <c r="Q428" i="5" s="1"/>
  <c r="P429" i="5" a="1"/>
  <c r="P429" i="5" s="1"/>
  <c r="Q429" i="5" s="1"/>
  <c r="P430" i="5" a="1"/>
  <c r="P430" i="5" s="1"/>
  <c r="Q430" i="5" s="1"/>
  <c r="P431" i="5" a="1"/>
  <c r="P431" i="5" s="1"/>
  <c r="Q431" i="5" s="1"/>
  <c r="P432" i="5" a="1"/>
  <c r="P432" i="5" s="1"/>
  <c r="Q432" i="5" s="1"/>
  <c r="P433" i="5" a="1"/>
  <c r="P433" i="5" s="1"/>
  <c r="Q433" i="5" s="1"/>
  <c r="P434" i="5" a="1"/>
  <c r="P434" i="5" s="1"/>
  <c r="Q434" i="5" s="1"/>
  <c r="P435" i="5" a="1"/>
  <c r="P435" i="5" s="1"/>
  <c r="Q435" i="5" s="1"/>
  <c r="P436" i="5" a="1"/>
  <c r="P436" i="5" s="1"/>
  <c r="Q436" i="5" s="1"/>
  <c r="P437" i="5" a="1"/>
  <c r="P437" i="5" s="1"/>
  <c r="Q437" i="5" s="1"/>
  <c r="P438" i="5" a="1"/>
  <c r="P438" i="5" s="1"/>
  <c r="Q438" i="5" s="1"/>
  <c r="P439" i="5" a="1"/>
  <c r="P439" i="5" s="1"/>
  <c r="Q439" i="5" s="1"/>
  <c r="P440" i="5" a="1"/>
  <c r="P440" i="5" s="1"/>
  <c r="Q440" i="5" s="1"/>
  <c r="P441" i="5" a="1"/>
  <c r="P441" i="5" s="1"/>
  <c r="Q441" i="5" s="1"/>
  <c r="P442" i="5" a="1"/>
  <c r="P442" i="5" s="1"/>
  <c r="Q442" i="5" s="1"/>
  <c r="P443" i="5" a="1"/>
  <c r="P443" i="5" s="1"/>
  <c r="Q443" i="5" s="1"/>
  <c r="P444" i="5" a="1"/>
  <c r="P444" i="5" s="1"/>
  <c r="Q444" i="5" s="1"/>
  <c r="P445" i="5" a="1"/>
  <c r="P445" i="5" s="1"/>
  <c r="Q445" i="5" s="1"/>
  <c r="P446" i="5" a="1"/>
  <c r="P446" i="5" s="1"/>
  <c r="Q446" i="5" s="1"/>
  <c r="P447" i="5" a="1"/>
  <c r="P447" i="5" s="1"/>
  <c r="Q447" i="5" s="1"/>
  <c r="P448" i="5" a="1"/>
  <c r="P448" i="5" s="1"/>
  <c r="Q448" i="5" s="1"/>
  <c r="P449" i="5" a="1"/>
  <c r="P449" i="5" s="1"/>
  <c r="Q449" i="5" s="1"/>
  <c r="P450" i="5" a="1"/>
  <c r="P450" i="5" s="1"/>
  <c r="Q450" i="5" s="1"/>
  <c r="P451" i="5" a="1"/>
  <c r="P451" i="5" s="1"/>
  <c r="Q451" i="5" s="1"/>
  <c r="P452" i="5" a="1"/>
  <c r="P452" i="5" s="1"/>
  <c r="Q452" i="5" s="1"/>
  <c r="P453" i="5" a="1"/>
  <c r="P453" i="5" s="1"/>
  <c r="Q453" i="5" s="1"/>
  <c r="P454" i="5" a="1"/>
  <c r="P454" i="5" s="1"/>
  <c r="Q454" i="5" s="1"/>
  <c r="P455" i="5" a="1"/>
  <c r="P455" i="5" s="1"/>
  <c r="Q455" i="5" s="1"/>
  <c r="P456" i="5" a="1"/>
  <c r="P456" i="5" s="1"/>
  <c r="Q456" i="5" s="1"/>
  <c r="P457" i="5" a="1"/>
  <c r="P457" i="5" s="1"/>
  <c r="Q457" i="5" s="1"/>
  <c r="P458" i="5" a="1"/>
  <c r="P458" i="5" s="1"/>
  <c r="Q458" i="5" s="1"/>
  <c r="P459" i="5" a="1"/>
  <c r="P459" i="5" s="1"/>
  <c r="Q459" i="5" s="1"/>
  <c r="P460" i="5" a="1"/>
  <c r="P460" i="5" s="1"/>
  <c r="Q460" i="5" s="1"/>
  <c r="P461" i="5" a="1"/>
  <c r="P461" i="5" s="1"/>
  <c r="Q461" i="5" s="1"/>
  <c r="P462" i="5" a="1"/>
  <c r="P462" i="5" s="1"/>
  <c r="Q462" i="5" s="1"/>
  <c r="P463" i="5" a="1"/>
  <c r="P463" i="5" s="1"/>
  <c r="Q463" i="5" s="1"/>
  <c r="P464" i="5" a="1"/>
  <c r="P464" i="5" s="1"/>
  <c r="Q464" i="5" s="1"/>
  <c r="P465" i="5" a="1"/>
  <c r="P465" i="5" s="1"/>
  <c r="Q465" i="5" s="1"/>
  <c r="P466" i="5" a="1"/>
  <c r="P466" i="5" s="1"/>
  <c r="Q466" i="5" s="1"/>
  <c r="P467" i="5" a="1"/>
  <c r="P467" i="5" s="1"/>
  <c r="Q467" i="5" s="1"/>
  <c r="P468" i="5" a="1"/>
  <c r="P468" i="5" s="1"/>
  <c r="Q468" i="5" s="1"/>
  <c r="P469" i="5" a="1"/>
  <c r="P469" i="5" s="1"/>
  <c r="Q469" i="5" s="1"/>
  <c r="P470" i="5" a="1"/>
  <c r="P470" i="5" s="1"/>
  <c r="Q470" i="5" s="1"/>
  <c r="P471" i="5" a="1"/>
  <c r="P471" i="5" s="1"/>
  <c r="Q471" i="5" s="1"/>
  <c r="P472" i="5" a="1"/>
  <c r="P472" i="5" s="1"/>
  <c r="Q472" i="5" s="1"/>
  <c r="P473" i="5" a="1"/>
  <c r="P473" i="5" s="1"/>
  <c r="Q473" i="5" s="1"/>
  <c r="P474" i="5" a="1"/>
  <c r="P474" i="5" s="1"/>
  <c r="Q474" i="5" s="1"/>
  <c r="P475" i="5" a="1"/>
  <c r="P475" i="5" s="1"/>
  <c r="Q475" i="5" s="1"/>
  <c r="P476" i="5" a="1"/>
  <c r="P476" i="5" s="1"/>
  <c r="Q476" i="5" s="1"/>
  <c r="P477" i="5" a="1"/>
  <c r="P477" i="5" s="1"/>
  <c r="Q477" i="5" s="1"/>
  <c r="P478" i="5" a="1"/>
  <c r="P478" i="5" s="1"/>
  <c r="Q478" i="5" s="1"/>
  <c r="P479" i="5" a="1"/>
  <c r="P479" i="5" s="1"/>
  <c r="Q479" i="5" s="1"/>
  <c r="P480" i="5" a="1"/>
  <c r="P480" i="5" s="1"/>
  <c r="Q480" i="5" s="1"/>
  <c r="P481" i="5" a="1"/>
  <c r="P481" i="5" s="1"/>
  <c r="Q481" i="5" s="1"/>
  <c r="P482" i="5" a="1"/>
  <c r="P482" i="5" s="1"/>
  <c r="Q482" i="5" s="1"/>
  <c r="P483" i="5" a="1"/>
  <c r="P483" i="5" s="1"/>
  <c r="Q483" i="5" s="1"/>
  <c r="P484" i="5" a="1"/>
  <c r="P484" i="5" s="1"/>
  <c r="Q484" i="5" s="1"/>
  <c r="P485" i="5" a="1"/>
  <c r="P485" i="5" s="1"/>
  <c r="Q485" i="5" s="1"/>
  <c r="P486" i="5" a="1"/>
  <c r="P486" i="5" s="1"/>
  <c r="Q486" i="5" s="1"/>
  <c r="P487" i="5" a="1"/>
  <c r="P487" i="5" s="1"/>
  <c r="Q487" i="5" s="1"/>
  <c r="P488" i="5" a="1"/>
  <c r="P488" i="5" s="1"/>
  <c r="Q488" i="5" s="1"/>
  <c r="P489" i="5" a="1"/>
  <c r="P489" i="5" s="1"/>
  <c r="Q489" i="5" s="1"/>
  <c r="P490" i="5" a="1"/>
  <c r="P490" i="5" s="1"/>
  <c r="Q490" i="5" s="1"/>
  <c r="P491" i="5" a="1"/>
  <c r="P491" i="5" s="1"/>
  <c r="Q491" i="5" s="1"/>
  <c r="P492" i="5" a="1"/>
  <c r="P492" i="5" s="1"/>
  <c r="Q492" i="5" s="1"/>
  <c r="P493" i="5" a="1"/>
  <c r="P493" i="5" s="1"/>
  <c r="Q493" i="5" s="1"/>
  <c r="P494" i="5" a="1"/>
  <c r="P494" i="5" s="1"/>
  <c r="Q494" i="5" s="1"/>
  <c r="P495" i="5" a="1"/>
  <c r="P495" i="5" s="1"/>
  <c r="Q495" i="5" s="1"/>
  <c r="P496" i="5" a="1"/>
  <c r="P496" i="5" s="1"/>
  <c r="Q496" i="5" s="1"/>
  <c r="P497" i="5" a="1"/>
  <c r="P497" i="5" s="1"/>
  <c r="Q497" i="5" s="1"/>
  <c r="P498" i="5" a="1"/>
  <c r="P498" i="5" s="1"/>
  <c r="Q498" i="5" s="1"/>
  <c r="P499" i="5" a="1"/>
  <c r="P499" i="5" s="1"/>
  <c r="Q499" i="5" s="1"/>
  <c r="P500" i="5" a="1"/>
  <c r="P500" i="5" s="1"/>
  <c r="Q500" i="5" s="1"/>
  <c r="P501" i="5" a="1"/>
  <c r="P501" i="5" s="1"/>
  <c r="Q501" i="5" s="1"/>
  <c r="P2" i="5" a="1"/>
  <c r="P2" i="5" s="1"/>
  <c r="Q2" i="5" s="1"/>
  <c r="N2" i="5" a="1"/>
  <c r="N2" i="5" s="1"/>
  <c r="O2" i="5" s="1"/>
  <c r="N3" i="5" a="1"/>
  <c r="N3" i="5" s="1"/>
  <c r="O3" i="5" s="1"/>
  <c r="N4" i="5" a="1"/>
  <c r="N4" i="5" s="1"/>
  <c r="O4" i="5" s="1"/>
  <c r="N5" i="5" a="1"/>
  <c r="N5" i="5" s="1"/>
  <c r="O5" i="5" s="1"/>
  <c r="N6" i="5" a="1"/>
  <c r="N6" i="5" s="1"/>
  <c r="O6" i="5" s="1"/>
  <c r="N7" i="5" a="1"/>
  <c r="N7" i="5" s="1"/>
  <c r="O7" i="5" s="1"/>
  <c r="N8" i="5" a="1"/>
  <c r="N8" i="5" s="1"/>
  <c r="O8" i="5" s="1"/>
  <c r="N9" i="5" a="1"/>
  <c r="N9" i="5" s="1"/>
  <c r="O9" i="5" s="1"/>
  <c r="N10" i="5" a="1"/>
  <c r="N10" i="5" s="1"/>
  <c r="O10" i="5" s="1"/>
  <c r="N11" i="5" a="1"/>
  <c r="N11" i="5" s="1"/>
  <c r="O11" i="5" s="1"/>
  <c r="N12" i="5" a="1"/>
  <c r="N12" i="5" s="1"/>
  <c r="O12" i="5" s="1"/>
  <c r="N13" i="5" a="1"/>
  <c r="N13" i="5" s="1"/>
  <c r="O13" i="5" s="1"/>
  <c r="N14" i="5" a="1"/>
  <c r="N14" i="5" s="1"/>
  <c r="O14" i="5" s="1"/>
  <c r="N15" i="5" a="1"/>
  <c r="N15" i="5" s="1"/>
  <c r="O15" i="5" s="1"/>
  <c r="N16" i="5" a="1"/>
  <c r="N16" i="5" s="1"/>
  <c r="O16" i="5" s="1"/>
  <c r="N17" i="5" a="1"/>
  <c r="N17" i="5" s="1"/>
  <c r="O17" i="5" s="1"/>
  <c r="N18" i="5" a="1"/>
  <c r="N18" i="5" s="1"/>
  <c r="O18" i="5" s="1"/>
  <c r="N19" i="5" a="1"/>
  <c r="N19" i="5" s="1"/>
  <c r="O19" i="5" s="1"/>
  <c r="N20" i="5" a="1"/>
  <c r="N20" i="5" s="1"/>
  <c r="O20" i="5" s="1"/>
  <c r="N21" i="5" a="1"/>
  <c r="N21" i="5" s="1"/>
  <c r="O21" i="5" s="1"/>
  <c r="N22" i="5" a="1"/>
  <c r="N22" i="5" s="1"/>
  <c r="O22" i="5" s="1"/>
  <c r="N23" i="5" a="1"/>
  <c r="N23" i="5" s="1"/>
  <c r="O23" i="5" s="1"/>
  <c r="N24" i="5" a="1"/>
  <c r="N24" i="5" s="1"/>
  <c r="O24" i="5" s="1"/>
  <c r="N25" i="5" a="1"/>
  <c r="N25" i="5" s="1"/>
  <c r="O25" i="5" s="1"/>
  <c r="N26" i="5" a="1"/>
  <c r="N26" i="5" s="1"/>
  <c r="O26" i="5" s="1"/>
  <c r="N27" i="5" a="1"/>
  <c r="N27" i="5" s="1"/>
  <c r="O27" i="5" s="1"/>
  <c r="N28" i="5" a="1"/>
  <c r="N28" i="5" s="1"/>
  <c r="O28" i="5" s="1"/>
  <c r="N29" i="5" a="1"/>
  <c r="N29" i="5" s="1"/>
  <c r="O29" i="5" s="1"/>
  <c r="N30" i="5" a="1"/>
  <c r="N30" i="5" s="1"/>
  <c r="O30" i="5" s="1"/>
  <c r="N31" i="5" a="1"/>
  <c r="N31" i="5" s="1"/>
  <c r="O31" i="5" s="1"/>
  <c r="N32" i="5" a="1"/>
  <c r="N32" i="5" s="1"/>
  <c r="O32" i="5" s="1"/>
  <c r="N33" i="5" a="1"/>
  <c r="N33" i="5" s="1"/>
  <c r="O33" i="5" s="1"/>
  <c r="N34" i="5" a="1"/>
  <c r="N34" i="5" s="1"/>
  <c r="O34" i="5" s="1"/>
  <c r="N35" i="5" a="1"/>
  <c r="N35" i="5" s="1"/>
  <c r="O35" i="5" s="1"/>
  <c r="N36" i="5" a="1"/>
  <c r="N36" i="5" s="1"/>
  <c r="O36" i="5" s="1"/>
  <c r="N37" i="5" a="1"/>
  <c r="N37" i="5" s="1"/>
  <c r="O37" i="5" s="1"/>
  <c r="N38" i="5" a="1"/>
  <c r="N38" i="5" s="1"/>
  <c r="O38" i="5" s="1"/>
  <c r="N39" i="5" a="1"/>
  <c r="N39" i="5" s="1"/>
  <c r="O39" i="5" s="1"/>
  <c r="N40" i="5" a="1"/>
  <c r="N40" i="5" s="1"/>
  <c r="O40" i="5" s="1"/>
  <c r="N41" i="5" a="1"/>
  <c r="N41" i="5" s="1"/>
  <c r="O41" i="5" s="1"/>
  <c r="N42" i="5" a="1"/>
  <c r="N42" i="5" s="1"/>
  <c r="O42" i="5" s="1"/>
  <c r="N43" i="5" a="1"/>
  <c r="N43" i="5" s="1"/>
  <c r="O43" i="5" s="1"/>
  <c r="N44" i="5" a="1"/>
  <c r="N44" i="5" s="1"/>
  <c r="O44" i="5" s="1"/>
  <c r="N45" i="5" a="1"/>
  <c r="N45" i="5" s="1"/>
  <c r="O45" i="5" s="1"/>
  <c r="N46" i="5" a="1"/>
  <c r="N46" i="5" s="1"/>
  <c r="O46" i="5" s="1"/>
  <c r="N47" i="5" a="1"/>
  <c r="N47" i="5" s="1"/>
  <c r="O47" i="5" s="1"/>
  <c r="N48" i="5" a="1"/>
  <c r="N48" i="5" s="1"/>
  <c r="O48" i="5" s="1"/>
  <c r="N49" i="5" a="1"/>
  <c r="N49" i="5" s="1"/>
  <c r="O49" i="5" s="1"/>
  <c r="N50" i="5" a="1"/>
  <c r="N50" i="5" s="1"/>
  <c r="O50" i="5" s="1"/>
  <c r="N51" i="5" a="1"/>
  <c r="N51" i="5" s="1"/>
  <c r="O51" i="5" s="1"/>
  <c r="N52" i="5" a="1"/>
  <c r="N52" i="5" s="1"/>
  <c r="O52" i="5" s="1"/>
  <c r="N53" i="5" a="1"/>
  <c r="N53" i="5" s="1"/>
  <c r="O53" i="5" s="1"/>
  <c r="N54" i="5" a="1"/>
  <c r="N54" i="5" s="1"/>
  <c r="O54" i="5" s="1"/>
  <c r="N55" i="5" a="1"/>
  <c r="N55" i="5" s="1"/>
  <c r="O55" i="5" s="1"/>
  <c r="N56" i="5" a="1"/>
  <c r="N56" i="5" s="1"/>
  <c r="O56" i="5" s="1"/>
  <c r="N57" i="5" a="1"/>
  <c r="N57" i="5" s="1"/>
  <c r="O57" i="5" s="1"/>
  <c r="N58" i="5" a="1"/>
  <c r="N58" i="5" s="1"/>
  <c r="O58" i="5" s="1"/>
  <c r="N59" i="5" a="1"/>
  <c r="N59" i="5" s="1"/>
  <c r="O59" i="5" s="1"/>
  <c r="N60" i="5" a="1"/>
  <c r="N60" i="5" s="1"/>
  <c r="O60" i="5" s="1"/>
  <c r="N61" i="5" a="1"/>
  <c r="N61" i="5" s="1"/>
  <c r="O61" i="5" s="1"/>
  <c r="N62" i="5" a="1"/>
  <c r="N62" i="5" s="1"/>
  <c r="O62" i="5" s="1"/>
  <c r="N63" i="5" a="1"/>
  <c r="N63" i="5" s="1"/>
  <c r="O63" i="5" s="1"/>
  <c r="N64" i="5" a="1"/>
  <c r="N64" i="5" s="1"/>
  <c r="O64" i="5" s="1"/>
  <c r="N65" i="5" a="1"/>
  <c r="N65" i="5" s="1"/>
  <c r="O65" i="5" s="1"/>
  <c r="N66" i="5" a="1"/>
  <c r="N66" i="5" s="1"/>
  <c r="O66" i="5" s="1"/>
  <c r="N67" i="5" a="1"/>
  <c r="N67" i="5" s="1"/>
  <c r="O67" i="5" s="1"/>
  <c r="N68" i="5" a="1"/>
  <c r="N68" i="5" s="1"/>
  <c r="O68" i="5" s="1"/>
  <c r="N69" i="5" a="1"/>
  <c r="N69" i="5" s="1"/>
  <c r="O69" i="5" s="1"/>
  <c r="N70" i="5" a="1"/>
  <c r="N70" i="5" s="1"/>
  <c r="O70" i="5" s="1"/>
  <c r="N71" i="5" a="1"/>
  <c r="N71" i="5" s="1"/>
  <c r="O71" i="5" s="1"/>
  <c r="N72" i="5" a="1"/>
  <c r="N72" i="5" s="1"/>
  <c r="O72" i="5" s="1"/>
  <c r="N73" i="5" a="1"/>
  <c r="N73" i="5" s="1"/>
  <c r="O73" i="5" s="1"/>
  <c r="N74" i="5" a="1"/>
  <c r="N74" i="5" s="1"/>
  <c r="O74" i="5" s="1"/>
  <c r="N75" i="5" a="1"/>
  <c r="N75" i="5" s="1"/>
  <c r="O75" i="5" s="1"/>
  <c r="N76" i="5" a="1"/>
  <c r="N76" i="5" s="1"/>
  <c r="O76" i="5" s="1"/>
  <c r="N77" i="5" a="1"/>
  <c r="N77" i="5" s="1"/>
  <c r="O77" i="5" s="1"/>
  <c r="N78" i="5" a="1"/>
  <c r="N78" i="5" s="1"/>
  <c r="O78" i="5" s="1"/>
  <c r="N79" i="5" a="1"/>
  <c r="N79" i="5" s="1"/>
  <c r="O79" i="5" s="1"/>
  <c r="N80" i="5" a="1"/>
  <c r="N80" i="5" s="1"/>
  <c r="O80" i="5" s="1"/>
  <c r="N81" i="5" a="1"/>
  <c r="N81" i="5" s="1"/>
  <c r="O81" i="5" s="1"/>
  <c r="N82" i="5" a="1"/>
  <c r="N82" i="5" s="1"/>
  <c r="O82" i="5" s="1"/>
  <c r="N83" i="5" a="1"/>
  <c r="N83" i="5" s="1"/>
  <c r="O83" i="5" s="1"/>
  <c r="N84" i="5" a="1"/>
  <c r="N84" i="5" s="1"/>
  <c r="O84" i="5" s="1"/>
  <c r="N85" i="5" a="1"/>
  <c r="N85" i="5" s="1"/>
  <c r="O85" i="5" s="1"/>
  <c r="N86" i="5" a="1"/>
  <c r="N86" i="5" s="1"/>
  <c r="O86" i="5" s="1"/>
  <c r="N87" i="5" a="1"/>
  <c r="N87" i="5" s="1"/>
  <c r="O87" i="5" s="1"/>
  <c r="N88" i="5" a="1"/>
  <c r="N88" i="5" s="1"/>
  <c r="O88" i="5" s="1"/>
  <c r="N89" i="5" a="1"/>
  <c r="N89" i="5" s="1"/>
  <c r="O89" i="5" s="1"/>
  <c r="N90" i="5" a="1"/>
  <c r="N90" i="5" s="1"/>
  <c r="O90" i="5" s="1"/>
  <c r="N91" i="5" a="1"/>
  <c r="N91" i="5" s="1"/>
  <c r="O91" i="5" s="1"/>
  <c r="N92" i="5" a="1"/>
  <c r="N92" i="5" s="1"/>
  <c r="O92" i="5" s="1"/>
  <c r="N93" i="5" a="1"/>
  <c r="N93" i="5" s="1"/>
  <c r="O93" i="5" s="1"/>
  <c r="N94" i="5" a="1"/>
  <c r="N94" i="5" s="1"/>
  <c r="O94" i="5" s="1"/>
  <c r="N95" i="5" a="1"/>
  <c r="N95" i="5" s="1"/>
  <c r="O95" i="5" s="1"/>
  <c r="N96" i="5" a="1"/>
  <c r="N96" i="5" s="1"/>
  <c r="O96" i="5" s="1"/>
  <c r="N97" i="5" a="1"/>
  <c r="N97" i="5" s="1"/>
  <c r="O97" i="5" s="1"/>
  <c r="N98" i="5" a="1"/>
  <c r="N98" i="5" s="1"/>
  <c r="O98" i="5" s="1"/>
  <c r="N99" i="5" a="1"/>
  <c r="N99" i="5" s="1"/>
  <c r="O99" i="5" s="1"/>
  <c r="N100" i="5" a="1"/>
  <c r="N100" i="5" s="1"/>
  <c r="O100" i="5" s="1"/>
  <c r="N101" i="5" a="1"/>
  <c r="N101" i="5" s="1"/>
  <c r="O101" i="5" s="1"/>
  <c r="N102" i="5" a="1"/>
  <c r="N102" i="5" s="1"/>
  <c r="O102" i="5" s="1"/>
  <c r="N103" i="5" a="1"/>
  <c r="N103" i="5" s="1"/>
  <c r="O103" i="5" s="1"/>
  <c r="N104" i="5" a="1"/>
  <c r="N104" i="5" s="1"/>
  <c r="O104" i="5" s="1"/>
  <c r="N105" i="5" a="1"/>
  <c r="N105" i="5" s="1"/>
  <c r="O105" i="5" s="1"/>
  <c r="N106" i="5" a="1"/>
  <c r="N106" i="5" s="1"/>
  <c r="O106" i="5" s="1"/>
  <c r="N107" i="5" a="1"/>
  <c r="N107" i="5" s="1"/>
  <c r="O107" i="5" s="1"/>
  <c r="N108" i="5" a="1"/>
  <c r="N108" i="5" s="1"/>
  <c r="O108" i="5" s="1"/>
  <c r="N109" i="5" a="1"/>
  <c r="N109" i="5" s="1"/>
  <c r="O109" i="5" s="1"/>
  <c r="N110" i="5" a="1"/>
  <c r="N110" i="5" s="1"/>
  <c r="O110" i="5" s="1"/>
  <c r="N111" i="5" a="1"/>
  <c r="N111" i="5" s="1"/>
  <c r="O111" i="5" s="1"/>
  <c r="N112" i="5" a="1"/>
  <c r="N112" i="5" s="1"/>
  <c r="O112" i="5" s="1"/>
  <c r="N113" i="5" a="1"/>
  <c r="N113" i="5" s="1"/>
  <c r="O113" i="5" s="1"/>
  <c r="N114" i="5" a="1"/>
  <c r="N114" i="5" s="1"/>
  <c r="O114" i="5" s="1"/>
  <c r="N115" i="5" a="1"/>
  <c r="N115" i="5" s="1"/>
  <c r="O115" i="5" s="1"/>
  <c r="N116" i="5" a="1"/>
  <c r="N116" i="5" s="1"/>
  <c r="O116" i="5" s="1"/>
  <c r="N117" i="5" a="1"/>
  <c r="N117" i="5" s="1"/>
  <c r="O117" i="5" s="1"/>
  <c r="N118" i="5" a="1"/>
  <c r="N118" i="5" s="1"/>
  <c r="O118" i="5" s="1"/>
  <c r="N119" i="5" a="1"/>
  <c r="N119" i="5" s="1"/>
  <c r="O119" i="5" s="1"/>
  <c r="N120" i="5" a="1"/>
  <c r="N120" i="5" s="1"/>
  <c r="O120" i="5" s="1"/>
  <c r="N121" i="5" a="1"/>
  <c r="N121" i="5" s="1"/>
  <c r="O121" i="5" s="1"/>
  <c r="N122" i="5" a="1"/>
  <c r="N122" i="5" s="1"/>
  <c r="O122" i="5" s="1"/>
  <c r="N123" i="5" a="1"/>
  <c r="N123" i="5" s="1"/>
  <c r="O123" i="5" s="1"/>
  <c r="N124" i="5" a="1"/>
  <c r="N124" i="5" s="1"/>
  <c r="O124" i="5" s="1"/>
  <c r="N125" i="5" a="1"/>
  <c r="N125" i="5" s="1"/>
  <c r="O125" i="5" s="1"/>
  <c r="N126" i="5" a="1"/>
  <c r="N126" i="5" s="1"/>
  <c r="O126" i="5" s="1"/>
  <c r="N127" i="5" a="1"/>
  <c r="N127" i="5" s="1"/>
  <c r="O127" i="5" s="1"/>
  <c r="N128" i="5" a="1"/>
  <c r="N128" i="5" s="1"/>
  <c r="O128" i="5" s="1"/>
  <c r="N129" i="5" a="1"/>
  <c r="N129" i="5" s="1"/>
  <c r="O129" i="5" s="1"/>
  <c r="N130" i="5" a="1"/>
  <c r="N130" i="5" s="1"/>
  <c r="O130" i="5" s="1"/>
  <c r="N131" i="5" a="1"/>
  <c r="N131" i="5" s="1"/>
  <c r="O131" i="5" s="1"/>
  <c r="N132" i="5" a="1"/>
  <c r="N132" i="5" s="1"/>
  <c r="O132" i="5" s="1"/>
  <c r="N133" i="5" a="1"/>
  <c r="N133" i="5" s="1"/>
  <c r="O133" i="5" s="1"/>
  <c r="N134" i="5" a="1"/>
  <c r="N134" i="5" s="1"/>
  <c r="O134" i="5" s="1"/>
  <c r="N135" i="5" a="1"/>
  <c r="N135" i="5" s="1"/>
  <c r="O135" i="5" s="1"/>
  <c r="N136" i="5" a="1"/>
  <c r="N136" i="5" s="1"/>
  <c r="O136" i="5" s="1"/>
  <c r="N137" i="5" a="1"/>
  <c r="N137" i="5" s="1"/>
  <c r="O137" i="5" s="1"/>
  <c r="N138" i="5" a="1"/>
  <c r="N138" i="5" s="1"/>
  <c r="O138" i="5" s="1"/>
  <c r="N139" i="5" a="1"/>
  <c r="N139" i="5" s="1"/>
  <c r="O139" i="5" s="1"/>
  <c r="N140" i="5" a="1"/>
  <c r="N140" i="5" s="1"/>
  <c r="O140" i="5" s="1"/>
  <c r="N141" i="5" a="1"/>
  <c r="N141" i="5" s="1"/>
  <c r="O141" i="5" s="1"/>
  <c r="N142" i="5" a="1"/>
  <c r="N142" i="5" s="1"/>
  <c r="O142" i="5" s="1"/>
  <c r="N143" i="5" a="1"/>
  <c r="N143" i="5" s="1"/>
  <c r="O143" i="5" s="1"/>
  <c r="N144" i="5" a="1"/>
  <c r="N144" i="5" s="1"/>
  <c r="O144" i="5" s="1"/>
  <c r="N145" i="5" a="1"/>
  <c r="N145" i="5" s="1"/>
  <c r="O145" i="5" s="1"/>
  <c r="N146" i="5" a="1"/>
  <c r="N146" i="5" s="1"/>
  <c r="O146" i="5" s="1"/>
  <c r="N147" i="5" a="1"/>
  <c r="N147" i="5" s="1"/>
  <c r="O147" i="5" s="1"/>
  <c r="N148" i="5" a="1"/>
  <c r="N148" i="5" s="1"/>
  <c r="O148" i="5" s="1"/>
  <c r="N149" i="5" a="1"/>
  <c r="N149" i="5" s="1"/>
  <c r="O149" i="5" s="1"/>
  <c r="N150" i="5" a="1"/>
  <c r="N150" i="5" s="1"/>
  <c r="O150" i="5" s="1"/>
  <c r="N151" i="5" a="1"/>
  <c r="N151" i="5" s="1"/>
  <c r="O151" i="5" s="1"/>
  <c r="N152" i="5" a="1"/>
  <c r="N152" i="5" s="1"/>
  <c r="O152" i="5" s="1"/>
  <c r="N153" i="5" a="1"/>
  <c r="N153" i="5" s="1"/>
  <c r="O153" i="5" s="1"/>
  <c r="N154" i="5" a="1"/>
  <c r="N154" i="5" s="1"/>
  <c r="O154" i="5" s="1"/>
  <c r="N155" i="5" a="1"/>
  <c r="N155" i="5" s="1"/>
  <c r="O155" i="5" s="1"/>
  <c r="N156" i="5" a="1"/>
  <c r="N156" i="5" s="1"/>
  <c r="O156" i="5" s="1"/>
  <c r="N157" i="5" a="1"/>
  <c r="N157" i="5" s="1"/>
  <c r="O157" i="5" s="1"/>
  <c r="N158" i="5" a="1"/>
  <c r="N158" i="5" s="1"/>
  <c r="O158" i="5" s="1"/>
  <c r="N159" i="5" a="1"/>
  <c r="N159" i="5" s="1"/>
  <c r="O159" i="5" s="1"/>
  <c r="N160" i="5" a="1"/>
  <c r="N160" i="5" s="1"/>
  <c r="O160" i="5" s="1"/>
  <c r="N161" i="5" a="1"/>
  <c r="N161" i="5" s="1"/>
  <c r="O161" i="5" s="1"/>
  <c r="N162" i="5" a="1"/>
  <c r="N162" i="5" s="1"/>
  <c r="O162" i="5" s="1"/>
  <c r="N163" i="5" a="1"/>
  <c r="N163" i="5" s="1"/>
  <c r="O163" i="5" s="1"/>
  <c r="N164" i="5" a="1"/>
  <c r="N164" i="5" s="1"/>
  <c r="O164" i="5" s="1"/>
  <c r="N165" i="5" a="1"/>
  <c r="N165" i="5" s="1"/>
  <c r="O165" i="5" s="1"/>
  <c r="N166" i="5" a="1"/>
  <c r="N166" i="5" s="1"/>
  <c r="O166" i="5" s="1"/>
  <c r="N167" i="5" a="1"/>
  <c r="N167" i="5" s="1"/>
  <c r="O167" i="5" s="1"/>
  <c r="N168" i="5" a="1"/>
  <c r="N168" i="5" s="1"/>
  <c r="O168" i="5" s="1"/>
  <c r="N169" i="5" a="1"/>
  <c r="N169" i="5" s="1"/>
  <c r="O169" i="5" s="1"/>
  <c r="N170" i="5" a="1"/>
  <c r="N170" i="5" s="1"/>
  <c r="O170" i="5" s="1"/>
  <c r="N171" i="5" a="1"/>
  <c r="N171" i="5" s="1"/>
  <c r="O171" i="5" s="1"/>
  <c r="N172" i="5" a="1"/>
  <c r="N172" i="5" s="1"/>
  <c r="O172" i="5" s="1"/>
  <c r="N173" i="5" a="1"/>
  <c r="N173" i="5" s="1"/>
  <c r="O173" i="5" s="1"/>
  <c r="N174" i="5" a="1"/>
  <c r="N174" i="5" s="1"/>
  <c r="O174" i="5" s="1"/>
  <c r="N175" i="5" a="1"/>
  <c r="N175" i="5" s="1"/>
  <c r="O175" i="5" s="1"/>
  <c r="N176" i="5" a="1"/>
  <c r="N176" i="5" s="1"/>
  <c r="O176" i="5" s="1"/>
  <c r="N177" i="5" a="1"/>
  <c r="N177" i="5" s="1"/>
  <c r="O177" i="5" s="1"/>
  <c r="N178" i="5" a="1"/>
  <c r="N178" i="5" s="1"/>
  <c r="O178" i="5" s="1"/>
  <c r="N179" i="5" a="1"/>
  <c r="N179" i="5" s="1"/>
  <c r="O179" i="5" s="1"/>
  <c r="N180" i="5" a="1"/>
  <c r="N180" i="5" s="1"/>
  <c r="O180" i="5" s="1"/>
  <c r="N181" i="5" a="1"/>
  <c r="N181" i="5" s="1"/>
  <c r="O181" i="5" s="1"/>
  <c r="N182" i="5" a="1"/>
  <c r="N182" i="5" s="1"/>
  <c r="O182" i="5" s="1"/>
  <c r="N183" i="5" a="1"/>
  <c r="N183" i="5" s="1"/>
  <c r="O183" i="5" s="1"/>
  <c r="N184" i="5" a="1"/>
  <c r="N184" i="5" s="1"/>
  <c r="O184" i="5" s="1"/>
  <c r="N185" i="5" a="1"/>
  <c r="N185" i="5" s="1"/>
  <c r="O185" i="5" s="1"/>
  <c r="N186" i="5" a="1"/>
  <c r="N186" i="5" s="1"/>
  <c r="O186" i="5" s="1"/>
  <c r="N187" i="5" a="1"/>
  <c r="N187" i="5" s="1"/>
  <c r="O187" i="5" s="1"/>
  <c r="N188" i="5" a="1"/>
  <c r="N188" i="5" s="1"/>
  <c r="O188" i="5" s="1"/>
  <c r="N189" i="5" a="1"/>
  <c r="N189" i="5" s="1"/>
  <c r="O189" i="5" s="1"/>
  <c r="N190" i="5" a="1"/>
  <c r="N190" i="5" s="1"/>
  <c r="O190" i="5" s="1"/>
  <c r="N191" i="5" a="1"/>
  <c r="N191" i="5" s="1"/>
  <c r="O191" i="5" s="1"/>
  <c r="N192" i="5" a="1"/>
  <c r="N192" i="5" s="1"/>
  <c r="O192" i="5" s="1"/>
  <c r="N193" i="5" a="1"/>
  <c r="N193" i="5" s="1"/>
  <c r="O193" i="5" s="1"/>
  <c r="N194" i="5" a="1"/>
  <c r="N194" i="5" s="1"/>
  <c r="O194" i="5" s="1"/>
  <c r="N195" i="5" a="1"/>
  <c r="N195" i="5" s="1"/>
  <c r="O195" i="5" s="1"/>
  <c r="N196" i="5" a="1"/>
  <c r="N196" i="5" s="1"/>
  <c r="O196" i="5" s="1"/>
  <c r="N197" i="5" a="1"/>
  <c r="N197" i="5" s="1"/>
  <c r="O197" i="5" s="1"/>
  <c r="N198" i="5" a="1"/>
  <c r="N198" i="5" s="1"/>
  <c r="O198" i="5" s="1"/>
  <c r="N199" i="5" a="1"/>
  <c r="N199" i="5" s="1"/>
  <c r="O199" i="5" s="1"/>
  <c r="N200" i="5" a="1"/>
  <c r="N200" i="5" s="1"/>
  <c r="O200" i="5" s="1"/>
  <c r="N201" i="5" a="1"/>
  <c r="N201" i="5" s="1"/>
  <c r="O201" i="5" s="1"/>
  <c r="N202" i="5" a="1"/>
  <c r="N202" i="5" s="1"/>
  <c r="O202" i="5" s="1"/>
  <c r="N203" i="5" a="1"/>
  <c r="N203" i="5" s="1"/>
  <c r="O203" i="5" s="1"/>
  <c r="N204" i="5" a="1"/>
  <c r="N204" i="5" s="1"/>
  <c r="O204" i="5" s="1"/>
  <c r="N205" i="5" a="1"/>
  <c r="N205" i="5" s="1"/>
  <c r="O205" i="5" s="1"/>
  <c r="N206" i="5" a="1"/>
  <c r="N206" i="5" s="1"/>
  <c r="O206" i="5" s="1"/>
  <c r="N207" i="5" a="1"/>
  <c r="N207" i="5" s="1"/>
  <c r="O207" i="5" s="1"/>
  <c r="N208" i="5" a="1"/>
  <c r="N208" i="5" s="1"/>
  <c r="O208" i="5" s="1"/>
  <c r="N209" i="5" a="1"/>
  <c r="N209" i="5" s="1"/>
  <c r="O209" i="5" s="1"/>
  <c r="N210" i="5" a="1"/>
  <c r="N210" i="5" s="1"/>
  <c r="O210" i="5" s="1"/>
  <c r="N211" i="5" a="1"/>
  <c r="N211" i="5" s="1"/>
  <c r="O211" i="5" s="1"/>
  <c r="N212" i="5" a="1"/>
  <c r="N212" i="5" s="1"/>
  <c r="O212" i="5" s="1"/>
  <c r="N213" i="5" a="1"/>
  <c r="N213" i="5" s="1"/>
  <c r="O213" i="5" s="1"/>
  <c r="N214" i="5" a="1"/>
  <c r="N214" i="5" s="1"/>
  <c r="O214" i="5" s="1"/>
  <c r="N215" i="5" a="1"/>
  <c r="N215" i="5" s="1"/>
  <c r="O215" i="5" s="1"/>
  <c r="N216" i="5" a="1"/>
  <c r="N216" i="5" s="1"/>
  <c r="O216" i="5" s="1"/>
  <c r="N217" i="5" a="1"/>
  <c r="N217" i="5" s="1"/>
  <c r="O217" i="5" s="1"/>
  <c r="N218" i="5" a="1"/>
  <c r="N218" i="5" s="1"/>
  <c r="O218" i="5" s="1"/>
  <c r="N219" i="5" a="1"/>
  <c r="N219" i="5" s="1"/>
  <c r="O219" i="5" s="1"/>
  <c r="N220" i="5" a="1"/>
  <c r="N220" i="5" s="1"/>
  <c r="O220" i="5" s="1"/>
  <c r="N221" i="5" a="1"/>
  <c r="N221" i="5" s="1"/>
  <c r="O221" i="5" s="1"/>
  <c r="N222" i="5" a="1"/>
  <c r="N222" i="5" s="1"/>
  <c r="O222" i="5" s="1"/>
  <c r="N223" i="5" a="1"/>
  <c r="N223" i="5" s="1"/>
  <c r="O223" i="5" s="1"/>
  <c r="N224" i="5" a="1"/>
  <c r="N224" i="5" s="1"/>
  <c r="O224" i="5" s="1"/>
  <c r="N225" i="5" a="1"/>
  <c r="N225" i="5" s="1"/>
  <c r="O225" i="5" s="1"/>
  <c r="N226" i="5" a="1"/>
  <c r="N226" i="5" s="1"/>
  <c r="O226" i="5" s="1"/>
  <c r="N227" i="5" a="1"/>
  <c r="N227" i="5" s="1"/>
  <c r="O227" i="5" s="1"/>
  <c r="N228" i="5" a="1"/>
  <c r="N228" i="5" s="1"/>
  <c r="O228" i="5" s="1"/>
  <c r="N229" i="5" a="1"/>
  <c r="N229" i="5" s="1"/>
  <c r="O229" i="5" s="1"/>
  <c r="N230" i="5" a="1"/>
  <c r="N230" i="5" s="1"/>
  <c r="O230" i="5" s="1"/>
  <c r="N231" i="5" a="1"/>
  <c r="N231" i="5" s="1"/>
  <c r="O231" i="5" s="1"/>
  <c r="N232" i="5" a="1"/>
  <c r="N232" i="5" s="1"/>
  <c r="O232" i="5" s="1"/>
  <c r="N233" i="5" a="1"/>
  <c r="N233" i="5" s="1"/>
  <c r="O233" i="5" s="1"/>
  <c r="N234" i="5" a="1"/>
  <c r="N234" i="5" s="1"/>
  <c r="O234" i="5" s="1"/>
  <c r="N235" i="5" a="1"/>
  <c r="N235" i="5" s="1"/>
  <c r="O235" i="5" s="1"/>
  <c r="N236" i="5" a="1"/>
  <c r="N236" i="5" s="1"/>
  <c r="O236" i="5" s="1"/>
  <c r="N237" i="5" a="1"/>
  <c r="N237" i="5" s="1"/>
  <c r="O237" i="5" s="1"/>
  <c r="N238" i="5" a="1"/>
  <c r="N238" i="5" s="1"/>
  <c r="O238" i="5" s="1"/>
  <c r="N239" i="5" a="1"/>
  <c r="N239" i="5" s="1"/>
  <c r="O239" i="5" s="1"/>
  <c r="N240" i="5" a="1"/>
  <c r="N240" i="5" s="1"/>
  <c r="O240" i="5" s="1"/>
  <c r="N241" i="5" a="1"/>
  <c r="N241" i="5" s="1"/>
  <c r="O241" i="5" s="1"/>
  <c r="N242" i="5" a="1"/>
  <c r="N242" i="5" s="1"/>
  <c r="O242" i="5" s="1"/>
  <c r="N243" i="5" a="1"/>
  <c r="N243" i="5" s="1"/>
  <c r="O243" i="5" s="1"/>
  <c r="N244" i="5" a="1"/>
  <c r="N244" i="5" s="1"/>
  <c r="O244" i="5" s="1"/>
  <c r="N245" i="5" a="1"/>
  <c r="N245" i="5" s="1"/>
  <c r="O245" i="5" s="1"/>
  <c r="N246" i="5" a="1"/>
  <c r="N246" i="5" s="1"/>
  <c r="O246" i="5" s="1"/>
  <c r="N247" i="5" a="1"/>
  <c r="N247" i="5" s="1"/>
  <c r="O247" i="5" s="1"/>
  <c r="N248" i="5" a="1"/>
  <c r="N248" i="5" s="1"/>
  <c r="O248" i="5" s="1"/>
  <c r="N249" i="5" a="1"/>
  <c r="N249" i="5" s="1"/>
  <c r="O249" i="5" s="1"/>
  <c r="N250" i="5" a="1"/>
  <c r="N250" i="5" s="1"/>
  <c r="O250" i="5" s="1"/>
  <c r="N251" i="5" a="1"/>
  <c r="N251" i="5" s="1"/>
  <c r="O251" i="5" s="1"/>
  <c r="N252" i="5" a="1"/>
  <c r="N252" i="5" s="1"/>
  <c r="O252" i="5" s="1"/>
  <c r="N253" i="5" a="1"/>
  <c r="N253" i="5" s="1"/>
  <c r="O253" i="5" s="1"/>
  <c r="N254" i="5" a="1"/>
  <c r="N254" i="5" s="1"/>
  <c r="O254" i="5" s="1"/>
  <c r="N255" i="5" a="1"/>
  <c r="N255" i="5" s="1"/>
  <c r="O255" i="5" s="1"/>
  <c r="N256" i="5" a="1"/>
  <c r="N256" i="5" s="1"/>
  <c r="O256" i="5" s="1"/>
  <c r="N257" i="5" a="1"/>
  <c r="N257" i="5" s="1"/>
  <c r="O257" i="5" s="1"/>
  <c r="N258" i="5" a="1"/>
  <c r="N258" i="5" s="1"/>
  <c r="O258" i="5" s="1"/>
  <c r="N259" i="5" a="1"/>
  <c r="N259" i="5" s="1"/>
  <c r="O259" i="5" s="1"/>
  <c r="N260" i="5" a="1"/>
  <c r="N260" i="5" s="1"/>
  <c r="O260" i="5" s="1"/>
  <c r="N261" i="5" a="1"/>
  <c r="N261" i="5" s="1"/>
  <c r="O261" i="5" s="1"/>
  <c r="N262" i="5" a="1"/>
  <c r="N262" i="5" s="1"/>
  <c r="O262" i="5" s="1"/>
  <c r="N263" i="5" a="1"/>
  <c r="N263" i="5" s="1"/>
  <c r="O263" i="5" s="1"/>
  <c r="N264" i="5" a="1"/>
  <c r="N264" i="5" s="1"/>
  <c r="O264" i="5" s="1"/>
  <c r="N265" i="5" a="1"/>
  <c r="N265" i="5" s="1"/>
  <c r="O265" i="5" s="1"/>
  <c r="N266" i="5" a="1"/>
  <c r="N266" i="5" s="1"/>
  <c r="O266" i="5" s="1"/>
  <c r="N267" i="5" a="1"/>
  <c r="N267" i="5" s="1"/>
  <c r="O267" i="5" s="1"/>
  <c r="N268" i="5" a="1"/>
  <c r="N268" i="5" s="1"/>
  <c r="O268" i="5" s="1"/>
  <c r="N269" i="5" a="1"/>
  <c r="N269" i="5" s="1"/>
  <c r="O269" i="5" s="1"/>
  <c r="N270" i="5" a="1"/>
  <c r="N270" i="5" s="1"/>
  <c r="O270" i="5" s="1"/>
  <c r="N271" i="5" a="1"/>
  <c r="N271" i="5" s="1"/>
  <c r="O271" i="5" s="1"/>
  <c r="N272" i="5" a="1"/>
  <c r="N272" i="5" s="1"/>
  <c r="O272" i="5" s="1"/>
  <c r="N273" i="5" a="1"/>
  <c r="N273" i="5" s="1"/>
  <c r="O273" i="5" s="1"/>
  <c r="N274" i="5" a="1"/>
  <c r="N274" i="5" s="1"/>
  <c r="O274" i="5" s="1"/>
  <c r="N275" i="5" a="1"/>
  <c r="N275" i="5" s="1"/>
  <c r="O275" i="5" s="1"/>
  <c r="N276" i="5" a="1"/>
  <c r="N276" i="5" s="1"/>
  <c r="O276" i="5" s="1"/>
  <c r="N277" i="5" a="1"/>
  <c r="N277" i="5" s="1"/>
  <c r="O277" i="5" s="1"/>
  <c r="N278" i="5" a="1"/>
  <c r="N278" i="5" s="1"/>
  <c r="O278" i="5" s="1"/>
  <c r="N279" i="5" a="1"/>
  <c r="N279" i="5" s="1"/>
  <c r="O279" i="5" s="1"/>
  <c r="N280" i="5" a="1"/>
  <c r="N280" i="5" s="1"/>
  <c r="O280" i="5" s="1"/>
  <c r="N281" i="5" a="1"/>
  <c r="N281" i="5" s="1"/>
  <c r="O281" i="5" s="1"/>
  <c r="N282" i="5" a="1"/>
  <c r="N282" i="5" s="1"/>
  <c r="O282" i="5" s="1"/>
  <c r="N283" i="5" a="1"/>
  <c r="N283" i="5" s="1"/>
  <c r="O283" i="5" s="1"/>
  <c r="N284" i="5" a="1"/>
  <c r="N284" i="5" s="1"/>
  <c r="O284" i="5" s="1"/>
  <c r="N285" i="5" a="1"/>
  <c r="N285" i="5" s="1"/>
  <c r="O285" i="5" s="1"/>
  <c r="N286" i="5" a="1"/>
  <c r="N286" i="5" s="1"/>
  <c r="O286" i="5" s="1"/>
  <c r="N287" i="5" a="1"/>
  <c r="N287" i="5" s="1"/>
  <c r="O287" i="5" s="1"/>
  <c r="N288" i="5" a="1"/>
  <c r="N288" i="5" s="1"/>
  <c r="O288" i="5" s="1"/>
  <c r="N289" i="5" a="1"/>
  <c r="N289" i="5" s="1"/>
  <c r="O289" i="5" s="1"/>
  <c r="N290" i="5" a="1"/>
  <c r="N290" i="5" s="1"/>
  <c r="O290" i="5" s="1"/>
  <c r="N291" i="5" a="1"/>
  <c r="N291" i="5" s="1"/>
  <c r="O291" i="5" s="1"/>
  <c r="N292" i="5" a="1"/>
  <c r="N292" i="5" s="1"/>
  <c r="O292" i="5" s="1"/>
  <c r="N293" i="5" a="1"/>
  <c r="N293" i="5" s="1"/>
  <c r="O293" i="5" s="1"/>
  <c r="N294" i="5" a="1"/>
  <c r="N294" i="5" s="1"/>
  <c r="O294" i="5" s="1"/>
  <c r="N295" i="5" a="1"/>
  <c r="N295" i="5" s="1"/>
  <c r="O295" i="5" s="1"/>
  <c r="N296" i="5" a="1"/>
  <c r="N296" i="5" s="1"/>
  <c r="O296" i="5" s="1"/>
  <c r="N297" i="5" a="1"/>
  <c r="N297" i="5" s="1"/>
  <c r="O297" i="5" s="1"/>
  <c r="N298" i="5" a="1"/>
  <c r="N298" i="5" s="1"/>
  <c r="O298" i="5" s="1"/>
  <c r="N299" i="5" a="1"/>
  <c r="N299" i="5" s="1"/>
  <c r="O299" i="5" s="1"/>
  <c r="N300" i="5" a="1"/>
  <c r="N300" i="5" s="1"/>
  <c r="O300" i="5" s="1"/>
  <c r="N301" i="5" a="1"/>
  <c r="N301" i="5" s="1"/>
  <c r="O301" i="5" s="1"/>
  <c r="N302" i="5" a="1"/>
  <c r="N302" i="5" s="1"/>
  <c r="O302" i="5" s="1"/>
  <c r="N303" i="5" a="1"/>
  <c r="N303" i="5" s="1"/>
  <c r="O303" i="5" s="1"/>
  <c r="N304" i="5" a="1"/>
  <c r="N304" i="5" s="1"/>
  <c r="O304" i="5" s="1"/>
  <c r="N305" i="5" a="1"/>
  <c r="N305" i="5" s="1"/>
  <c r="O305" i="5" s="1"/>
  <c r="N306" i="5" a="1"/>
  <c r="N306" i="5" s="1"/>
  <c r="O306" i="5" s="1"/>
  <c r="N307" i="5" a="1"/>
  <c r="N307" i="5" s="1"/>
  <c r="O307" i="5" s="1"/>
  <c r="N308" i="5" a="1"/>
  <c r="N308" i="5" s="1"/>
  <c r="O308" i="5" s="1"/>
  <c r="N309" i="5" a="1"/>
  <c r="N309" i="5" s="1"/>
  <c r="O309" i="5" s="1"/>
  <c r="N310" i="5" a="1"/>
  <c r="N310" i="5" s="1"/>
  <c r="O310" i="5" s="1"/>
  <c r="N311" i="5" a="1"/>
  <c r="N311" i="5" s="1"/>
  <c r="O311" i="5" s="1"/>
  <c r="N312" i="5" a="1"/>
  <c r="N312" i="5" s="1"/>
  <c r="O312" i="5" s="1"/>
  <c r="N313" i="5" a="1"/>
  <c r="N313" i="5" s="1"/>
  <c r="O313" i="5" s="1"/>
  <c r="N314" i="5" a="1"/>
  <c r="N314" i="5" s="1"/>
  <c r="O314" i="5" s="1"/>
  <c r="N315" i="5" a="1"/>
  <c r="N315" i="5" s="1"/>
  <c r="O315" i="5" s="1"/>
  <c r="N316" i="5" a="1"/>
  <c r="N316" i="5" s="1"/>
  <c r="O316" i="5" s="1"/>
  <c r="N317" i="5" a="1"/>
  <c r="N317" i="5" s="1"/>
  <c r="O317" i="5" s="1"/>
  <c r="N318" i="5" a="1"/>
  <c r="N318" i="5" s="1"/>
  <c r="O318" i="5" s="1"/>
  <c r="N319" i="5" a="1"/>
  <c r="N319" i="5" s="1"/>
  <c r="O319" i="5" s="1"/>
  <c r="N320" i="5" a="1"/>
  <c r="N320" i="5" s="1"/>
  <c r="O320" i="5" s="1"/>
  <c r="N321" i="5" a="1"/>
  <c r="N321" i="5" s="1"/>
  <c r="O321" i="5" s="1"/>
  <c r="N322" i="5" a="1"/>
  <c r="N322" i="5" s="1"/>
  <c r="O322" i="5" s="1"/>
  <c r="N323" i="5" a="1"/>
  <c r="N323" i="5" s="1"/>
  <c r="O323" i="5" s="1"/>
  <c r="N324" i="5" a="1"/>
  <c r="N324" i="5" s="1"/>
  <c r="O324" i="5" s="1"/>
  <c r="N325" i="5" a="1"/>
  <c r="N325" i="5" s="1"/>
  <c r="O325" i="5" s="1"/>
  <c r="N326" i="5" a="1"/>
  <c r="N326" i="5" s="1"/>
  <c r="O326" i="5" s="1"/>
  <c r="N327" i="5" a="1"/>
  <c r="N327" i="5" s="1"/>
  <c r="O327" i="5" s="1"/>
  <c r="N328" i="5" a="1"/>
  <c r="N328" i="5" s="1"/>
  <c r="O328" i="5" s="1"/>
  <c r="N329" i="5" a="1"/>
  <c r="N329" i="5" s="1"/>
  <c r="O329" i="5" s="1"/>
  <c r="N330" i="5" a="1"/>
  <c r="N330" i="5" s="1"/>
  <c r="O330" i="5" s="1"/>
  <c r="N331" i="5" a="1"/>
  <c r="N331" i="5" s="1"/>
  <c r="O331" i="5" s="1"/>
  <c r="N332" i="5" a="1"/>
  <c r="N332" i="5" s="1"/>
  <c r="O332" i="5" s="1"/>
  <c r="N333" i="5" a="1"/>
  <c r="N333" i="5" s="1"/>
  <c r="O333" i="5" s="1"/>
  <c r="N334" i="5" a="1"/>
  <c r="N334" i="5" s="1"/>
  <c r="O334" i="5" s="1"/>
  <c r="N335" i="5" a="1"/>
  <c r="N335" i="5" s="1"/>
  <c r="O335" i="5" s="1"/>
  <c r="N336" i="5" a="1"/>
  <c r="N336" i="5" s="1"/>
  <c r="O336" i="5" s="1"/>
  <c r="N337" i="5" a="1"/>
  <c r="N337" i="5" s="1"/>
  <c r="O337" i="5" s="1"/>
  <c r="N338" i="5" a="1"/>
  <c r="N338" i="5" s="1"/>
  <c r="O338" i="5" s="1"/>
  <c r="N339" i="5" a="1"/>
  <c r="N339" i="5" s="1"/>
  <c r="O339" i="5" s="1"/>
  <c r="N340" i="5" a="1"/>
  <c r="N340" i="5" s="1"/>
  <c r="O340" i="5" s="1"/>
  <c r="N341" i="5" a="1"/>
  <c r="N341" i="5" s="1"/>
  <c r="O341" i="5" s="1"/>
  <c r="N342" i="5" a="1"/>
  <c r="N342" i="5" s="1"/>
  <c r="O342" i="5" s="1"/>
  <c r="N343" i="5" a="1"/>
  <c r="N343" i="5" s="1"/>
  <c r="O343" i="5" s="1"/>
  <c r="N344" i="5" a="1"/>
  <c r="N344" i="5" s="1"/>
  <c r="O344" i="5" s="1"/>
  <c r="N345" i="5" a="1"/>
  <c r="N345" i="5" s="1"/>
  <c r="O345" i="5" s="1"/>
  <c r="N346" i="5" a="1"/>
  <c r="N346" i="5" s="1"/>
  <c r="O346" i="5" s="1"/>
  <c r="N347" i="5" a="1"/>
  <c r="N347" i="5" s="1"/>
  <c r="O347" i="5" s="1"/>
  <c r="N348" i="5" a="1"/>
  <c r="N348" i="5" s="1"/>
  <c r="O348" i="5" s="1"/>
  <c r="N349" i="5" a="1"/>
  <c r="N349" i="5" s="1"/>
  <c r="O349" i="5" s="1"/>
  <c r="N350" i="5" a="1"/>
  <c r="N350" i="5" s="1"/>
  <c r="O350" i="5" s="1"/>
  <c r="N351" i="5" a="1"/>
  <c r="N351" i="5" s="1"/>
  <c r="O351" i="5" s="1"/>
  <c r="N352" i="5" a="1"/>
  <c r="N352" i="5" s="1"/>
  <c r="O352" i="5" s="1"/>
  <c r="N353" i="5" a="1"/>
  <c r="N353" i="5" s="1"/>
  <c r="O353" i="5" s="1"/>
  <c r="N354" i="5" a="1"/>
  <c r="N354" i="5" s="1"/>
  <c r="O354" i="5" s="1"/>
  <c r="N355" i="5" a="1"/>
  <c r="N355" i="5" s="1"/>
  <c r="O355" i="5" s="1"/>
  <c r="N356" i="5" a="1"/>
  <c r="N356" i="5" s="1"/>
  <c r="O356" i="5" s="1"/>
  <c r="N357" i="5" a="1"/>
  <c r="N357" i="5" s="1"/>
  <c r="O357" i="5" s="1"/>
  <c r="N358" i="5" a="1"/>
  <c r="N358" i="5" s="1"/>
  <c r="O358" i="5" s="1"/>
  <c r="N359" i="5" a="1"/>
  <c r="N359" i="5" s="1"/>
  <c r="O359" i="5" s="1"/>
  <c r="N360" i="5" a="1"/>
  <c r="N360" i="5" s="1"/>
  <c r="O360" i="5" s="1"/>
  <c r="N361" i="5" a="1"/>
  <c r="N361" i="5" s="1"/>
  <c r="O361" i="5" s="1"/>
  <c r="N362" i="5" a="1"/>
  <c r="N362" i="5" s="1"/>
  <c r="O362" i="5" s="1"/>
  <c r="N363" i="5" a="1"/>
  <c r="N363" i="5" s="1"/>
  <c r="O363" i="5" s="1"/>
  <c r="N364" i="5" a="1"/>
  <c r="N364" i="5" s="1"/>
  <c r="O364" i="5" s="1"/>
  <c r="N365" i="5" a="1"/>
  <c r="N365" i="5" s="1"/>
  <c r="O365" i="5" s="1"/>
  <c r="N366" i="5" a="1"/>
  <c r="N366" i="5" s="1"/>
  <c r="O366" i="5" s="1"/>
  <c r="N367" i="5" a="1"/>
  <c r="N367" i="5" s="1"/>
  <c r="O367" i="5" s="1"/>
  <c r="N368" i="5" a="1"/>
  <c r="N368" i="5" s="1"/>
  <c r="O368" i="5" s="1"/>
  <c r="N369" i="5" a="1"/>
  <c r="N369" i="5" s="1"/>
  <c r="O369" i="5" s="1"/>
  <c r="N370" i="5" a="1"/>
  <c r="N370" i="5" s="1"/>
  <c r="O370" i="5" s="1"/>
  <c r="N371" i="5" a="1"/>
  <c r="N371" i="5" s="1"/>
  <c r="O371" i="5" s="1"/>
  <c r="N372" i="5" a="1"/>
  <c r="N372" i="5" s="1"/>
  <c r="O372" i="5" s="1"/>
  <c r="N373" i="5" a="1"/>
  <c r="N373" i="5" s="1"/>
  <c r="O373" i="5" s="1"/>
  <c r="N374" i="5" a="1"/>
  <c r="N374" i="5" s="1"/>
  <c r="O374" i="5" s="1"/>
  <c r="N375" i="5" a="1"/>
  <c r="N375" i="5" s="1"/>
  <c r="O375" i="5" s="1"/>
  <c r="N376" i="5" a="1"/>
  <c r="N376" i="5" s="1"/>
  <c r="O376" i="5" s="1"/>
  <c r="N377" i="5" a="1"/>
  <c r="N377" i="5" s="1"/>
  <c r="O377" i="5" s="1"/>
  <c r="N378" i="5" a="1"/>
  <c r="N378" i="5" s="1"/>
  <c r="O378" i="5" s="1"/>
  <c r="N379" i="5" a="1"/>
  <c r="N379" i="5" s="1"/>
  <c r="O379" i="5" s="1"/>
  <c r="N380" i="5" a="1"/>
  <c r="N380" i="5" s="1"/>
  <c r="O380" i="5" s="1"/>
  <c r="N381" i="5" a="1"/>
  <c r="N381" i="5" s="1"/>
  <c r="O381" i="5" s="1"/>
  <c r="N382" i="5" a="1"/>
  <c r="N382" i="5" s="1"/>
  <c r="O382" i="5" s="1"/>
  <c r="N383" i="5" a="1"/>
  <c r="N383" i="5" s="1"/>
  <c r="O383" i="5" s="1"/>
  <c r="N384" i="5" a="1"/>
  <c r="N384" i="5" s="1"/>
  <c r="O384" i="5" s="1"/>
  <c r="N385" i="5" a="1"/>
  <c r="N385" i="5" s="1"/>
  <c r="O385" i="5" s="1"/>
  <c r="N386" i="5" a="1"/>
  <c r="N386" i="5" s="1"/>
  <c r="O386" i="5" s="1"/>
  <c r="N387" i="5" a="1"/>
  <c r="N387" i="5" s="1"/>
  <c r="O387" i="5" s="1"/>
  <c r="N388" i="5" a="1"/>
  <c r="N388" i="5" s="1"/>
  <c r="O388" i="5" s="1"/>
  <c r="N389" i="5" a="1"/>
  <c r="N389" i="5" s="1"/>
  <c r="O389" i="5" s="1"/>
  <c r="N390" i="5" a="1"/>
  <c r="N390" i="5" s="1"/>
  <c r="O390" i="5" s="1"/>
  <c r="N391" i="5" a="1"/>
  <c r="N391" i="5" s="1"/>
  <c r="O391" i="5" s="1"/>
  <c r="N392" i="5" a="1"/>
  <c r="N392" i="5" s="1"/>
  <c r="O392" i="5" s="1"/>
  <c r="N393" i="5" a="1"/>
  <c r="N393" i="5" s="1"/>
  <c r="O393" i="5" s="1"/>
  <c r="N394" i="5" a="1"/>
  <c r="N394" i="5" s="1"/>
  <c r="O394" i="5" s="1"/>
  <c r="N395" i="5" a="1"/>
  <c r="N395" i="5" s="1"/>
  <c r="O395" i="5" s="1"/>
  <c r="N396" i="5" a="1"/>
  <c r="N396" i="5" s="1"/>
  <c r="O396" i="5" s="1"/>
  <c r="N397" i="5" a="1"/>
  <c r="N397" i="5" s="1"/>
  <c r="O397" i="5" s="1"/>
  <c r="N398" i="5" a="1"/>
  <c r="N398" i="5" s="1"/>
  <c r="O398" i="5" s="1"/>
  <c r="N399" i="5" a="1"/>
  <c r="N399" i="5" s="1"/>
  <c r="O399" i="5" s="1"/>
  <c r="N400" i="5" a="1"/>
  <c r="N400" i="5" s="1"/>
  <c r="O400" i="5" s="1"/>
  <c r="N401" i="5" a="1"/>
  <c r="N401" i="5" s="1"/>
  <c r="O401" i="5" s="1"/>
  <c r="N402" i="5" a="1"/>
  <c r="N402" i="5" s="1"/>
  <c r="O402" i="5" s="1"/>
  <c r="N403" i="5" a="1"/>
  <c r="N403" i="5" s="1"/>
  <c r="O403" i="5" s="1"/>
  <c r="N404" i="5" a="1"/>
  <c r="N404" i="5" s="1"/>
  <c r="O404" i="5" s="1"/>
  <c r="N405" i="5" a="1"/>
  <c r="N405" i="5" s="1"/>
  <c r="O405" i="5" s="1"/>
  <c r="N406" i="5" a="1"/>
  <c r="N406" i="5" s="1"/>
  <c r="O406" i="5" s="1"/>
  <c r="N407" i="5" a="1"/>
  <c r="N407" i="5" s="1"/>
  <c r="O407" i="5" s="1"/>
  <c r="N408" i="5" a="1"/>
  <c r="N408" i="5" s="1"/>
  <c r="O408" i="5" s="1"/>
  <c r="N409" i="5" a="1"/>
  <c r="N409" i="5" s="1"/>
  <c r="O409" i="5" s="1"/>
  <c r="N410" i="5" a="1"/>
  <c r="N410" i="5" s="1"/>
  <c r="O410" i="5" s="1"/>
  <c r="N411" i="5" a="1"/>
  <c r="N411" i="5" s="1"/>
  <c r="O411" i="5" s="1"/>
  <c r="N412" i="5" a="1"/>
  <c r="N412" i="5" s="1"/>
  <c r="O412" i="5" s="1"/>
  <c r="N413" i="5" a="1"/>
  <c r="N413" i="5" s="1"/>
  <c r="O413" i="5" s="1"/>
  <c r="N414" i="5" a="1"/>
  <c r="N414" i="5" s="1"/>
  <c r="O414" i="5" s="1"/>
  <c r="N415" i="5" a="1"/>
  <c r="N415" i="5" s="1"/>
  <c r="O415" i="5" s="1"/>
  <c r="N416" i="5" a="1"/>
  <c r="N416" i="5" s="1"/>
  <c r="O416" i="5" s="1"/>
  <c r="N417" i="5" a="1"/>
  <c r="N417" i="5" s="1"/>
  <c r="O417" i="5" s="1"/>
  <c r="N418" i="5" a="1"/>
  <c r="N418" i="5" s="1"/>
  <c r="O418" i="5" s="1"/>
  <c r="N419" i="5" a="1"/>
  <c r="N419" i="5" s="1"/>
  <c r="O419" i="5" s="1"/>
  <c r="N420" i="5" a="1"/>
  <c r="N420" i="5" s="1"/>
  <c r="O420" i="5" s="1"/>
  <c r="N421" i="5" a="1"/>
  <c r="N421" i="5" s="1"/>
  <c r="O421" i="5" s="1"/>
  <c r="N422" i="5" a="1"/>
  <c r="N422" i="5" s="1"/>
  <c r="O422" i="5" s="1"/>
  <c r="N423" i="5" a="1"/>
  <c r="N423" i="5" s="1"/>
  <c r="O423" i="5" s="1"/>
  <c r="N424" i="5" a="1"/>
  <c r="N424" i="5" s="1"/>
  <c r="O424" i="5" s="1"/>
  <c r="N425" i="5" a="1"/>
  <c r="N425" i="5" s="1"/>
  <c r="O425" i="5" s="1"/>
  <c r="N426" i="5" a="1"/>
  <c r="N426" i="5" s="1"/>
  <c r="O426" i="5" s="1"/>
  <c r="N427" i="5" a="1"/>
  <c r="N427" i="5" s="1"/>
  <c r="O427" i="5" s="1"/>
  <c r="N428" i="5" a="1"/>
  <c r="N428" i="5" s="1"/>
  <c r="O428" i="5" s="1"/>
  <c r="N429" i="5" a="1"/>
  <c r="N429" i="5" s="1"/>
  <c r="O429" i="5" s="1"/>
  <c r="N430" i="5" a="1"/>
  <c r="N430" i="5" s="1"/>
  <c r="O430" i="5" s="1"/>
  <c r="N431" i="5" a="1"/>
  <c r="N431" i="5" s="1"/>
  <c r="O431" i="5" s="1"/>
  <c r="N432" i="5" a="1"/>
  <c r="N432" i="5" s="1"/>
  <c r="O432" i="5" s="1"/>
  <c r="N433" i="5" a="1"/>
  <c r="N433" i="5" s="1"/>
  <c r="O433" i="5" s="1"/>
  <c r="N434" i="5" a="1"/>
  <c r="N434" i="5" s="1"/>
  <c r="O434" i="5" s="1"/>
  <c r="N435" i="5" a="1"/>
  <c r="N435" i="5" s="1"/>
  <c r="O435" i="5" s="1"/>
  <c r="N436" i="5" a="1"/>
  <c r="N436" i="5" s="1"/>
  <c r="O436" i="5" s="1"/>
  <c r="N437" i="5" a="1"/>
  <c r="N437" i="5" s="1"/>
  <c r="O437" i="5" s="1"/>
  <c r="N438" i="5" a="1"/>
  <c r="N438" i="5" s="1"/>
  <c r="O438" i="5" s="1"/>
  <c r="N439" i="5" a="1"/>
  <c r="N439" i="5" s="1"/>
  <c r="O439" i="5" s="1"/>
  <c r="N440" i="5" a="1"/>
  <c r="N440" i="5" s="1"/>
  <c r="O440" i="5" s="1"/>
  <c r="N441" i="5" a="1"/>
  <c r="N441" i="5" s="1"/>
  <c r="O441" i="5" s="1"/>
  <c r="N442" i="5" a="1"/>
  <c r="N442" i="5" s="1"/>
  <c r="O442" i="5" s="1"/>
  <c r="N443" i="5" a="1"/>
  <c r="N443" i="5" s="1"/>
  <c r="O443" i="5" s="1"/>
  <c r="N444" i="5" a="1"/>
  <c r="N444" i="5" s="1"/>
  <c r="O444" i="5" s="1"/>
  <c r="N445" i="5" a="1"/>
  <c r="N445" i="5" s="1"/>
  <c r="O445" i="5" s="1"/>
  <c r="N446" i="5" a="1"/>
  <c r="N446" i="5" s="1"/>
  <c r="O446" i="5" s="1"/>
  <c r="N447" i="5" a="1"/>
  <c r="N447" i="5" s="1"/>
  <c r="O447" i="5" s="1"/>
  <c r="N448" i="5" a="1"/>
  <c r="N448" i="5" s="1"/>
  <c r="O448" i="5" s="1"/>
  <c r="N449" i="5" a="1"/>
  <c r="N449" i="5" s="1"/>
  <c r="O449" i="5" s="1"/>
  <c r="N450" i="5" a="1"/>
  <c r="N450" i="5" s="1"/>
  <c r="O450" i="5" s="1"/>
  <c r="N451" i="5" a="1"/>
  <c r="N451" i="5" s="1"/>
  <c r="O451" i="5" s="1"/>
  <c r="N452" i="5" a="1"/>
  <c r="N452" i="5" s="1"/>
  <c r="O452" i="5" s="1"/>
  <c r="N453" i="5" a="1"/>
  <c r="N453" i="5" s="1"/>
  <c r="O453" i="5" s="1"/>
  <c r="N454" i="5" a="1"/>
  <c r="N454" i="5" s="1"/>
  <c r="O454" i="5" s="1"/>
  <c r="N455" i="5" a="1"/>
  <c r="N455" i="5" s="1"/>
  <c r="O455" i="5" s="1"/>
  <c r="N456" i="5" a="1"/>
  <c r="N456" i="5" s="1"/>
  <c r="O456" i="5" s="1"/>
  <c r="N457" i="5" a="1"/>
  <c r="N457" i="5" s="1"/>
  <c r="O457" i="5" s="1"/>
  <c r="N458" i="5" a="1"/>
  <c r="N458" i="5" s="1"/>
  <c r="O458" i="5" s="1"/>
  <c r="N459" i="5" a="1"/>
  <c r="N459" i="5" s="1"/>
  <c r="O459" i="5" s="1"/>
  <c r="N460" i="5" a="1"/>
  <c r="N460" i="5" s="1"/>
  <c r="O460" i="5" s="1"/>
  <c r="N461" i="5" a="1"/>
  <c r="N461" i="5" s="1"/>
  <c r="O461" i="5" s="1"/>
  <c r="N462" i="5" a="1"/>
  <c r="N462" i="5" s="1"/>
  <c r="O462" i="5" s="1"/>
  <c r="N463" i="5" a="1"/>
  <c r="N463" i="5" s="1"/>
  <c r="O463" i="5" s="1"/>
  <c r="N464" i="5" a="1"/>
  <c r="N464" i="5" s="1"/>
  <c r="O464" i="5" s="1"/>
  <c r="N465" i="5" a="1"/>
  <c r="N465" i="5" s="1"/>
  <c r="O465" i="5" s="1"/>
  <c r="N466" i="5" a="1"/>
  <c r="N466" i="5" s="1"/>
  <c r="O466" i="5" s="1"/>
  <c r="N467" i="5" a="1"/>
  <c r="N467" i="5" s="1"/>
  <c r="O467" i="5" s="1"/>
  <c r="N468" i="5" a="1"/>
  <c r="N468" i="5" s="1"/>
  <c r="O468" i="5" s="1"/>
  <c r="N469" i="5" a="1"/>
  <c r="N469" i="5" s="1"/>
  <c r="O469" i="5" s="1"/>
  <c r="N470" i="5" a="1"/>
  <c r="N470" i="5" s="1"/>
  <c r="O470" i="5" s="1"/>
  <c r="N471" i="5" a="1"/>
  <c r="N471" i="5" s="1"/>
  <c r="O471" i="5" s="1"/>
  <c r="N472" i="5" a="1"/>
  <c r="N472" i="5" s="1"/>
  <c r="O472" i="5" s="1"/>
  <c r="N473" i="5" a="1"/>
  <c r="N473" i="5" s="1"/>
  <c r="O473" i="5" s="1"/>
  <c r="N474" i="5" a="1"/>
  <c r="N474" i="5" s="1"/>
  <c r="O474" i="5" s="1"/>
  <c r="N475" i="5" a="1"/>
  <c r="N475" i="5" s="1"/>
  <c r="O475" i="5" s="1"/>
  <c r="N476" i="5" a="1"/>
  <c r="N476" i="5" s="1"/>
  <c r="O476" i="5" s="1"/>
  <c r="N477" i="5" a="1"/>
  <c r="N477" i="5" s="1"/>
  <c r="O477" i="5" s="1"/>
  <c r="N478" i="5" a="1"/>
  <c r="N478" i="5" s="1"/>
  <c r="O478" i="5" s="1"/>
  <c r="N479" i="5" a="1"/>
  <c r="N479" i="5" s="1"/>
  <c r="O479" i="5" s="1"/>
  <c r="N480" i="5" a="1"/>
  <c r="N480" i="5" s="1"/>
  <c r="O480" i="5" s="1"/>
  <c r="N481" i="5" a="1"/>
  <c r="N481" i="5" s="1"/>
  <c r="O481" i="5" s="1"/>
  <c r="N482" i="5" a="1"/>
  <c r="N482" i="5" s="1"/>
  <c r="O482" i="5" s="1"/>
  <c r="N483" i="5" a="1"/>
  <c r="N483" i="5" s="1"/>
  <c r="O483" i="5" s="1"/>
  <c r="N484" i="5" a="1"/>
  <c r="N484" i="5" s="1"/>
  <c r="O484" i="5" s="1"/>
  <c r="N485" i="5" a="1"/>
  <c r="N485" i="5" s="1"/>
  <c r="O485" i="5" s="1"/>
  <c r="N486" i="5" a="1"/>
  <c r="N486" i="5" s="1"/>
  <c r="O486" i="5" s="1"/>
  <c r="N487" i="5" a="1"/>
  <c r="N487" i="5" s="1"/>
  <c r="O487" i="5" s="1"/>
  <c r="N488" i="5" a="1"/>
  <c r="N488" i="5" s="1"/>
  <c r="O488" i="5" s="1"/>
  <c r="N489" i="5" a="1"/>
  <c r="N489" i="5" s="1"/>
  <c r="O489" i="5" s="1"/>
  <c r="N490" i="5" a="1"/>
  <c r="N490" i="5" s="1"/>
  <c r="O490" i="5" s="1"/>
  <c r="N491" i="5" a="1"/>
  <c r="N491" i="5" s="1"/>
  <c r="O491" i="5" s="1"/>
  <c r="N492" i="5" a="1"/>
  <c r="N492" i="5" s="1"/>
  <c r="O492" i="5" s="1"/>
  <c r="N493" i="5" a="1"/>
  <c r="N493" i="5" s="1"/>
  <c r="O493" i="5" s="1"/>
  <c r="N494" i="5" a="1"/>
  <c r="N494" i="5" s="1"/>
  <c r="O494" i="5" s="1"/>
  <c r="N495" i="5" a="1"/>
  <c r="N495" i="5" s="1"/>
  <c r="O495" i="5" s="1"/>
  <c r="N496" i="5" a="1"/>
  <c r="N496" i="5" s="1"/>
  <c r="O496" i="5" s="1"/>
  <c r="N497" i="5" a="1"/>
  <c r="N497" i="5" s="1"/>
  <c r="O497" i="5" s="1"/>
  <c r="N498" i="5" a="1"/>
  <c r="N498" i="5" s="1"/>
  <c r="O498" i="5" s="1"/>
  <c r="N499" i="5" a="1"/>
  <c r="N499" i="5" s="1"/>
  <c r="O499" i="5" s="1"/>
  <c r="N500" i="5" a="1"/>
  <c r="N500" i="5" s="1"/>
  <c r="O500" i="5" s="1"/>
  <c r="N501" i="5" a="1"/>
  <c r="N501" i="5" s="1"/>
  <c r="O501" i="5" s="1"/>
  <c r="L3" i="5" a="1"/>
  <c r="L3" i="5" s="1"/>
  <c r="M3" i="5" s="1"/>
  <c r="L4" i="5" a="1"/>
  <c r="L4" i="5" s="1"/>
  <c r="M4" i="5" s="1"/>
  <c r="L5" i="5" a="1"/>
  <c r="L5" i="5" s="1"/>
  <c r="M5" i="5" s="1"/>
  <c r="L6" i="5" a="1"/>
  <c r="L6" i="5" s="1"/>
  <c r="M6" i="5" s="1"/>
  <c r="L7" i="5" a="1"/>
  <c r="L7" i="5" s="1"/>
  <c r="M7" i="5" s="1"/>
  <c r="L8" i="5" a="1"/>
  <c r="L8" i="5" s="1"/>
  <c r="M8" i="5" s="1"/>
  <c r="L9" i="5" a="1"/>
  <c r="L9" i="5" s="1"/>
  <c r="M9" i="5" s="1"/>
  <c r="L10" i="5" a="1"/>
  <c r="L10" i="5" s="1"/>
  <c r="M10" i="5" s="1"/>
  <c r="L11" i="5" a="1"/>
  <c r="L11" i="5" s="1"/>
  <c r="M11" i="5" s="1"/>
  <c r="L12" i="5" a="1"/>
  <c r="L12" i="5" s="1"/>
  <c r="M12" i="5" s="1"/>
  <c r="L13" i="5" a="1"/>
  <c r="L13" i="5" s="1"/>
  <c r="M13" i="5" s="1"/>
  <c r="L14" i="5" a="1"/>
  <c r="L14" i="5" s="1"/>
  <c r="M14" i="5" s="1"/>
  <c r="L15" i="5" a="1"/>
  <c r="L15" i="5" s="1"/>
  <c r="M15" i="5" s="1"/>
  <c r="L16" i="5" a="1"/>
  <c r="L16" i="5" s="1"/>
  <c r="M16" i="5" s="1"/>
  <c r="L17" i="5" a="1"/>
  <c r="L17" i="5" s="1"/>
  <c r="M17" i="5" s="1"/>
  <c r="L18" i="5" a="1"/>
  <c r="L18" i="5" s="1"/>
  <c r="M18" i="5" s="1"/>
  <c r="L19" i="5" a="1"/>
  <c r="L19" i="5" s="1"/>
  <c r="M19" i="5" s="1"/>
  <c r="L20" i="5" a="1"/>
  <c r="L20" i="5" s="1"/>
  <c r="M20" i="5" s="1"/>
  <c r="L21" i="5" a="1"/>
  <c r="L21" i="5" s="1"/>
  <c r="M21" i="5" s="1"/>
  <c r="L22" i="5" a="1"/>
  <c r="L22" i="5" s="1"/>
  <c r="M22" i="5" s="1"/>
  <c r="L23" i="5" a="1"/>
  <c r="L23" i="5" s="1"/>
  <c r="M23" i="5" s="1"/>
  <c r="L24" i="5" a="1"/>
  <c r="L24" i="5" s="1"/>
  <c r="M24" i="5" s="1"/>
  <c r="L25" i="5" a="1"/>
  <c r="L25" i="5" s="1"/>
  <c r="M25" i="5" s="1"/>
  <c r="L26" i="5" a="1"/>
  <c r="L26" i="5" s="1"/>
  <c r="M26" i="5" s="1"/>
  <c r="L27" i="5" a="1"/>
  <c r="L27" i="5" s="1"/>
  <c r="M27" i="5" s="1"/>
  <c r="L28" i="5" a="1"/>
  <c r="L28" i="5" s="1"/>
  <c r="M28" i="5" s="1"/>
  <c r="L29" i="5" a="1"/>
  <c r="L29" i="5" s="1"/>
  <c r="M29" i="5" s="1"/>
  <c r="L30" i="5" a="1"/>
  <c r="L30" i="5" s="1"/>
  <c r="M30" i="5" s="1"/>
  <c r="L31" i="5" a="1"/>
  <c r="L31" i="5" s="1"/>
  <c r="M31" i="5" s="1"/>
  <c r="L32" i="5" a="1"/>
  <c r="L32" i="5" s="1"/>
  <c r="M32" i="5" s="1"/>
  <c r="L33" i="5" a="1"/>
  <c r="L33" i="5" s="1"/>
  <c r="M33" i="5" s="1"/>
  <c r="L34" i="5" a="1"/>
  <c r="L34" i="5" s="1"/>
  <c r="M34" i="5" s="1"/>
  <c r="L35" i="5" a="1"/>
  <c r="L35" i="5" s="1"/>
  <c r="M35" i="5" s="1"/>
  <c r="L36" i="5" a="1"/>
  <c r="L36" i="5" s="1"/>
  <c r="M36" i="5" s="1"/>
  <c r="L37" i="5" a="1"/>
  <c r="L37" i="5" s="1"/>
  <c r="M37" i="5" s="1"/>
  <c r="L38" i="5" a="1"/>
  <c r="L38" i="5" s="1"/>
  <c r="M38" i="5" s="1"/>
  <c r="L39" i="5" a="1"/>
  <c r="L39" i="5" s="1"/>
  <c r="M39" i="5" s="1"/>
  <c r="L40" i="5" a="1"/>
  <c r="L40" i="5" s="1"/>
  <c r="M40" i="5" s="1"/>
  <c r="L41" i="5" a="1"/>
  <c r="L41" i="5" s="1"/>
  <c r="M41" i="5" s="1"/>
  <c r="L42" i="5" a="1"/>
  <c r="L42" i="5" s="1"/>
  <c r="M42" i="5" s="1"/>
  <c r="L43" i="5" a="1"/>
  <c r="L43" i="5" s="1"/>
  <c r="M43" i="5" s="1"/>
  <c r="L44" i="5" a="1"/>
  <c r="L44" i="5" s="1"/>
  <c r="M44" i="5" s="1"/>
  <c r="L45" i="5" a="1"/>
  <c r="L45" i="5" s="1"/>
  <c r="M45" i="5" s="1"/>
  <c r="L46" i="5" a="1"/>
  <c r="L46" i="5" s="1"/>
  <c r="M46" i="5" s="1"/>
  <c r="L47" i="5" a="1"/>
  <c r="L47" i="5" s="1"/>
  <c r="M47" i="5" s="1"/>
  <c r="L48" i="5" a="1"/>
  <c r="L48" i="5" s="1"/>
  <c r="M48" i="5" s="1"/>
  <c r="L49" i="5" a="1"/>
  <c r="L49" i="5" s="1"/>
  <c r="M49" i="5" s="1"/>
  <c r="L50" i="5" a="1"/>
  <c r="L50" i="5" s="1"/>
  <c r="M50" i="5" s="1"/>
  <c r="L51" i="5" a="1"/>
  <c r="L51" i="5" s="1"/>
  <c r="M51" i="5" s="1"/>
  <c r="L52" i="5" a="1"/>
  <c r="L52" i="5" s="1"/>
  <c r="M52" i="5" s="1"/>
  <c r="L53" i="5" a="1"/>
  <c r="L53" i="5" s="1"/>
  <c r="M53" i="5" s="1"/>
  <c r="L54" i="5" a="1"/>
  <c r="L54" i="5" s="1"/>
  <c r="M54" i="5" s="1"/>
  <c r="L55" i="5" a="1"/>
  <c r="L55" i="5" s="1"/>
  <c r="M55" i="5" s="1"/>
  <c r="L56" i="5" a="1"/>
  <c r="L56" i="5" s="1"/>
  <c r="M56" i="5" s="1"/>
  <c r="L57" i="5" a="1"/>
  <c r="L57" i="5" s="1"/>
  <c r="M57" i="5" s="1"/>
  <c r="L58" i="5" a="1"/>
  <c r="L58" i="5" s="1"/>
  <c r="M58" i="5" s="1"/>
  <c r="L59" i="5" a="1"/>
  <c r="L59" i="5" s="1"/>
  <c r="M59" i="5" s="1"/>
  <c r="L60" i="5" a="1"/>
  <c r="L60" i="5" s="1"/>
  <c r="M60" i="5" s="1"/>
  <c r="L61" i="5" a="1"/>
  <c r="L61" i="5" s="1"/>
  <c r="M61" i="5" s="1"/>
  <c r="L62" i="5" a="1"/>
  <c r="L62" i="5" s="1"/>
  <c r="M62" i="5" s="1"/>
  <c r="L63" i="5" a="1"/>
  <c r="L63" i="5" s="1"/>
  <c r="M63" i="5" s="1"/>
  <c r="L64" i="5" a="1"/>
  <c r="L64" i="5" s="1"/>
  <c r="M64" i="5" s="1"/>
  <c r="L65" i="5" a="1"/>
  <c r="L65" i="5" s="1"/>
  <c r="M65" i="5" s="1"/>
  <c r="L66" i="5" a="1"/>
  <c r="L66" i="5" s="1"/>
  <c r="M66" i="5" s="1"/>
  <c r="L67" i="5" a="1"/>
  <c r="L67" i="5" s="1"/>
  <c r="M67" i="5" s="1"/>
  <c r="L68" i="5" a="1"/>
  <c r="L68" i="5" s="1"/>
  <c r="M68" i="5" s="1"/>
  <c r="L69" i="5" a="1"/>
  <c r="L69" i="5" s="1"/>
  <c r="M69" i="5" s="1"/>
  <c r="L70" i="5" a="1"/>
  <c r="L70" i="5" s="1"/>
  <c r="M70" i="5" s="1"/>
  <c r="L71" i="5" a="1"/>
  <c r="L71" i="5" s="1"/>
  <c r="M71" i="5" s="1"/>
  <c r="L72" i="5" a="1"/>
  <c r="L72" i="5" s="1"/>
  <c r="M72" i="5" s="1"/>
  <c r="L73" i="5" a="1"/>
  <c r="L73" i="5" s="1"/>
  <c r="M73" i="5" s="1"/>
  <c r="L74" i="5" a="1"/>
  <c r="L74" i="5" s="1"/>
  <c r="M74" i="5" s="1"/>
  <c r="L75" i="5" a="1"/>
  <c r="L75" i="5" s="1"/>
  <c r="M75" i="5" s="1"/>
  <c r="L76" i="5" a="1"/>
  <c r="L76" i="5" s="1"/>
  <c r="M76" i="5" s="1"/>
  <c r="L77" i="5" a="1"/>
  <c r="L77" i="5" s="1"/>
  <c r="M77" i="5" s="1"/>
  <c r="L78" i="5" a="1"/>
  <c r="L78" i="5" s="1"/>
  <c r="M78" i="5" s="1"/>
  <c r="L79" i="5" a="1"/>
  <c r="L79" i="5" s="1"/>
  <c r="M79" i="5" s="1"/>
  <c r="L80" i="5" a="1"/>
  <c r="L80" i="5" s="1"/>
  <c r="M80" i="5" s="1"/>
  <c r="L81" i="5" a="1"/>
  <c r="L81" i="5" s="1"/>
  <c r="M81" i="5" s="1"/>
  <c r="L82" i="5" a="1"/>
  <c r="L82" i="5" s="1"/>
  <c r="M82" i="5" s="1"/>
  <c r="L83" i="5" a="1"/>
  <c r="L83" i="5" s="1"/>
  <c r="M83" i="5" s="1"/>
  <c r="L84" i="5" a="1"/>
  <c r="L84" i="5" s="1"/>
  <c r="M84" i="5" s="1"/>
  <c r="L85" i="5" a="1"/>
  <c r="L85" i="5" s="1"/>
  <c r="M85" i="5" s="1"/>
  <c r="L86" i="5" a="1"/>
  <c r="L86" i="5" s="1"/>
  <c r="M86" i="5" s="1"/>
  <c r="L87" i="5" a="1"/>
  <c r="L87" i="5" s="1"/>
  <c r="M87" i="5" s="1"/>
  <c r="L88" i="5" a="1"/>
  <c r="L88" i="5" s="1"/>
  <c r="M88" i="5" s="1"/>
  <c r="L89" i="5" a="1"/>
  <c r="L89" i="5" s="1"/>
  <c r="M89" i="5" s="1"/>
  <c r="L90" i="5" a="1"/>
  <c r="L90" i="5" s="1"/>
  <c r="M90" i="5" s="1"/>
  <c r="L91" i="5" a="1"/>
  <c r="L91" i="5" s="1"/>
  <c r="M91" i="5" s="1"/>
  <c r="L92" i="5" a="1"/>
  <c r="L92" i="5" s="1"/>
  <c r="M92" i="5" s="1"/>
  <c r="L93" i="5" a="1"/>
  <c r="L93" i="5" s="1"/>
  <c r="M93" i="5" s="1"/>
  <c r="L94" i="5" a="1"/>
  <c r="L94" i="5" s="1"/>
  <c r="M94" i="5" s="1"/>
  <c r="L95" i="5" a="1"/>
  <c r="L95" i="5" s="1"/>
  <c r="M95" i="5" s="1"/>
  <c r="L96" i="5" a="1"/>
  <c r="L96" i="5" s="1"/>
  <c r="M96" i="5" s="1"/>
  <c r="L97" i="5" a="1"/>
  <c r="L97" i="5" s="1"/>
  <c r="M97" i="5" s="1"/>
  <c r="L98" i="5" a="1"/>
  <c r="L98" i="5" s="1"/>
  <c r="M98" i="5" s="1"/>
  <c r="L99" i="5" a="1"/>
  <c r="L99" i="5" s="1"/>
  <c r="M99" i="5" s="1"/>
  <c r="L100" i="5" a="1"/>
  <c r="L100" i="5" s="1"/>
  <c r="M100" i="5" s="1"/>
  <c r="L101" i="5" a="1"/>
  <c r="L101" i="5" s="1"/>
  <c r="M101" i="5" s="1"/>
  <c r="L102" i="5" a="1"/>
  <c r="L102" i="5" s="1"/>
  <c r="M102" i="5" s="1"/>
  <c r="L103" i="5" a="1"/>
  <c r="L103" i="5" s="1"/>
  <c r="M103" i="5" s="1"/>
  <c r="L104" i="5" a="1"/>
  <c r="L104" i="5" s="1"/>
  <c r="M104" i="5" s="1"/>
  <c r="L105" i="5" a="1"/>
  <c r="L105" i="5" s="1"/>
  <c r="M105" i="5" s="1"/>
  <c r="L106" i="5" a="1"/>
  <c r="L106" i="5" s="1"/>
  <c r="M106" i="5" s="1"/>
  <c r="L107" i="5" a="1"/>
  <c r="L107" i="5" s="1"/>
  <c r="M107" i="5" s="1"/>
  <c r="L108" i="5" a="1"/>
  <c r="L108" i="5" s="1"/>
  <c r="M108" i="5" s="1"/>
  <c r="L109" i="5" a="1"/>
  <c r="L109" i="5" s="1"/>
  <c r="M109" i="5" s="1"/>
  <c r="L110" i="5" a="1"/>
  <c r="L110" i="5" s="1"/>
  <c r="M110" i="5" s="1"/>
  <c r="L111" i="5" a="1"/>
  <c r="L111" i="5" s="1"/>
  <c r="M111" i="5" s="1"/>
  <c r="L112" i="5" a="1"/>
  <c r="L112" i="5" s="1"/>
  <c r="M112" i="5" s="1"/>
  <c r="L113" i="5" a="1"/>
  <c r="L113" i="5" s="1"/>
  <c r="M113" i="5" s="1"/>
  <c r="L114" i="5" a="1"/>
  <c r="L114" i="5" s="1"/>
  <c r="M114" i="5" s="1"/>
  <c r="L115" i="5" a="1"/>
  <c r="L115" i="5" s="1"/>
  <c r="M115" i="5" s="1"/>
  <c r="L116" i="5" a="1"/>
  <c r="L116" i="5" s="1"/>
  <c r="M116" i="5" s="1"/>
  <c r="L117" i="5" a="1"/>
  <c r="L117" i="5" s="1"/>
  <c r="M117" i="5" s="1"/>
  <c r="L118" i="5" a="1"/>
  <c r="L118" i="5" s="1"/>
  <c r="M118" i="5" s="1"/>
  <c r="L119" i="5" a="1"/>
  <c r="L119" i="5" s="1"/>
  <c r="M119" i="5" s="1"/>
  <c r="L120" i="5" a="1"/>
  <c r="L120" i="5" s="1"/>
  <c r="M120" i="5" s="1"/>
  <c r="L121" i="5" a="1"/>
  <c r="L121" i="5" s="1"/>
  <c r="M121" i="5" s="1"/>
  <c r="L122" i="5" a="1"/>
  <c r="L122" i="5" s="1"/>
  <c r="M122" i="5" s="1"/>
  <c r="L123" i="5" a="1"/>
  <c r="L123" i="5" s="1"/>
  <c r="M123" i="5" s="1"/>
  <c r="L124" i="5" a="1"/>
  <c r="L124" i="5" s="1"/>
  <c r="M124" i="5" s="1"/>
  <c r="L125" i="5" a="1"/>
  <c r="L125" i="5" s="1"/>
  <c r="M125" i="5" s="1"/>
  <c r="L126" i="5" a="1"/>
  <c r="L126" i="5" s="1"/>
  <c r="M126" i="5" s="1"/>
  <c r="L127" i="5" a="1"/>
  <c r="L127" i="5" s="1"/>
  <c r="M127" i="5" s="1"/>
  <c r="L128" i="5" a="1"/>
  <c r="L128" i="5" s="1"/>
  <c r="M128" i="5" s="1"/>
  <c r="L129" i="5" a="1"/>
  <c r="L129" i="5" s="1"/>
  <c r="M129" i="5" s="1"/>
  <c r="L130" i="5" a="1"/>
  <c r="L130" i="5" s="1"/>
  <c r="M130" i="5" s="1"/>
  <c r="L131" i="5" a="1"/>
  <c r="L131" i="5" s="1"/>
  <c r="M131" i="5" s="1"/>
  <c r="L132" i="5" a="1"/>
  <c r="L132" i="5" s="1"/>
  <c r="M132" i="5" s="1"/>
  <c r="L133" i="5" a="1"/>
  <c r="L133" i="5" s="1"/>
  <c r="M133" i="5" s="1"/>
  <c r="L134" i="5" a="1"/>
  <c r="L134" i="5" s="1"/>
  <c r="M134" i="5" s="1"/>
  <c r="L135" i="5" a="1"/>
  <c r="L135" i="5" s="1"/>
  <c r="M135" i="5" s="1"/>
  <c r="L136" i="5" a="1"/>
  <c r="L136" i="5" s="1"/>
  <c r="M136" i="5" s="1"/>
  <c r="L137" i="5" a="1"/>
  <c r="L137" i="5" s="1"/>
  <c r="M137" i="5" s="1"/>
  <c r="L138" i="5" a="1"/>
  <c r="L138" i="5" s="1"/>
  <c r="M138" i="5" s="1"/>
  <c r="L139" i="5" a="1"/>
  <c r="L139" i="5" s="1"/>
  <c r="M139" i="5" s="1"/>
  <c r="L140" i="5" a="1"/>
  <c r="L140" i="5" s="1"/>
  <c r="M140" i="5" s="1"/>
  <c r="L141" i="5" a="1"/>
  <c r="L141" i="5" s="1"/>
  <c r="M141" i="5" s="1"/>
  <c r="L142" i="5" a="1"/>
  <c r="L142" i="5" s="1"/>
  <c r="M142" i="5" s="1"/>
  <c r="L143" i="5" a="1"/>
  <c r="L143" i="5" s="1"/>
  <c r="M143" i="5" s="1"/>
  <c r="L144" i="5" a="1"/>
  <c r="L144" i="5" s="1"/>
  <c r="M144" i="5" s="1"/>
  <c r="L145" i="5" a="1"/>
  <c r="L145" i="5" s="1"/>
  <c r="M145" i="5" s="1"/>
  <c r="L146" i="5" a="1"/>
  <c r="L146" i="5" s="1"/>
  <c r="M146" i="5" s="1"/>
  <c r="L147" i="5" a="1"/>
  <c r="L147" i="5" s="1"/>
  <c r="M147" i="5" s="1"/>
  <c r="L148" i="5" a="1"/>
  <c r="L148" i="5" s="1"/>
  <c r="M148" i="5" s="1"/>
  <c r="L149" i="5" a="1"/>
  <c r="L149" i="5" s="1"/>
  <c r="M149" i="5" s="1"/>
  <c r="L150" i="5" a="1"/>
  <c r="L150" i="5" s="1"/>
  <c r="M150" i="5" s="1"/>
  <c r="L151" i="5" a="1"/>
  <c r="L151" i="5" s="1"/>
  <c r="M151" i="5" s="1"/>
  <c r="L152" i="5" a="1"/>
  <c r="L152" i="5" s="1"/>
  <c r="M152" i="5" s="1"/>
  <c r="L153" i="5" a="1"/>
  <c r="L153" i="5" s="1"/>
  <c r="M153" i="5" s="1"/>
  <c r="L154" i="5" a="1"/>
  <c r="L154" i="5" s="1"/>
  <c r="M154" i="5" s="1"/>
  <c r="L155" i="5" a="1"/>
  <c r="L155" i="5" s="1"/>
  <c r="M155" i="5" s="1"/>
  <c r="L156" i="5" a="1"/>
  <c r="L156" i="5" s="1"/>
  <c r="M156" i="5" s="1"/>
  <c r="L157" i="5" a="1"/>
  <c r="L157" i="5" s="1"/>
  <c r="M157" i="5" s="1"/>
  <c r="L158" i="5" a="1"/>
  <c r="L158" i="5" s="1"/>
  <c r="M158" i="5" s="1"/>
  <c r="L159" i="5" a="1"/>
  <c r="L159" i="5" s="1"/>
  <c r="M159" i="5" s="1"/>
  <c r="L160" i="5" a="1"/>
  <c r="L160" i="5" s="1"/>
  <c r="M160" i="5" s="1"/>
  <c r="L161" i="5" a="1"/>
  <c r="L161" i="5" s="1"/>
  <c r="M161" i="5" s="1"/>
  <c r="L162" i="5" a="1"/>
  <c r="L162" i="5" s="1"/>
  <c r="M162" i="5" s="1"/>
  <c r="L163" i="5" a="1"/>
  <c r="L163" i="5" s="1"/>
  <c r="M163" i="5" s="1"/>
  <c r="L164" i="5" a="1"/>
  <c r="L164" i="5" s="1"/>
  <c r="M164" i="5" s="1"/>
  <c r="L165" i="5" a="1"/>
  <c r="L165" i="5" s="1"/>
  <c r="M165" i="5" s="1"/>
  <c r="L166" i="5" a="1"/>
  <c r="L166" i="5" s="1"/>
  <c r="M166" i="5" s="1"/>
  <c r="L167" i="5" a="1"/>
  <c r="L167" i="5" s="1"/>
  <c r="M167" i="5" s="1"/>
  <c r="L168" i="5" a="1"/>
  <c r="L168" i="5" s="1"/>
  <c r="M168" i="5" s="1"/>
  <c r="L169" i="5" a="1"/>
  <c r="L169" i="5" s="1"/>
  <c r="M169" i="5" s="1"/>
  <c r="L170" i="5" a="1"/>
  <c r="L170" i="5" s="1"/>
  <c r="M170" i="5" s="1"/>
  <c r="L171" i="5" a="1"/>
  <c r="L171" i="5" s="1"/>
  <c r="M171" i="5" s="1"/>
  <c r="L172" i="5" a="1"/>
  <c r="L172" i="5" s="1"/>
  <c r="M172" i="5" s="1"/>
  <c r="L173" i="5" a="1"/>
  <c r="L173" i="5" s="1"/>
  <c r="M173" i="5" s="1"/>
  <c r="L174" i="5" a="1"/>
  <c r="L174" i="5" s="1"/>
  <c r="M174" i="5" s="1"/>
  <c r="L175" i="5" a="1"/>
  <c r="L175" i="5" s="1"/>
  <c r="M175" i="5" s="1"/>
  <c r="L176" i="5" a="1"/>
  <c r="L176" i="5" s="1"/>
  <c r="M176" i="5" s="1"/>
  <c r="L177" i="5" a="1"/>
  <c r="L177" i="5" s="1"/>
  <c r="M177" i="5" s="1"/>
  <c r="L178" i="5" a="1"/>
  <c r="L178" i="5" s="1"/>
  <c r="M178" i="5" s="1"/>
  <c r="L179" i="5" a="1"/>
  <c r="L179" i="5" s="1"/>
  <c r="M179" i="5" s="1"/>
  <c r="L180" i="5" a="1"/>
  <c r="L180" i="5" s="1"/>
  <c r="M180" i="5" s="1"/>
  <c r="L181" i="5" a="1"/>
  <c r="L181" i="5" s="1"/>
  <c r="M181" i="5" s="1"/>
  <c r="L182" i="5" a="1"/>
  <c r="L182" i="5" s="1"/>
  <c r="M182" i="5" s="1"/>
  <c r="L183" i="5" a="1"/>
  <c r="L183" i="5" s="1"/>
  <c r="M183" i="5" s="1"/>
  <c r="L184" i="5" a="1"/>
  <c r="L184" i="5" s="1"/>
  <c r="M184" i="5" s="1"/>
  <c r="L185" i="5" a="1"/>
  <c r="L185" i="5" s="1"/>
  <c r="M185" i="5" s="1"/>
  <c r="L186" i="5" a="1"/>
  <c r="L186" i="5" s="1"/>
  <c r="M186" i="5" s="1"/>
  <c r="L187" i="5" a="1"/>
  <c r="L187" i="5" s="1"/>
  <c r="M187" i="5" s="1"/>
  <c r="L188" i="5" a="1"/>
  <c r="L188" i="5" s="1"/>
  <c r="M188" i="5" s="1"/>
  <c r="L189" i="5" a="1"/>
  <c r="L189" i="5" s="1"/>
  <c r="M189" i="5" s="1"/>
  <c r="L190" i="5" a="1"/>
  <c r="L190" i="5" s="1"/>
  <c r="M190" i="5" s="1"/>
  <c r="L191" i="5" a="1"/>
  <c r="L191" i="5" s="1"/>
  <c r="M191" i="5" s="1"/>
  <c r="L192" i="5" a="1"/>
  <c r="L192" i="5" s="1"/>
  <c r="M192" i="5" s="1"/>
  <c r="L193" i="5" a="1"/>
  <c r="L193" i="5" s="1"/>
  <c r="M193" i="5" s="1"/>
  <c r="L194" i="5" a="1"/>
  <c r="L194" i="5" s="1"/>
  <c r="M194" i="5" s="1"/>
  <c r="L195" i="5" a="1"/>
  <c r="L195" i="5" s="1"/>
  <c r="M195" i="5" s="1"/>
  <c r="L196" i="5" a="1"/>
  <c r="L196" i="5" s="1"/>
  <c r="M196" i="5" s="1"/>
  <c r="L197" i="5" a="1"/>
  <c r="L197" i="5" s="1"/>
  <c r="M197" i="5" s="1"/>
  <c r="L198" i="5" a="1"/>
  <c r="L198" i="5" s="1"/>
  <c r="M198" i="5" s="1"/>
  <c r="L199" i="5" a="1"/>
  <c r="L199" i="5" s="1"/>
  <c r="M199" i="5" s="1"/>
  <c r="L200" i="5" a="1"/>
  <c r="L200" i="5" s="1"/>
  <c r="M200" i="5" s="1"/>
  <c r="L201" i="5" a="1"/>
  <c r="L201" i="5" s="1"/>
  <c r="M201" i="5" s="1"/>
  <c r="L202" i="5" a="1"/>
  <c r="L202" i="5" s="1"/>
  <c r="M202" i="5" s="1"/>
  <c r="L203" i="5" a="1"/>
  <c r="L203" i="5" s="1"/>
  <c r="M203" i="5" s="1"/>
  <c r="L204" i="5" a="1"/>
  <c r="L204" i="5" s="1"/>
  <c r="M204" i="5" s="1"/>
  <c r="L205" i="5" a="1"/>
  <c r="L205" i="5" s="1"/>
  <c r="M205" i="5" s="1"/>
  <c r="L206" i="5" a="1"/>
  <c r="L206" i="5" s="1"/>
  <c r="M206" i="5" s="1"/>
  <c r="L207" i="5" a="1"/>
  <c r="L207" i="5" s="1"/>
  <c r="M207" i="5" s="1"/>
  <c r="L208" i="5" a="1"/>
  <c r="L208" i="5" s="1"/>
  <c r="M208" i="5" s="1"/>
  <c r="L209" i="5" a="1"/>
  <c r="L209" i="5" s="1"/>
  <c r="M209" i="5" s="1"/>
  <c r="L210" i="5" a="1"/>
  <c r="L210" i="5" s="1"/>
  <c r="M210" i="5" s="1"/>
  <c r="L211" i="5" a="1"/>
  <c r="L211" i="5" s="1"/>
  <c r="M211" i="5" s="1"/>
  <c r="L212" i="5" a="1"/>
  <c r="L212" i="5" s="1"/>
  <c r="M212" i="5" s="1"/>
  <c r="L213" i="5" a="1"/>
  <c r="L213" i="5" s="1"/>
  <c r="M213" i="5" s="1"/>
  <c r="L214" i="5" a="1"/>
  <c r="L214" i="5" s="1"/>
  <c r="M214" i="5" s="1"/>
  <c r="L215" i="5" a="1"/>
  <c r="L215" i="5" s="1"/>
  <c r="M215" i="5" s="1"/>
  <c r="L216" i="5" a="1"/>
  <c r="L216" i="5" s="1"/>
  <c r="M216" i="5" s="1"/>
  <c r="L217" i="5" a="1"/>
  <c r="L217" i="5" s="1"/>
  <c r="M217" i="5" s="1"/>
  <c r="L218" i="5" a="1"/>
  <c r="L218" i="5" s="1"/>
  <c r="M218" i="5" s="1"/>
  <c r="L219" i="5" a="1"/>
  <c r="L219" i="5" s="1"/>
  <c r="M219" i="5" s="1"/>
  <c r="L220" i="5" a="1"/>
  <c r="L220" i="5" s="1"/>
  <c r="M220" i="5" s="1"/>
  <c r="L221" i="5" a="1"/>
  <c r="L221" i="5" s="1"/>
  <c r="M221" i="5" s="1"/>
  <c r="L222" i="5" a="1"/>
  <c r="L222" i="5" s="1"/>
  <c r="M222" i="5" s="1"/>
  <c r="L223" i="5" a="1"/>
  <c r="L223" i="5" s="1"/>
  <c r="M223" i="5" s="1"/>
  <c r="L224" i="5" a="1"/>
  <c r="L224" i="5" s="1"/>
  <c r="M224" i="5" s="1"/>
  <c r="L225" i="5" a="1"/>
  <c r="L225" i="5" s="1"/>
  <c r="M225" i="5" s="1"/>
  <c r="L226" i="5" a="1"/>
  <c r="L226" i="5" s="1"/>
  <c r="M226" i="5" s="1"/>
  <c r="L227" i="5" a="1"/>
  <c r="L227" i="5" s="1"/>
  <c r="M227" i="5" s="1"/>
  <c r="L228" i="5" a="1"/>
  <c r="L228" i="5" s="1"/>
  <c r="M228" i="5" s="1"/>
  <c r="L229" i="5" a="1"/>
  <c r="L229" i="5" s="1"/>
  <c r="M229" i="5" s="1"/>
  <c r="L230" i="5" a="1"/>
  <c r="L230" i="5" s="1"/>
  <c r="M230" i="5" s="1"/>
  <c r="L231" i="5" a="1"/>
  <c r="L231" i="5" s="1"/>
  <c r="M231" i="5" s="1"/>
  <c r="L232" i="5" a="1"/>
  <c r="L232" i="5" s="1"/>
  <c r="M232" i="5" s="1"/>
  <c r="L233" i="5" a="1"/>
  <c r="L233" i="5" s="1"/>
  <c r="M233" i="5" s="1"/>
  <c r="L234" i="5" a="1"/>
  <c r="L234" i="5" s="1"/>
  <c r="M234" i="5" s="1"/>
  <c r="L235" i="5" a="1"/>
  <c r="L235" i="5" s="1"/>
  <c r="M235" i="5" s="1"/>
  <c r="L236" i="5" a="1"/>
  <c r="L236" i="5" s="1"/>
  <c r="M236" i="5" s="1"/>
  <c r="L237" i="5" a="1"/>
  <c r="L237" i="5" s="1"/>
  <c r="M237" i="5" s="1"/>
  <c r="L238" i="5" a="1"/>
  <c r="L238" i="5" s="1"/>
  <c r="M238" i="5" s="1"/>
  <c r="L239" i="5" a="1"/>
  <c r="L239" i="5" s="1"/>
  <c r="M239" i="5" s="1"/>
  <c r="L240" i="5" a="1"/>
  <c r="L240" i="5" s="1"/>
  <c r="M240" i="5" s="1"/>
  <c r="L241" i="5" a="1"/>
  <c r="L241" i="5" s="1"/>
  <c r="M241" i="5" s="1"/>
  <c r="L242" i="5" a="1"/>
  <c r="L242" i="5" s="1"/>
  <c r="M242" i="5" s="1"/>
  <c r="L243" i="5" a="1"/>
  <c r="L243" i="5" s="1"/>
  <c r="M243" i="5" s="1"/>
  <c r="L244" i="5" a="1"/>
  <c r="L244" i="5" s="1"/>
  <c r="M244" i="5" s="1"/>
  <c r="L245" i="5" a="1"/>
  <c r="L245" i="5" s="1"/>
  <c r="M245" i="5" s="1"/>
  <c r="L246" i="5" a="1"/>
  <c r="L246" i="5" s="1"/>
  <c r="M246" i="5" s="1"/>
  <c r="L247" i="5" a="1"/>
  <c r="L247" i="5" s="1"/>
  <c r="M247" i="5" s="1"/>
  <c r="L248" i="5" a="1"/>
  <c r="L248" i="5" s="1"/>
  <c r="M248" i="5" s="1"/>
  <c r="L249" i="5" a="1"/>
  <c r="L249" i="5" s="1"/>
  <c r="M249" i="5" s="1"/>
  <c r="L250" i="5" a="1"/>
  <c r="L250" i="5" s="1"/>
  <c r="M250" i="5" s="1"/>
  <c r="L251" i="5" a="1"/>
  <c r="L251" i="5" s="1"/>
  <c r="M251" i="5" s="1"/>
  <c r="L252" i="5" a="1"/>
  <c r="L252" i="5" s="1"/>
  <c r="M252" i="5" s="1"/>
  <c r="L253" i="5" a="1"/>
  <c r="L253" i="5" s="1"/>
  <c r="M253" i="5" s="1"/>
  <c r="L254" i="5" a="1"/>
  <c r="L254" i="5" s="1"/>
  <c r="M254" i="5" s="1"/>
  <c r="L255" i="5" a="1"/>
  <c r="L255" i="5" s="1"/>
  <c r="M255" i="5" s="1"/>
  <c r="L256" i="5" a="1"/>
  <c r="L256" i="5" s="1"/>
  <c r="M256" i="5" s="1"/>
  <c r="L257" i="5" a="1"/>
  <c r="L257" i="5" s="1"/>
  <c r="M257" i="5" s="1"/>
  <c r="L258" i="5" a="1"/>
  <c r="L258" i="5" s="1"/>
  <c r="M258" i="5" s="1"/>
  <c r="L259" i="5" a="1"/>
  <c r="L259" i="5" s="1"/>
  <c r="M259" i="5" s="1"/>
  <c r="L260" i="5" a="1"/>
  <c r="L260" i="5" s="1"/>
  <c r="M260" i="5" s="1"/>
  <c r="L261" i="5" a="1"/>
  <c r="L261" i="5" s="1"/>
  <c r="M261" i="5" s="1"/>
  <c r="L262" i="5" a="1"/>
  <c r="L262" i="5" s="1"/>
  <c r="M262" i="5" s="1"/>
  <c r="L263" i="5" a="1"/>
  <c r="L263" i="5" s="1"/>
  <c r="M263" i="5" s="1"/>
  <c r="L264" i="5" a="1"/>
  <c r="L264" i="5" s="1"/>
  <c r="M264" i="5" s="1"/>
  <c r="L265" i="5" a="1"/>
  <c r="L265" i="5" s="1"/>
  <c r="M265" i="5" s="1"/>
  <c r="L266" i="5" a="1"/>
  <c r="L266" i="5" s="1"/>
  <c r="M266" i="5" s="1"/>
  <c r="L267" i="5" a="1"/>
  <c r="L267" i="5" s="1"/>
  <c r="M267" i="5" s="1"/>
  <c r="L268" i="5" a="1"/>
  <c r="L268" i="5" s="1"/>
  <c r="M268" i="5" s="1"/>
  <c r="L269" i="5" a="1"/>
  <c r="L269" i="5" s="1"/>
  <c r="M269" i="5" s="1"/>
  <c r="L270" i="5" a="1"/>
  <c r="L270" i="5" s="1"/>
  <c r="M270" i="5" s="1"/>
  <c r="L271" i="5" a="1"/>
  <c r="L271" i="5" s="1"/>
  <c r="M271" i="5" s="1"/>
  <c r="L272" i="5" a="1"/>
  <c r="L272" i="5" s="1"/>
  <c r="M272" i="5" s="1"/>
  <c r="L273" i="5" a="1"/>
  <c r="L273" i="5" s="1"/>
  <c r="M273" i="5" s="1"/>
  <c r="L274" i="5" a="1"/>
  <c r="L274" i="5" s="1"/>
  <c r="M274" i="5" s="1"/>
  <c r="L275" i="5" a="1"/>
  <c r="L275" i="5" s="1"/>
  <c r="M275" i="5" s="1"/>
  <c r="L276" i="5" a="1"/>
  <c r="L276" i="5" s="1"/>
  <c r="M276" i="5" s="1"/>
  <c r="L277" i="5" a="1"/>
  <c r="L277" i="5" s="1"/>
  <c r="M277" i="5" s="1"/>
  <c r="L278" i="5" a="1"/>
  <c r="L278" i="5" s="1"/>
  <c r="M278" i="5" s="1"/>
  <c r="L279" i="5" a="1"/>
  <c r="L279" i="5" s="1"/>
  <c r="M279" i="5" s="1"/>
  <c r="L280" i="5" a="1"/>
  <c r="L280" i="5" s="1"/>
  <c r="M280" i="5" s="1"/>
  <c r="L281" i="5" a="1"/>
  <c r="L281" i="5" s="1"/>
  <c r="M281" i="5" s="1"/>
  <c r="L282" i="5" a="1"/>
  <c r="L282" i="5" s="1"/>
  <c r="M282" i="5" s="1"/>
  <c r="L283" i="5" a="1"/>
  <c r="L283" i="5" s="1"/>
  <c r="M283" i="5" s="1"/>
  <c r="L284" i="5" a="1"/>
  <c r="L284" i="5" s="1"/>
  <c r="M284" i="5" s="1"/>
  <c r="L285" i="5" a="1"/>
  <c r="L285" i="5" s="1"/>
  <c r="M285" i="5" s="1"/>
  <c r="L286" i="5" a="1"/>
  <c r="L286" i="5" s="1"/>
  <c r="M286" i="5" s="1"/>
  <c r="L287" i="5" a="1"/>
  <c r="L287" i="5" s="1"/>
  <c r="M287" i="5" s="1"/>
  <c r="L288" i="5" a="1"/>
  <c r="L288" i="5" s="1"/>
  <c r="M288" i="5" s="1"/>
  <c r="L289" i="5" a="1"/>
  <c r="L289" i="5" s="1"/>
  <c r="M289" i="5" s="1"/>
  <c r="L290" i="5" a="1"/>
  <c r="L290" i="5" s="1"/>
  <c r="M290" i="5" s="1"/>
  <c r="L291" i="5" a="1"/>
  <c r="L291" i="5" s="1"/>
  <c r="M291" i="5" s="1"/>
  <c r="L292" i="5" a="1"/>
  <c r="L292" i="5" s="1"/>
  <c r="M292" i="5" s="1"/>
  <c r="L293" i="5" a="1"/>
  <c r="L293" i="5" s="1"/>
  <c r="M293" i="5" s="1"/>
  <c r="L294" i="5" a="1"/>
  <c r="L294" i="5" s="1"/>
  <c r="M294" i="5" s="1"/>
  <c r="L295" i="5" a="1"/>
  <c r="L295" i="5" s="1"/>
  <c r="M295" i="5" s="1"/>
  <c r="L296" i="5" a="1"/>
  <c r="L296" i="5" s="1"/>
  <c r="M296" i="5" s="1"/>
  <c r="L297" i="5" a="1"/>
  <c r="L297" i="5" s="1"/>
  <c r="M297" i="5" s="1"/>
  <c r="L298" i="5" a="1"/>
  <c r="L298" i="5" s="1"/>
  <c r="M298" i="5" s="1"/>
  <c r="L299" i="5" a="1"/>
  <c r="L299" i="5" s="1"/>
  <c r="M299" i="5" s="1"/>
  <c r="L300" i="5" a="1"/>
  <c r="L300" i="5" s="1"/>
  <c r="M300" i="5" s="1"/>
  <c r="L301" i="5" a="1"/>
  <c r="L301" i="5" s="1"/>
  <c r="M301" i="5" s="1"/>
  <c r="L302" i="5" a="1"/>
  <c r="L302" i="5" s="1"/>
  <c r="M302" i="5" s="1"/>
  <c r="L303" i="5" a="1"/>
  <c r="L303" i="5" s="1"/>
  <c r="M303" i="5" s="1"/>
  <c r="L304" i="5" a="1"/>
  <c r="L304" i="5" s="1"/>
  <c r="M304" i="5" s="1"/>
  <c r="L305" i="5" a="1"/>
  <c r="L305" i="5" s="1"/>
  <c r="M305" i="5" s="1"/>
  <c r="L306" i="5" a="1"/>
  <c r="L306" i="5" s="1"/>
  <c r="M306" i="5" s="1"/>
  <c r="L307" i="5" a="1"/>
  <c r="L307" i="5" s="1"/>
  <c r="M307" i="5" s="1"/>
  <c r="L308" i="5" a="1"/>
  <c r="L308" i="5" s="1"/>
  <c r="M308" i="5" s="1"/>
  <c r="L309" i="5" a="1"/>
  <c r="L309" i="5" s="1"/>
  <c r="M309" i="5" s="1"/>
  <c r="L310" i="5" a="1"/>
  <c r="L310" i="5" s="1"/>
  <c r="M310" i="5" s="1"/>
  <c r="L311" i="5" a="1"/>
  <c r="L311" i="5" s="1"/>
  <c r="M311" i="5" s="1"/>
  <c r="L312" i="5" a="1"/>
  <c r="L312" i="5" s="1"/>
  <c r="M312" i="5" s="1"/>
  <c r="L313" i="5" a="1"/>
  <c r="L313" i="5" s="1"/>
  <c r="M313" i="5" s="1"/>
  <c r="L314" i="5" a="1"/>
  <c r="L314" i="5" s="1"/>
  <c r="M314" i="5" s="1"/>
  <c r="L315" i="5" a="1"/>
  <c r="L315" i="5" s="1"/>
  <c r="M315" i="5" s="1"/>
  <c r="L316" i="5" a="1"/>
  <c r="L316" i="5" s="1"/>
  <c r="M316" i="5" s="1"/>
  <c r="L317" i="5" a="1"/>
  <c r="L317" i="5" s="1"/>
  <c r="M317" i="5" s="1"/>
  <c r="L318" i="5" a="1"/>
  <c r="L318" i="5" s="1"/>
  <c r="M318" i="5" s="1"/>
  <c r="L319" i="5" a="1"/>
  <c r="L319" i="5" s="1"/>
  <c r="M319" i="5" s="1"/>
  <c r="L320" i="5" a="1"/>
  <c r="L320" i="5" s="1"/>
  <c r="M320" i="5" s="1"/>
  <c r="L321" i="5" a="1"/>
  <c r="L321" i="5" s="1"/>
  <c r="M321" i="5" s="1"/>
  <c r="L322" i="5" a="1"/>
  <c r="L322" i="5" s="1"/>
  <c r="M322" i="5" s="1"/>
  <c r="L323" i="5" a="1"/>
  <c r="L323" i="5" s="1"/>
  <c r="M323" i="5" s="1"/>
  <c r="L324" i="5" a="1"/>
  <c r="L324" i="5" s="1"/>
  <c r="M324" i="5" s="1"/>
  <c r="L325" i="5" a="1"/>
  <c r="L325" i="5" s="1"/>
  <c r="M325" i="5" s="1"/>
  <c r="L326" i="5" a="1"/>
  <c r="L326" i="5" s="1"/>
  <c r="M326" i="5" s="1"/>
  <c r="L327" i="5" a="1"/>
  <c r="L327" i="5" s="1"/>
  <c r="M327" i="5" s="1"/>
  <c r="L328" i="5" a="1"/>
  <c r="L328" i="5" s="1"/>
  <c r="M328" i="5" s="1"/>
  <c r="L329" i="5" a="1"/>
  <c r="L329" i="5" s="1"/>
  <c r="M329" i="5" s="1"/>
  <c r="L330" i="5" a="1"/>
  <c r="L330" i="5" s="1"/>
  <c r="M330" i="5" s="1"/>
  <c r="L331" i="5" a="1"/>
  <c r="L331" i="5" s="1"/>
  <c r="M331" i="5" s="1"/>
  <c r="L332" i="5" a="1"/>
  <c r="L332" i="5" s="1"/>
  <c r="M332" i="5" s="1"/>
  <c r="L333" i="5" a="1"/>
  <c r="L333" i="5" s="1"/>
  <c r="M333" i="5" s="1"/>
  <c r="L334" i="5" a="1"/>
  <c r="L334" i="5" s="1"/>
  <c r="M334" i="5" s="1"/>
  <c r="L335" i="5" a="1"/>
  <c r="L335" i="5" s="1"/>
  <c r="M335" i="5" s="1"/>
  <c r="L336" i="5" a="1"/>
  <c r="L336" i="5" s="1"/>
  <c r="M336" i="5" s="1"/>
  <c r="L337" i="5" a="1"/>
  <c r="L337" i="5" s="1"/>
  <c r="M337" i="5" s="1"/>
  <c r="L338" i="5" a="1"/>
  <c r="L338" i="5" s="1"/>
  <c r="M338" i="5" s="1"/>
  <c r="L339" i="5" a="1"/>
  <c r="L339" i="5" s="1"/>
  <c r="M339" i="5" s="1"/>
  <c r="L340" i="5" a="1"/>
  <c r="L340" i="5" s="1"/>
  <c r="M340" i="5" s="1"/>
  <c r="L341" i="5" a="1"/>
  <c r="L341" i="5" s="1"/>
  <c r="M341" i="5" s="1"/>
  <c r="L342" i="5" a="1"/>
  <c r="L342" i="5" s="1"/>
  <c r="M342" i="5" s="1"/>
  <c r="L343" i="5" a="1"/>
  <c r="L343" i="5" s="1"/>
  <c r="M343" i="5" s="1"/>
  <c r="L344" i="5" a="1"/>
  <c r="L344" i="5" s="1"/>
  <c r="M344" i="5" s="1"/>
  <c r="L345" i="5" a="1"/>
  <c r="L345" i="5" s="1"/>
  <c r="M345" i="5" s="1"/>
  <c r="L346" i="5" a="1"/>
  <c r="L346" i="5" s="1"/>
  <c r="M346" i="5" s="1"/>
  <c r="L347" i="5" a="1"/>
  <c r="L347" i="5" s="1"/>
  <c r="M347" i="5" s="1"/>
  <c r="L348" i="5" a="1"/>
  <c r="L348" i="5" s="1"/>
  <c r="M348" i="5" s="1"/>
  <c r="L349" i="5" a="1"/>
  <c r="L349" i="5" s="1"/>
  <c r="M349" i="5" s="1"/>
  <c r="L350" i="5" a="1"/>
  <c r="L350" i="5" s="1"/>
  <c r="M350" i="5" s="1"/>
  <c r="L351" i="5" a="1"/>
  <c r="L351" i="5" s="1"/>
  <c r="M351" i="5" s="1"/>
  <c r="L352" i="5" a="1"/>
  <c r="L352" i="5" s="1"/>
  <c r="M352" i="5" s="1"/>
  <c r="L353" i="5" a="1"/>
  <c r="L353" i="5" s="1"/>
  <c r="M353" i="5" s="1"/>
  <c r="L354" i="5" a="1"/>
  <c r="L354" i="5" s="1"/>
  <c r="M354" i="5" s="1"/>
  <c r="L355" i="5" a="1"/>
  <c r="L355" i="5" s="1"/>
  <c r="M355" i="5" s="1"/>
  <c r="L356" i="5" a="1"/>
  <c r="L356" i="5" s="1"/>
  <c r="M356" i="5" s="1"/>
  <c r="L357" i="5" a="1"/>
  <c r="L357" i="5" s="1"/>
  <c r="M357" i="5" s="1"/>
  <c r="L358" i="5" a="1"/>
  <c r="L358" i="5" s="1"/>
  <c r="M358" i="5" s="1"/>
  <c r="L359" i="5" a="1"/>
  <c r="L359" i="5" s="1"/>
  <c r="M359" i="5" s="1"/>
  <c r="L360" i="5" a="1"/>
  <c r="L360" i="5" s="1"/>
  <c r="M360" i="5" s="1"/>
  <c r="L361" i="5" a="1"/>
  <c r="L361" i="5" s="1"/>
  <c r="M361" i="5" s="1"/>
  <c r="L362" i="5" a="1"/>
  <c r="L362" i="5" s="1"/>
  <c r="M362" i="5" s="1"/>
  <c r="L363" i="5" a="1"/>
  <c r="L363" i="5" s="1"/>
  <c r="M363" i="5" s="1"/>
  <c r="L364" i="5" a="1"/>
  <c r="L364" i="5" s="1"/>
  <c r="M364" i="5" s="1"/>
  <c r="L365" i="5" a="1"/>
  <c r="L365" i="5" s="1"/>
  <c r="M365" i="5" s="1"/>
  <c r="L366" i="5" a="1"/>
  <c r="L366" i="5" s="1"/>
  <c r="M366" i="5" s="1"/>
  <c r="L367" i="5" a="1"/>
  <c r="L367" i="5" s="1"/>
  <c r="M367" i="5" s="1"/>
  <c r="L368" i="5" a="1"/>
  <c r="L368" i="5" s="1"/>
  <c r="M368" i="5" s="1"/>
  <c r="L369" i="5" a="1"/>
  <c r="L369" i="5" s="1"/>
  <c r="M369" i="5" s="1"/>
  <c r="L370" i="5" a="1"/>
  <c r="L370" i="5" s="1"/>
  <c r="M370" i="5" s="1"/>
  <c r="L371" i="5" a="1"/>
  <c r="L371" i="5" s="1"/>
  <c r="M371" i="5" s="1"/>
  <c r="L372" i="5" a="1"/>
  <c r="L372" i="5" s="1"/>
  <c r="M372" i="5" s="1"/>
  <c r="L373" i="5" a="1"/>
  <c r="L373" i="5" s="1"/>
  <c r="M373" i="5" s="1"/>
  <c r="L374" i="5" a="1"/>
  <c r="L374" i="5" s="1"/>
  <c r="M374" i="5" s="1"/>
  <c r="L375" i="5" a="1"/>
  <c r="L375" i="5" s="1"/>
  <c r="M375" i="5" s="1"/>
  <c r="L376" i="5" a="1"/>
  <c r="L376" i="5" s="1"/>
  <c r="M376" i="5" s="1"/>
  <c r="L377" i="5" a="1"/>
  <c r="L377" i="5" s="1"/>
  <c r="M377" i="5" s="1"/>
  <c r="L378" i="5" a="1"/>
  <c r="L378" i="5" s="1"/>
  <c r="M378" i="5" s="1"/>
  <c r="L379" i="5" a="1"/>
  <c r="L379" i="5" s="1"/>
  <c r="M379" i="5" s="1"/>
  <c r="L380" i="5" a="1"/>
  <c r="L380" i="5" s="1"/>
  <c r="M380" i="5" s="1"/>
  <c r="L381" i="5" a="1"/>
  <c r="L381" i="5" s="1"/>
  <c r="M381" i="5" s="1"/>
  <c r="L382" i="5" a="1"/>
  <c r="L382" i="5" s="1"/>
  <c r="M382" i="5" s="1"/>
  <c r="L383" i="5" a="1"/>
  <c r="L383" i="5" s="1"/>
  <c r="M383" i="5" s="1"/>
  <c r="L384" i="5" a="1"/>
  <c r="L384" i="5" s="1"/>
  <c r="M384" i="5" s="1"/>
  <c r="L385" i="5" a="1"/>
  <c r="L385" i="5" s="1"/>
  <c r="M385" i="5" s="1"/>
  <c r="L386" i="5" a="1"/>
  <c r="L386" i="5" s="1"/>
  <c r="M386" i="5" s="1"/>
  <c r="L387" i="5" a="1"/>
  <c r="L387" i="5" s="1"/>
  <c r="M387" i="5" s="1"/>
  <c r="L388" i="5" a="1"/>
  <c r="L388" i="5" s="1"/>
  <c r="M388" i="5" s="1"/>
  <c r="L389" i="5" a="1"/>
  <c r="L389" i="5" s="1"/>
  <c r="M389" i="5" s="1"/>
  <c r="L390" i="5" a="1"/>
  <c r="L390" i="5" s="1"/>
  <c r="M390" i="5" s="1"/>
  <c r="L391" i="5" a="1"/>
  <c r="L391" i="5" s="1"/>
  <c r="M391" i="5" s="1"/>
  <c r="L392" i="5" a="1"/>
  <c r="L392" i="5" s="1"/>
  <c r="M392" i="5" s="1"/>
  <c r="L393" i="5" a="1"/>
  <c r="L393" i="5" s="1"/>
  <c r="M393" i="5" s="1"/>
  <c r="L394" i="5" a="1"/>
  <c r="L394" i="5" s="1"/>
  <c r="M394" i="5" s="1"/>
  <c r="L395" i="5" a="1"/>
  <c r="L395" i="5" s="1"/>
  <c r="M395" i="5" s="1"/>
  <c r="L396" i="5" a="1"/>
  <c r="L396" i="5" s="1"/>
  <c r="M396" i="5" s="1"/>
  <c r="L397" i="5" a="1"/>
  <c r="L397" i="5" s="1"/>
  <c r="M397" i="5" s="1"/>
  <c r="L398" i="5" a="1"/>
  <c r="L398" i="5" s="1"/>
  <c r="M398" i="5" s="1"/>
  <c r="L399" i="5" a="1"/>
  <c r="L399" i="5" s="1"/>
  <c r="M399" i="5" s="1"/>
  <c r="L400" i="5" a="1"/>
  <c r="L400" i="5" s="1"/>
  <c r="M400" i="5" s="1"/>
  <c r="L401" i="5" a="1"/>
  <c r="L401" i="5" s="1"/>
  <c r="M401" i="5" s="1"/>
  <c r="L402" i="5" a="1"/>
  <c r="L402" i="5" s="1"/>
  <c r="M402" i="5" s="1"/>
  <c r="L403" i="5" a="1"/>
  <c r="L403" i="5" s="1"/>
  <c r="M403" i="5" s="1"/>
  <c r="L404" i="5" a="1"/>
  <c r="L404" i="5" s="1"/>
  <c r="M404" i="5" s="1"/>
  <c r="L405" i="5" a="1"/>
  <c r="L405" i="5" s="1"/>
  <c r="M405" i="5" s="1"/>
  <c r="L406" i="5" a="1"/>
  <c r="L406" i="5" s="1"/>
  <c r="M406" i="5" s="1"/>
  <c r="L407" i="5" a="1"/>
  <c r="L407" i="5" s="1"/>
  <c r="M407" i="5" s="1"/>
  <c r="L408" i="5" a="1"/>
  <c r="L408" i="5" s="1"/>
  <c r="M408" i="5" s="1"/>
  <c r="L409" i="5" a="1"/>
  <c r="L409" i="5" s="1"/>
  <c r="M409" i="5" s="1"/>
  <c r="L410" i="5" a="1"/>
  <c r="L410" i="5" s="1"/>
  <c r="M410" i="5" s="1"/>
  <c r="L411" i="5" a="1"/>
  <c r="L411" i="5" s="1"/>
  <c r="M411" i="5" s="1"/>
  <c r="L412" i="5" a="1"/>
  <c r="L412" i="5" s="1"/>
  <c r="M412" i="5" s="1"/>
  <c r="L413" i="5" a="1"/>
  <c r="L413" i="5" s="1"/>
  <c r="M413" i="5" s="1"/>
  <c r="L414" i="5" a="1"/>
  <c r="L414" i="5" s="1"/>
  <c r="M414" i="5" s="1"/>
  <c r="L415" i="5" a="1"/>
  <c r="L415" i="5" s="1"/>
  <c r="M415" i="5" s="1"/>
  <c r="L416" i="5" a="1"/>
  <c r="L416" i="5" s="1"/>
  <c r="M416" i="5" s="1"/>
  <c r="L417" i="5" a="1"/>
  <c r="L417" i="5" s="1"/>
  <c r="M417" i="5" s="1"/>
  <c r="L418" i="5" a="1"/>
  <c r="L418" i="5" s="1"/>
  <c r="M418" i="5" s="1"/>
  <c r="L419" i="5" a="1"/>
  <c r="L419" i="5" s="1"/>
  <c r="M419" i="5" s="1"/>
  <c r="L420" i="5" a="1"/>
  <c r="L420" i="5" s="1"/>
  <c r="M420" i="5" s="1"/>
  <c r="L421" i="5" a="1"/>
  <c r="L421" i="5" s="1"/>
  <c r="M421" i="5" s="1"/>
  <c r="L422" i="5" a="1"/>
  <c r="L422" i="5" s="1"/>
  <c r="M422" i="5" s="1"/>
  <c r="L423" i="5" a="1"/>
  <c r="L423" i="5" s="1"/>
  <c r="M423" i="5" s="1"/>
  <c r="L424" i="5" a="1"/>
  <c r="L424" i="5" s="1"/>
  <c r="M424" i="5" s="1"/>
  <c r="L425" i="5" a="1"/>
  <c r="L425" i="5" s="1"/>
  <c r="M425" i="5" s="1"/>
  <c r="L426" i="5" a="1"/>
  <c r="L426" i="5" s="1"/>
  <c r="M426" i="5" s="1"/>
  <c r="L427" i="5" a="1"/>
  <c r="L427" i="5" s="1"/>
  <c r="M427" i="5" s="1"/>
  <c r="L428" i="5" a="1"/>
  <c r="L428" i="5" s="1"/>
  <c r="M428" i="5" s="1"/>
  <c r="L429" i="5" a="1"/>
  <c r="L429" i="5" s="1"/>
  <c r="M429" i="5" s="1"/>
  <c r="L430" i="5" a="1"/>
  <c r="L430" i="5" s="1"/>
  <c r="M430" i="5" s="1"/>
  <c r="L431" i="5" a="1"/>
  <c r="L431" i="5" s="1"/>
  <c r="M431" i="5" s="1"/>
  <c r="L432" i="5" a="1"/>
  <c r="L432" i="5" s="1"/>
  <c r="M432" i="5" s="1"/>
  <c r="L433" i="5" a="1"/>
  <c r="L433" i="5" s="1"/>
  <c r="M433" i="5" s="1"/>
  <c r="L434" i="5" a="1"/>
  <c r="L434" i="5" s="1"/>
  <c r="M434" i="5" s="1"/>
  <c r="L435" i="5" a="1"/>
  <c r="L435" i="5" s="1"/>
  <c r="M435" i="5" s="1"/>
  <c r="L436" i="5" a="1"/>
  <c r="L436" i="5" s="1"/>
  <c r="M436" i="5" s="1"/>
  <c r="L437" i="5" a="1"/>
  <c r="L437" i="5" s="1"/>
  <c r="M437" i="5" s="1"/>
  <c r="L438" i="5" a="1"/>
  <c r="L438" i="5" s="1"/>
  <c r="M438" i="5" s="1"/>
  <c r="L439" i="5" a="1"/>
  <c r="L439" i="5" s="1"/>
  <c r="M439" i="5" s="1"/>
  <c r="L440" i="5" a="1"/>
  <c r="L440" i="5" s="1"/>
  <c r="M440" i="5" s="1"/>
  <c r="L441" i="5" a="1"/>
  <c r="L441" i="5" s="1"/>
  <c r="M441" i="5" s="1"/>
  <c r="L442" i="5" a="1"/>
  <c r="L442" i="5" s="1"/>
  <c r="M442" i="5" s="1"/>
  <c r="L443" i="5" a="1"/>
  <c r="L443" i="5" s="1"/>
  <c r="M443" i="5" s="1"/>
  <c r="L444" i="5" a="1"/>
  <c r="L444" i="5" s="1"/>
  <c r="M444" i="5" s="1"/>
  <c r="L445" i="5" a="1"/>
  <c r="L445" i="5" s="1"/>
  <c r="M445" i="5" s="1"/>
  <c r="L446" i="5" a="1"/>
  <c r="L446" i="5" s="1"/>
  <c r="M446" i="5" s="1"/>
  <c r="L447" i="5" a="1"/>
  <c r="L447" i="5" s="1"/>
  <c r="M447" i="5" s="1"/>
  <c r="L448" i="5" a="1"/>
  <c r="L448" i="5" s="1"/>
  <c r="M448" i="5" s="1"/>
  <c r="L449" i="5" a="1"/>
  <c r="L449" i="5" s="1"/>
  <c r="M449" i="5" s="1"/>
  <c r="L450" i="5" a="1"/>
  <c r="L450" i="5" s="1"/>
  <c r="M450" i="5" s="1"/>
  <c r="L451" i="5" a="1"/>
  <c r="L451" i="5" s="1"/>
  <c r="M451" i="5" s="1"/>
  <c r="L452" i="5" a="1"/>
  <c r="L452" i="5" s="1"/>
  <c r="M452" i="5" s="1"/>
  <c r="L453" i="5" a="1"/>
  <c r="L453" i="5" s="1"/>
  <c r="M453" i="5" s="1"/>
  <c r="L454" i="5" a="1"/>
  <c r="L454" i="5" s="1"/>
  <c r="M454" i="5" s="1"/>
  <c r="L455" i="5" a="1"/>
  <c r="L455" i="5" s="1"/>
  <c r="M455" i="5" s="1"/>
  <c r="L456" i="5" a="1"/>
  <c r="L456" i="5" s="1"/>
  <c r="M456" i="5" s="1"/>
  <c r="L457" i="5" a="1"/>
  <c r="L457" i="5" s="1"/>
  <c r="M457" i="5" s="1"/>
  <c r="L458" i="5" a="1"/>
  <c r="L458" i="5" s="1"/>
  <c r="M458" i="5" s="1"/>
  <c r="L459" i="5" a="1"/>
  <c r="L459" i="5" s="1"/>
  <c r="M459" i="5" s="1"/>
  <c r="L460" i="5" a="1"/>
  <c r="L460" i="5" s="1"/>
  <c r="M460" i="5" s="1"/>
  <c r="L461" i="5" a="1"/>
  <c r="L461" i="5" s="1"/>
  <c r="M461" i="5" s="1"/>
  <c r="L462" i="5" a="1"/>
  <c r="L462" i="5" s="1"/>
  <c r="M462" i="5" s="1"/>
  <c r="L463" i="5" a="1"/>
  <c r="L463" i="5" s="1"/>
  <c r="M463" i="5" s="1"/>
  <c r="L464" i="5" a="1"/>
  <c r="L464" i="5" s="1"/>
  <c r="M464" i="5" s="1"/>
  <c r="L465" i="5" a="1"/>
  <c r="L465" i="5" s="1"/>
  <c r="M465" i="5" s="1"/>
  <c r="L466" i="5" a="1"/>
  <c r="L466" i="5" s="1"/>
  <c r="M466" i="5" s="1"/>
  <c r="L467" i="5" a="1"/>
  <c r="L467" i="5" s="1"/>
  <c r="M467" i="5" s="1"/>
  <c r="L468" i="5" a="1"/>
  <c r="L468" i="5" s="1"/>
  <c r="M468" i="5" s="1"/>
  <c r="L469" i="5" a="1"/>
  <c r="L469" i="5" s="1"/>
  <c r="M469" i="5" s="1"/>
  <c r="L470" i="5" a="1"/>
  <c r="L470" i="5" s="1"/>
  <c r="M470" i="5" s="1"/>
  <c r="L471" i="5" a="1"/>
  <c r="L471" i="5" s="1"/>
  <c r="M471" i="5" s="1"/>
  <c r="L472" i="5" a="1"/>
  <c r="L472" i="5" s="1"/>
  <c r="M472" i="5" s="1"/>
  <c r="L473" i="5" a="1"/>
  <c r="L473" i="5" s="1"/>
  <c r="M473" i="5" s="1"/>
  <c r="L474" i="5" a="1"/>
  <c r="L474" i="5" s="1"/>
  <c r="M474" i="5" s="1"/>
  <c r="L475" i="5" a="1"/>
  <c r="L475" i="5" s="1"/>
  <c r="M475" i="5" s="1"/>
  <c r="L476" i="5" a="1"/>
  <c r="L476" i="5" s="1"/>
  <c r="M476" i="5" s="1"/>
  <c r="L477" i="5" a="1"/>
  <c r="L477" i="5" s="1"/>
  <c r="M477" i="5" s="1"/>
  <c r="L478" i="5" a="1"/>
  <c r="L478" i="5" s="1"/>
  <c r="M478" i="5" s="1"/>
  <c r="L479" i="5" a="1"/>
  <c r="L479" i="5" s="1"/>
  <c r="M479" i="5" s="1"/>
  <c r="L480" i="5" a="1"/>
  <c r="L480" i="5" s="1"/>
  <c r="M480" i="5" s="1"/>
  <c r="L481" i="5" a="1"/>
  <c r="L481" i="5" s="1"/>
  <c r="M481" i="5" s="1"/>
  <c r="L482" i="5" a="1"/>
  <c r="L482" i="5" s="1"/>
  <c r="M482" i="5" s="1"/>
  <c r="L483" i="5" a="1"/>
  <c r="L483" i="5" s="1"/>
  <c r="M483" i="5" s="1"/>
  <c r="L484" i="5" a="1"/>
  <c r="L484" i="5" s="1"/>
  <c r="M484" i="5" s="1"/>
  <c r="L485" i="5" a="1"/>
  <c r="L485" i="5" s="1"/>
  <c r="M485" i="5" s="1"/>
  <c r="L486" i="5" a="1"/>
  <c r="L486" i="5" s="1"/>
  <c r="M486" i="5" s="1"/>
  <c r="L487" i="5" a="1"/>
  <c r="L487" i="5" s="1"/>
  <c r="M487" i="5" s="1"/>
  <c r="L488" i="5" a="1"/>
  <c r="L488" i="5" s="1"/>
  <c r="M488" i="5" s="1"/>
  <c r="L489" i="5" a="1"/>
  <c r="L489" i="5" s="1"/>
  <c r="M489" i="5" s="1"/>
  <c r="L490" i="5" a="1"/>
  <c r="L490" i="5" s="1"/>
  <c r="M490" i="5" s="1"/>
  <c r="L491" i="5" a="1"/>
  <c r="L491" i="5" s="1"/>
  <c r="M491" i="5" s="1"/>
  <c r="L492" i="5" a="1"/>
  <c r="L492" i="5" s="1"/>
  <c r="M492" i="5" s="1"/>
  <c r="L493" i="5" a="1"/>
  <c r="L493" i="5" s="1"/>
  <c r="M493" i="5" s="1"/>
  <c r="L494" i="5" a="1"/>
  <c r="L494" i="5" s="1"/>
  <c r="M494" i="5" s="1"/>
  <c r="L495" i="5" a="1"/>
  <c r="L495" i="5" s="1"/>
  <c r="M495" i="5" s="1"/>
  <c r="L496" i="5" a="1"/>
  <c r="L496" i="5" s="1"/>
  <c r="M496" i="5" s="1"/>
  <c r="L497" i="5" a="1"/>
  <c r="L497" i="5" s="1"/>
  <c r="M497" i="5" s="1"/>
  <c r="L498" i="5" a="1"/>
  <c r="L498" i="5" s="1"/>
  <c r="M498" i="5" s="1"/>
  <c r="L499" i="5" a="1"/>
  <c r="L499" i="5" s="1"/>
  <c r="M499" i="5" s="1"/>
  <c r="L500" i="5" a="1"/>
  <c r="L500" i="5" s="1"/>
  <c r="M500" i="5" s="1"/>
  <c r="L501" i="5" a="1"/>
  <c r="L501" i="5" s="1"/>
  <c r="M501" i="5" s="1"/>
  <c r="L2" i="5" a="1"/>
  <c r="L2" i="5" s="1"/>
  <c r="M2" i="5" s="1"/>
  <c r="H2" i="5" a="1"/>
  <c r="H2" i="5" s="1"/>
  <c r="I2" i="5" s="1"/>
  <c r="J3" i="5" a="1"/>
  <c r="J3" i="5" s="1"/>
  <c r="K3" i="5" s="1"/>
  <c r="J4" i="5" a="1"/>
  <c r="J4" i="5" s="1"/>
  <c r="K4" i="5" s="1"/>
  <c r="J5" i="5" a="1"/>
  <c r="J5" i="5" s="1"/>
  <c r="K5" i="5" s="1"/>
  <c r="J6" i="5" a="1"/>
  <c r="J6" i="5" s="1"/>
  <c r="K6" i="5" s="1"/>
  <c r="J7" i="5" a="1"/>
  <c r="J7" i="5" s="1"/>
  <c r="K7" i="5" s="1"/>
  <c r="J8" i="5" a="1"/>
  <c r="J8" i="5" s="1"/>
  <c r="K8" i="5" s="1"/>
  <c r="J9" i="5" a="1"/>
  <c r="J9" i="5" s="1"/>
  <c r="K9" i="5" s="1"/>
  <c r="J10" i="5" a="1"/>
  <c r="J10" i="5" s="1"/>
  <c r="K10" i="5" s="1"/>
  <c r="J11" i="5" a="1"/>
  <c r="J11" i="5" s="1"/>
  <c r="K11" i="5" s="1"/>
  <c r="J12" i="5" a="1"/>
  <c r="J12" i="5" s="1"/>
  <c r="K12" i="5" s="1"/>
  <c r="J13" i="5" a="1"/>
  <c r="J13" i="5" s="1"/>
  <c r="K13" i="5" s="1"/>
  <c r="J14" i="5" a="1"/>
  <c r="J14" i="5" s="1"/>
  <c r="K14" i="5" s="1"/>
  <c r="J15" i="5" a="1"/>
  <c r="J15" i="5" s="1"/>
  <c r="K15" i="5" s="1"/>
  <c r="J16" i="5" a="1"/>
  <c r="J16" i="5" s="1"/>
  <c r="K16" i="5" s="1"/>
  <c r="J17" i="5" a="1"/>
  <c r="J17" i="5" s="1"/>
  <c r="K17" i="5" s="1"/>
  <c r="J18" i="5" a="1"/>
  <c r="J18" i="5" s="1"/>
  <c r="K18" i="5" s="1"/>
  <c r="J19" i="5" a="1"/>
  <c r="J19" i="5" s="1"/>
  <c r="K19" i="5" s="1"/>
  <c r="J20" i="5" a="1"/>
  <c r="J20" i="5" s="1"/>
  <c r="K20" i="5" s="1"/>
  <c r="J21" i="5" a="1"/>
  <c r="J21" i="5" s="1"/>
  <c r="K21" i="5" s="1"/>
  <c r="J22" i="5" a="1"/>
  <c r="J22" i="5" s="1"/>
  <c r="K22" i="5" s="1"/>
  <c r="J23" i="5" a="1"/>
  <c r="J23" i="5" s="1"/>
  <c r="K23" i="5" s="1"/>
  <c r="J24" i="5" a="1"/>
  <c r="J24" i="5" s="1"/>
  <c r="K24" i="5" s="1"/>
  <c r="J25" i="5" a="1"/>
  <c r="J25" i="5" s="1"/>
  <c r="K25" i="5" s="1"/>
  <c r="J26" i="5" a="1"/>
  <c r="J26" i="5" s="1"/>
  <c r="K26" i="5" s="1"/>
  <c r="J27" i="5" a="1"/>
  <c r="J27" i="5" s="1"/>
  <c r="K27" i="5" s="1"/>
  <c r="J28" i="5" a="1"/>
  <c r="J28" i="5" s="1"/>
  <c r="K28" i="5" s="1"/>
  <c r="J29" i="5" a="1"/>
  <c r="J29" i="5" s="1"/>
  <c r="K29" i="5" s="1"/>
  <c r="J30" i="5" a="1"/>
  <c r="J30" i="5" s="1"/>
  <c r="K30" i="5" s="1"/>
  <c r="J31" i="5" a="1"/>
  <c r="J31" i="5" s="1"/>
  <c r="K31" i="5" s="1"/>
  <c r="J32" i="5" a="1"/>
  <c r="J32" i="5" s="1"/>
  <c r="K32" i="5" s="1"/>
  <c r="J33" i="5" a="1"/>
  <c r="J33" i="5" s="1"/>
  <c r="K33" i="5" s="1"/>
  <c r="J34" i="5" a="1"/>
  <c r="J34" i="5" s="1"/>
  <c r="K34" i="5" s="1"/>
  <c r="J35" i="5" a="1"/>
  <c r="J35" i="5" s="1"/>
  <c r="K35" i="5" s="1"/>
  <c r="J36" i="5" a="1"/>
  <c r="J36" i="5" s="1"/>
  <c r="K36" i="5" s="1"/>
  <c r="J37" i="5" a="1"/>
  <c r="J37" i="5" s="1"/>
  <c r="K37" i="5" s="1"/>
  <c r="J38" i="5" a="1"/>
  <c r="J38" i="5" s="1"/>
  <c r="K38" i="5" s="1"/>
  <c r="J39" i="5" a="1"/>
  <c r="J39" i="5" s="1"/>
  <c r="K39" i="5" s="1"/>
  <c r="J40" i="5" a="1"/>
  <c r="J40" i="5" s="1"/>
  <c r="K40" i="5" s="1"/>
  <c r="J41" i="5" a="1"/>
  <c r="J41" i="5" s="1"/>
  <c r="K41" i="5" s="1"/>
  <c r="J42" i="5" a="1"/>
  <c r="J42" i="5" s="1"/>
  <c r="K42" i="5" s="1"/>
  <c r="J43" i="5" a="1"/>
  <c r="J43" i="5" s="1"/>
  <c r="K43" i="5" s="1"/>
  <c r="J44" i="5" a="1"/>
  <c r="J44" i="5" s="1"/>
  <c r="K44" i="5" s="1"/>
  <c r="J45" i="5" a="1"/>
  <c r="J45" i="5" s="1"/>
  <c r="K45" i="5" s="1"/>
  <c r="J46" i="5" a="1"/>
  <c r="J46" i="5" s="1"/>
  <c r="K46" i="5" s="1"/>
  <c r="J47" i="5" a="1"/>
  <c r="J47" i="5" s="1"/>
  <c r="K47" i="5" s="1"/>
  <c r="J48" i="5" a="1"/>
  <c r="J48" i="5" s="1"/>
  <c r="K48" i="5" s="1"/>
  <c r="J49" i="5" a="1"/>
  <c r="J49" i="5" s="1"/>
  <c r="K49" i="5" s="1"/>
  <c r="J50" i="5" a="1"/>
  <c r="J50" i="5" s="1"/>
  <c r="K50" i="5" s="1"/>
  <c r="J51" i="5" a="1"/>
  <c r="J51" i="5" s="1"/>
  <c r="K51" i="5" s="1"/>
  <c r="J52" i="5" a="1"/>
  <c r="J52" i="5" s="1"/>
  <c r="K52" i="5" s="1"/>
  <c r="J53" i="5" a="1"/>
  <c r="J53" i="5" s="1"/>
  <c r="K53" i="5" s="1"/>
  <c r="J54" i="5" a="1"/>
  <c r="J54" i="5" s="1"/>
  <c r="K54" i="5" s="1"/>
  <c r="J55" i="5" a="1"/>
  <c r="J55" i="5" s="1"/>
  <c r="K55" i="5" s="1"/>
  <c r="J56" i="5" a="1"/>
  <c r="J56" i="5" s="1"/>
  <c r="K56" i="5" s="1"/>
  <c r="J57" i="5" a="1"/>
  <c r="J57" i="5" s="1"/>
  <c r="K57" i="5" s="1"/>
  <c r="J58" i="5" a="1"/>
  <c r="J58" i="5" s="1"/>
  <c r="K58" i="5" s="1"/>
  <c r="J59" i="5" a="1"/>
  <c r="J59" i="5" s="1"/>
  <c r="K59" i="5" s="1"/>
  <c r="J60" i="5" a="1"/>
  <c r="J60" i="5" s="1"/>
  <c r="K60" i="5" s="1"/>
  <c r="J61" i="5" a="1"/>
  <c r="J61" i="5" s="1"/>
  <c r="K61" i="5" s="1"/>
  <c r="J62" i="5" a="1"/>
  <c r="J62" i="5" s="1"/>
  <c r="K62" i="5" s="1"/>
  <c r="J63" i="5" a="1"/>
  <c r="J63" i="5" s="1"/>
  <c r="K63" i="5" s="1"/>
  <c r="J64" i="5" a="1"/>
  <c r="J64" i="5" s="1"/>
  <c r="K64" i="5" s="1"/>
  <c r="J65" i="5" a="1"/>
  <c r="J65" i="5" s="1"/>
  <c r="K65" i="5" s="1"/>
  <c r="J66" i="5" a="1"/>
  <c r="J66" i="5" s="1"/>
  <c r="K66" i="5" s="1"/>
  <c r="J67" i="5" a="1"/>
  <c r="J67" i="5" s="1"/>
  <c r="K67" i="5" s="1"/>
  <c r="J68" i="5" a="1"/>
  <c r="J68" i="5" s="1"/>
  <c r="K68" i="5" s="1"/>
  <c r="J69" i="5" a="1"/>
  <c r="J69" i="5" s="1"/>
  <c r="K69" i="5" s="1"/>
  <c r="J70" i="5" a="1"/>
  <c r="J70" i="5" s="1"/>
  <c r="K70" i="5" s="1"/>
  <c r="J71" i="5" a="1"/>
  <c r="J71" i="5" s="1"/>
  <c r="K71" i="5" s="1"/>
  <c r="J72" i="5" a="1"/>
  <c r="J72" i="5" s="1"/>
  <c r="K72" i="5" s="1"/>
  <c r="J73" i="5" a="1"/>
  <c r="J73" i="5" s="1"/>
  <c r="K73" i="5" s="1"/>
  <c r="J74" i="5" a="1"/>
  <c r="J74" i="5" s="1"/>
  <c r="K74" i="5" s="1"/>
  <c r="J75" i="5" a="1"/>
  <c r="J75" i="5" s="1"/>
  <c r="K75" i="5" s="1"/>
  <c r="J76" i="5" a="1"/>
  <c r="J76" i="5" s="1"/>
  <c r="K76" i="5" s="1"/>
  <c r="J77" i="5" a="1"/>
  <c r="J77" i="5" s="1"/>
  <c r="K77" i="5" s="1"/>
  <c r="J78" i="5" a="1"/>
  <c r="J78" i="5" s="1"/>
  <c r="K78" i="5" s="1"/>
  <c r="J79" i="5" a="1"/>
  <c r="J79" i="5" s="1"/>
  <c r="K79" i="5" s="1"/>
  <c r="J80" i="5" a="1"/>
  <c r="J80" i="5" s="1"/>
  <c r="K80" i="5" s="1"/>
  <c r="J81" i="5" a="1"/>
  <c r="J81" i="5" s="1"/>
  <c r="K81" i="5" s="1"/>
  <c r="J82" i="5" a="1"/>
  <c r="J82" i="5" s="1"/>
  <c r="K82" i="5" s="1"/>
  <c r="J83" i="5" a="1"/>
  <c r="J83" i="5" s="1"/>
  <c r="K83" i="5" s="1"/>
  <c r="J84" i="5" a="1"/>
  <c r="J84" i="5" s="1"/>
  <c r="K84" i="5" s="1"/>
  <c r="J85" i="5" a="1"/>
  <c r="J85" i="5" s="1"/>
  <c r="K85" i="5" s="1"/>
  <c r="J86" i="5" a="1"/>
  <c r="J86" i="5" s="1"/>
  <c r="K86" i="5" s="1"/>
  <c r="J87" i="5" a="1"/>
  <c r="J87" i="5" s="1"/>
  <c r="K87" i="5" s="1"/>
  <c r="J88" i="5" a="1"/>
  <c r="J88" i="5" s="1"/>
  <c r="K88" i="5" s="1"/>
  <c r="J89" i="5" a="1"/>
  <c r="J89" i="5" s="1"/>
  <c r="K89" i="5" s="1"/>
  <c r="J90" i="5" a="1"/>
  <c r="J90" i="5" s="1"/>
  <c r="K90" i="5" s="1"/>
  <c r="J91" i="5" a="1"/>
  <c r="J91" i="5" s="1"/>
  <c r="K91" i="5" s="1"/>
  <c r="J92" i="5" a="1"/>
  <c r="J92" i="5" s="1"/>
  <c r="K92" i="5" s="1"/>
  <c r="J93" i="5" a="1"/>
  <c r="J93" i="5" s="1"/>
  <c r="K93" i="5" s="1"/>
  <c r="J94" i="5" a="1"/>
  <c r="J94" i="5" s="1"/>
  <c r="K94" i="5" s="1"/>
  <c r="J95" i="5" a="1"/>
  <c r="J95" i="5" s="1"/>
  <c r="K95" i="5" s="1"/>
  <c r="J96" i="5" a="1"/>
  <c r="J96" i="5" s="1"/>
  <c r="K96" i="5" s="1"/>
  <c r="J97" i="5" a="1"/>
  <c r="J97" i="5" s="1"/>
  <c r="K97" i="5" s="1"/>
  <c r="J98" i="5" a="1"/>
  <c r="J98" i="5" s="1"/>
  <c r="K98" i="5" s="1"/>
  <c r="J99" i="5" a="1"/>
  <c r="J99" i="5" s="1"/>
  <c r="K99" i="5" s="1"/>
  <c r="J100" i="5" a="1"/>
  <c r="J100" i="5" s="1"/>
  <c r="K100" i="5" s="1"/>
  <c r="J101" i="5" a="1"/>
  <c r="J101" i="5" s="1"/>
  <c r="K101" i="5" s="1"/>
  <c r="J102" i="5" a="1"/>
  <c r="J102" i="5" s="1"/>
  <c r="K102" i="5" s="1"/>
  <c r="J103" i="5" a="1"/>
  <c r="J103" i="5" s="1"/>
  <c r="K103" i="5" s="1"/>
  <c r="J104" i="5" a="1"/>
  <c r="J104" i="5" s="1"/>
  <c r="K104" i="5" s="1"/>
  <c r="J105" i="5" a="1"/>
  <c r="J105" i="5" s="1"/>
  <c r="K105" i="5" s="1"/>
  <c r="J106" i="5" a="1"/>
  <c r="J106" i="5" s="1"/>
  <c r="K106" i="5" s="1"/>
  <c r="J107" i="5" a="1"/>
  <c r="J107" i="5" s="1"/>
  <c r="K107" i="5" s="1"/>
  <c r="J108" i="5" a="1"/>
  <c r="J108" i="5" s="1"/>
  <c r="K108" i="5" s="1"/>
  <c r="J109" i="5" a="1"/>
  <c r="J109" i="5" s="1"/>
  <c r="K109" i="5" s="1"/>
  <c r="J110" i="5" a="1"/>
  <c r="J110" i="5" s="1"/>
  <c r="K110" i="5" s="1"/>
  <c r="J111" i="5" a="1"/>
  <c r="J111" i="5" s="1"/>
  <c r="K111" i="5" s="1"/>
  <c r="J112" i="5" a="1"/>
  <c r="J112" i="5" s="1"/>
  <c r="K112" i="5" s="1"/>
  <c r="J113" i="5" a="1"/>
  <c r="J113" i="5" s="1"/>
  <c r="K113" i="5" s="1"/>
  <c r="J114" i="5" a="1"/>
  <c r="J114" i="5" s="1"/>
  <c r="K114" i="5" s="1"/>
  <c r="J115" i="5" a="1"/>
  <c r="J115" i="5" s="1"/>
  <c r="K115" i="5" s="1"/>
  <c r="J116" i="5" a="1"/>
  <c r="J116" i="5" s="1"/>
  <c r="K116" i="5" s="1"/>
  <c r="J117" i="5" a="1"/>
  <c r="J117" i="5" s="1"/>
  <c r="K117" i="5" s="1"/>
  <c r="J118" i="5" a="1"/>
  <c r="J118" i="5" s="1"/>
  <c r="K118" i="5" s="1"/>
  <c r="J119" i="5" a="1"/>
  <c r="J119" i="5" s="1"/>
  <c r="K119" i="5" s="1"/>
  <c r="J120" i="5" a="1"/>
  <c r="J120" i="5" s="1"/>
  <c r="K120" i="5" s="1"/>
  <c r="J121" i="5" a="1"/>
  <c r="J121" i="5" s="1"/>
  <c r="K121" i="5" s="1"/>
  <c r="J122" i="5" a="1"/>
  <c r="J122" i="5" s="1"/>
  <c r="K122" i="5" s="1"/>
  <c r="J123" i="5" a="1"/>
  <c r="J123" i="5" s="1"/>
  <c r="K123" i="5" s="1"/>
  <c r="J124" i="5" a="1"/>
  <c r="J124" i="5" s="1"/>
  <c r="K124" i="5" s="1"/>
  <c r="J125" i="5" a="1"/>
  <c r="J125" i="5" s="1"/>
  <c r="K125" i="5" s="1"/>
  <c r="J126" i="5" a="1"/>
  <c r="J126" i="5" s="1"/>
  <c r="K126" i="5" s="1"/>
  <c r="J127" i="5" a="1"/>
  <c r="J127" i="5" s="1"/>
  <c r="K127" i="5" s="1"/>
  <c r="J128" i="5" a="1"/>
  <c r="J128" i="5" s="1"/>
  <c r="K128" i="5" s="1"/>
  <c r="J129" i="5" a="1"/>
  <c r="J129" i="5" s="1"/>
  <c r="K129" i="5" s="1"/>
  <c r="J130" i="5" a="1"/>
  <c r="J130" i="5" s="1"/>
  <c r="K130" i="5" s="1"/>
  <c r="J131" i="5" a="1"/>
  <c r="J131" i="5" s="1"/>
  <c r="K131" i="5" s="1"/>
  <c r="J132" i="5" a="1"/>
  <c r="J132" i="5" s="1"/>
  <c r="K132" i="5" s="1"/>
  <c r="J133" i="5" a="1"/>
  <c r="J133" i="5" s="1"/>
  <c r="K133" i="5" s="1"/>
  <c r="J134" i="5" a="1"/>
  <c r="J134" i="5" s="1"/>
  <c r="K134" i="5" s="1"/>
  <c r="J135" i="5" a="1"/>
  <c r="J135" i="5" s="1"/>
  <c r="K135" i="5" s="1"/>
  <c r="J136" i="5" a="1"/>
  <c r="J136" i="5" s="1"/>
  <c r="K136" i="5" s="1"/>
  <c r="J137" i="5" a="1"/>
  <c r="J137" i="5" s="1"/>
  <c r="K137" i="5" s="1"/>
  <c r="J138" i="5" a="1"/>
  <c r="J138" i="5" s="1"/>
  <c r="K138" i="5" s="1"/>
  <c r="J139" i="5" a="1"/>
  <c r="J139" i="5" s="1"/>
  <c r="K139" i="5" s="1"/>
  <c r="J140" i="5" a="1"/>
  <c r="J140" i="5" s="1"/>
  <c r="K140" i="5" s="1"/>
  <c r="J141" i="5" a="1"/>
  <c r="J141" i="5" s="1"/>
  <c r="K141" i="5" s="1"/>
  <c r="J142" i="5" a="1"/>
  <c r="J142" i="5" s="1"/>
  <c r="K142" i="5" s="1"/>
  <c r="J143" i="5" a="1"/>
  <c r="J143" i="5" s="1"/>
  <c r="K143" i="5" s="1"/>
  <c r="J144" i="5" a="1"/>
  <c r="J144" i="5" s="1"/>
  <c r="K144" i="5" s="1"/>
  <c r="J145" i="5" a="1"/>
  <c r="J145" i="5" s="1"/>
  <c r="K145" i="5" s="1"/>
  <c r="J146" i="5" a="1"/>
  <c r="J146" i="5" s="1"/>
  <c r="K146" i="5" s="1"/>
  <c r="J147" i="5" a="1"/>
  <c r="J147" i="5" s="1"/>
  <c r="K147" i="5" s="1"/>
  <c r="J148" i="5" a="1"/>
  <c r="J148" i="5" s="1"/>
  <c r="K148" i="5" s="1"/>
  <c r="J149" i="5" a="1"/>
  <c r="J149" i="5" s="1"/>
  <c r="K149" i="5" s="1"/>
  <c r="J150" i="5" a="1"/>
  <c r="J150" i="5" s="1"/>
  <c r="K150" i="5" s="1"/>
  <c r="J151" i="5" a="1"/>
  <c r="J151" i="5" s="1"/>
  <c r="K151" i="5" s="1"/>
  <c r="J152" i="5" a="1"/>
  <c r="J152" i="5" s="1"/>
  <c r="K152" i="5" s="1"/>
  <c r="J153" i="5" a="1"/>
  <c r="J153" i="5" s="1"/>
  <c r="K153" i="5" s="1"/>
  <c r="J154" i="5" a="1"/>
  <c r="J154" i="5" s="1"/>
  <c r="K154" i="5" s="1"/>
  <c r="J155" i="5" a="1"/>
  <c r="J155" i="5" s="1"/>
  <c r="K155" i="5" s="1"/>
  <c r="J156" i="5" a="1"/>
  <c r="J156" i="5" s="1"/>
  <c r="K156" i="5" s="1"/>
  <c r="J157" i="5" a="1"/>
  <c r="J157" i="5" s="1"/>
  <c r="K157" i="5" s="1"/>
  <c r="J158" i="5" a="1"/>
  <c r="J158" i="5" s="1"/>
  <c r="K158" i="5" s="1"/>
  <c r="J159" i="5" a="1"/>
  <c r="J159" i="5" s="1"/>
  <c r="K159" i="5" s="1"/>
  <c r="J160" i="5" a="1"/>
  <c r="J160" i="5" s="1"/>
  <c r="K160" i="5" s="1"/>
  <c r="J161" i="5" a="1"/>
  <c r="J161" i="5" s="1"/>
  <c r="K161" i="5" s="1"/>
  <c r="J162" i="5" a="1"/>
  <c r="J162" i="5" s="1"/>
  <c r="K162" i="5" s="1"/>
  <c r="J163" i="5" a="1"/>
  <c r="J163" i="5" s="1"/>
  <c r="K163" i="5" s="1"/>
  <c r="J164" i="5" a="1"/>
  <c r="J164" i="5" s="1"/>
  <c r="K164" i="5" s="1"/>
  <c r="J165" i="5" a="1"/>
  <c r="J165" i="5" s="1"/>
  <c r="K165" i="5" s="1"/>
  <c r="J166" i="5" a="1"/>
  <c r="J166" i="5" s="1"/>
  <c r="K166" i="5" s="1"/>
  <c r="J167" i="5" a="1"/>
  <c r="J167" i="5" s="1"/>
  <c r="K167" i="5" s="1"/>
  <c r="J168" i="5" a="1"/>
  <c r="J168" i="5" s="1"/>
  <c r="K168" i="5" s="1"/>
  <c r="J169" i="5" a="1"/>
  <c r="J169" i="5" s="1"/>
  <c r="K169" i="5" s="1"/>
  <c r="J170" i="5" a="1"/>
  <c r="J170" i="5" s="1"/>
  <c r="K170" i="5" s="1"/>
  <c r="J171" i="5" a="1"/>
  <c r="J171" i="5" s="1"/>
  <c r="K171" i="5" s="1"/>
  <c r="J172" i="5" a="1"/>
  <c r="J172" i="5" s="1"/>
  <c r="K172" i="5" s="1"/>
  <c r="J173" i="5" a="1"/>
  <c r="J173" i="5" s="1"/>
  <c r="K173" i="5" s="1"/>
  <c r="J174" i="5" a="1"/>
  <c r="J174" i="5" s="1"/>
  <c r="K174" i="5" s="1"/>
  <c r="J175" i="5" a="1"/>
  <c r="J175" i="5" s="1"/>
  <c r="K175" i="5" s="1"/>
  <c r="J176" i="5" a="1"/>
  <c r="J176" i="5" s="1"/>
  <c r="K176" i="5" s="1"/>
  <c r="J177" i="5" a="1"/>
  <c r="J177" i="5" s="1"/>
  <c r="K177" i="5" s="1"/>
  <c r="J178" i="5" a="1"/>
  <c r="J178" i="5" s="1"/>
  <c r="K178" i="5" s="1"/>
  <c r="J179" i="5" a="1"/>
  <c r="J179" i="5" s="1"/>
  <c r="K179" i="5" s="1"/>
  <c r="J180" i="5" a="1"/>
  <c r="J180" i="5" s="1"/>
  <c r="K180" i="5" s="1"/>
  <c r="J181" i="5" a="1"/>
  <c r="J181" i="5" s="1"/>
  <c r="K181" i="5" s="1"/>
  <c r="J182" i="5" a="1"/>
  <c r="J182" i="5" s="1"/>
  <c r="K182" i="5" s="1"/>
  <c r="J183" i="5" a="1"/>
  <c r="J183" i="5" s="1"/>
  <c r="K183" i="5" s="1"/>
  <c r="J184" i="5" a="1"/>
  <c r="J184" i="5" s="1"/>
  <c r="K184" i="5" s="1"/>
  <c r="J185" i="5" a="1"/>
  <c r="J185" i="5" s="1"/>
  <c r="K185" i="5" s="1"/>
  <c r="J186" i="5" a="1"/>
  <c r="J186" i="5" s="1"/>
  <c r="K186" i="5" s="1"/>
  <c r="J187" i="5" a="1"/>
  <c r="J187" i="5" s="1"/>
  <c r="K187" i="5" s="1"/>
  <c r="J188" i="5" a="1"/>
  <c r="J188" i="5" s="1"/>
  <c r="K188" i="5" s="1"/>
  <c r="J189" i="5" a="1"/>
  <c r="J189" i="5" s="1"/>
  <c r="K189" i="5" s="1"/>
  <c r="J190" i="5" a="1"/>
  <c r="J190" i="5" s="1"/>
  <c r="K190" i="5" s="1"/>
  <c r="J191" i="5" a="1"/>
  <c r="J191" i="5" s="1"/>
  <c r="K191" i="5" s="1"/>
  <c r="J192" i="5" a="1"/>
  <c r="J192" i="5" s="1"/>
  <c r="K192" i="5" s="1"/>
  <c r="J193" i="5" a="1"/>
  <c r="J193" i="5" s="1"/>
  <c r="K193" i="5" s="1"/>
  <c r="J194" i="5" a="1"/>
  <c r="J194" i="5" s="1"/>
  <c r="K194" i="5" s="1"/>
  <c r="J195" i="5" a="1"/>
  <c r="J195" i="5" s="1"/>
  <c r="K195" i="5" s="1"/>
  <c r="J196" i="5" a="1"/>
  <c r="J196" i="5" s="1"/>
  <c r="K196" i="5" s="1"/>
  <c r="J197" i="5" a="1"/>
  <c r="J197" i="5" s="1"/>
  <c r="K197" i="5" s="1"/>
  <c r="J198" i="5" a="1"/>
  <c r="J198" i="5" s="1"/>
  <c r="K198" i="5" s="1"/>
  <c r="J199" i="5" a="1"/>
  <c r="J199" i="5" s="1"/>
  <c r="K199" i="5" s="1"/>
  <c r="J200" i="5" a="1"/>
  <c r="J200" i="5" s="1"/>
  <c r="K200" i="5" s="1"/>
  <c r="J201" i="5" a="1"/>
  <c r="J201" i="5" s="1"/>
  <c r="K201" i="5" s="1"/>
  <c r="J202" i="5" a="1"/>
  <c r="J202" i="5" s="1"/>
  <c r="K202" i="5" s="1"/>
  <c r="J203" i="5" a="1"/>
  <c r="J203" i="5" s="1"/>
  <c r="K203" i="5" s="1"/>
  <c r="J204" i="5" a="1"/>
  <c r="J204" i="5" s="1"/>
  <c r="K204" i="5" s="1"/>
  <c r="J205" i="5" a="1"/>
  <c r="J205" i="5" s="1"/>
  <c r="K205" i="5" s="1"/>
  <c r="J206" i="5" a="1"/>
  <c r="J206" i="5" s="1"/>
  <c r="K206" i="5" s="1"/>
  <c r="J207" i="5" a="1"/>
  <c r="J207" i="5" s="1"/>
  <c r="K207" i="5" s="1"/>
  <c r="J208" i="5" a="1"/>
  <c r="J208" i="5" s="1"/>
  <c r="K208" i="5" s="1"/>
  <c r="J209" i="5" a="1"/>
  <c r="J209" i="5" s="1"/>
  <c r="K209" i="5" s="1"/>
  <c r="J210" i="5" a="1"/>
  <c r="J210" i="5" s="1"/>
  <c r="K210" i="5" s="1"/>
  <c r="J211" i="5" a="1"/>
  <c r="J211" i="5" s="1"/>
  <c r="K211" i="5" s="1"/>
  <c r="J212" i="5" a="1"/>
  <c r="J212" i="5" s="1"/>
  <c r="K212" i="5" s="1"/>
  <c r="J213" i="5" a="1"/>
  <c r="J213" i="5" s="1"/>
  <c r="K213" i="5" s="1"/>
  <c r="J214" i="5" a="1"/>
  <c r="J214" i="5" s="1"/>
  <c r="K214" i="5" s="1"/>
  <c r="J215" i="5" a="1"/>
  <c r="J215" i="5" s="1"/>
  <c r="K215" i="5" s="1"/>
  <c r="J216" i="5" a="1"/>
  <c r="J216" i="5" s="1"/>
  <c r="K216" i="5" s="1"/>
  <c r="J217" i="5" a="1"/>
  <c r="J217" i="5" s="1"/>
  <c r="K217" i="5" s="1"/>
  <c r="J218" i="5" a="1"/>
  <c r="J218" i="5" s="1"/>
  <c r="K218" i="5" s="1"/>
  <c r="J219" i="5" a="1"/>
  <c r="J219" i="5" s="1"/>
  <c r="K219" i="5" s="1"/>
  <c r="J220" i="5" a="1"/>
  <c r="J220" i="5" s="1"/>
  <c r="K220" i="5" s="1"/>
  <c r="J221" i="5" a="1"/>
  <c r="J221" i="5" s="1"/>
  <c r="K221" i="5" s="1"/>
  <c r="J222" i="5" a="1"/>
  <c r="J222" i="5" s="1"/>
  <c r="K222" i="5" s="1"/>
  <c r="J223" i="5" a="1"/>
  <c r="J223" i="5" s="1"/>
  <c r="K223" i="5" s="1"/>
  <c r="J224" i="5" a="1"/>
  <c r="J224" i="5" s="1"/>
  <c r="K224" i="5" s="1"/>
  <c r="J225" i="5" a="1"/>
  <c r="J225" i="5" s="1"/>
  <c r="K225" i="5" s="1"/>
  <c r="J226" i="5" a="1"/>
  <c r="J226" i="5" s="1"/>
  <c r="K226" i="5" s="1"/>
  <c r="J227" i="5" a="1"/>
  <c r="J227" i="5" s="1"/>
  <c r="K227" i="5" s="1"/>
  <c r="J228" i="5" a="1"/>
  <c r="J228" i="5" s="1"/>
  <c r="K228" i="5" s="1"/>
  <c r="J229" i="5" a="1"/>
  <c r="J229" i="5" s="1"/>
  <c r="K229" i="5" s="1"/>
  <c r="J230" i="5" a="1"/>
  <c r="J230" i="5" s="1"/>
  <c r="K230" i="5" s="1"/>
  <c r="J231" i="5" a="1"/>
  <c r="J231" i="5" s="1"/>
  <c r="K231" i="5" s="1"/>
  <c r="J232" i="5" a="1"/>
  <c r="J232" i="5" s="1"/>
  <c r="K232" i="5" s="1"/>
  <c r="J233" i="5" a="1"/>
  <c r="J233" i="5" s="1"/>
  <c r="K233" i="5" s="1"/>
  <c r="J234" i="5" a="1"/>
  <c r="J234" i="5" s="1"/>
  <c r="K234" i="5" s="1"/>
  <c r="J235" i="5" a="1"/>
  <c r="J235" i="5" s="1"/>
  <c r="K235" i="5" s="1"/>
  <c r="J236" i="5" a="1"/>
  <c r="J236" i="5" s="1"/>
  <c r="K236" i="5" s="1"/>
  <c r="J237" i="5" a="1"/>
  <c r="J237" i="5" s="1"/>
  <c r="K237" i="5" s="1"/>
  <c r="J238" i="5" a="1"/>
  <c r="J238" i="5" s="1"/>
  <c r="K238" i="5" s="1"/>
  <c r="J239" i="5" a="1"/>
  <c r="J239" i="5" s="1"/>
  <c r="K239" i="5" s="1"/>
  <c r="J240" i="5" a="1"/>
  <c r="J240" i="5" s="1"/>
  <c r="K240" i="5" s="1"/>
  <c r="J241" i="5" a="1"/>
  <c r="J241" i="5" s="1"/>
  <c r="K241" i="5" s="1"/>
  <c r="J242" i="5" a="1"/>
  <c r="J242" i="5" s="1"/>
  <c r="K242" i="5" s="1"/>
  <c r="J243" i="5" a="1"/>
  <c r="J243" i="5" s="1"/>
  <c r="K243" i="5" s="1"/>
  <c r="J244" i="5" a="1"/>
  <c r="J244" i="5" s="1"/>
  <c r="K244" i="5" s="1"/>
  <c r="J245" i="5" a="1"/>
  <c r="J245" i="5" s="1"/>
  <c r="K245" i="5" s="1"/>
  <c r="J246" i="5" a="1"/>
  <c r="J246" i="5" s="1"/>
  <c r="K246" i="5" s="1"/>
  <c r="J247" i="5" a="1"/>
  <c r="J247" i="5" s="1"/>
  <c r="K247" i="5" s="1"/>
  <c r="J248" i="5" a="1"/>
  <c r="J248" i="5" s="1"/>
  <c r="K248" i="5" s="1"/>
  <c r="J249" i="5" a="1"/>
  <c r="J249" i="5" s="1"/>
  <c r="K249" i="5" s="1"/>
  <c r="J250" i="5" a="1"/>
  <c r="J250" i="5" s="1"/>
  <c r="K250" i="5" s="1"/>
  <c r="J251" i="5" a="1"/>
  <c r="J251" i="5" s="1"/>
  <c r="K251" i="5" s="1"/>
  <c r="J252" i="5" a="1"/>
  <c r="J252" i="5" s="1"/>
  <c r="K252" i="5" s="1"/>
  <c r="J253" i="5" a="1"/>
  <c r="J253" i="5" s="1"/>
  <c r="K253" i="5" s="1"/>
  <c r="J254" i="5" a="1"/>
  <c r="J254" i="5" s="1"/>
  <c r="K254" i="5" s="1"/>
  <c r="J255" i="5" a="1"/>
  <c r="J255" i="5" s="1"/>
  <c r="K255" i="5" s="1"/>
  <c r="J256" i="5" a="1"/>
  <c r="J256" i="5" s="1"/>
  <c r="K256" i="5" s="1"/>
  <c r="J257" i="5" a="1"/>
  <c r="J257" i="5" s="1"/>
  <c r="K257" i="5" s="1"/>
  <c r="J258" i="5" a="1"/>
  <c r="J258" i="5" s="1"/>
  <c r="K258" i="5" s="1"/>
  <c r="J259" i="5" a="1"/>
  <c r="J259" i="5" s="1"/>
  <c r="K259" i="5" s="1"/>
  <c r="J260" i="5" a="1"/>
  <c r="J260" i="5" s="1"/>
  <c r="K260" i="5" s="1"/>
  <c r="J261" i="5" a="1"/>
  <c r="J261" i="5" s="1"/>
  <c r="K261" i="5" s="1"/>
  <c r="J262" i="5" a="1"/>
  <c r="J262" i="5" s="1"/>
  <c r="K262" i="5" s="1"/>
  <c r="J263" i="5" a="1"/>
  <c r="J263" i="5" s="1"/>
  <c r="K263" i="5" s="1"/>
  <c r="J264" i="5" a="1"/>
  <c r="J264" i="5" s="1"/>
  <c r="K264" i="5" s="1"/>
  <c r="J265" i="5" a="1"/>
  <c r="J265" i="5" s="1"/>
  <c r="K265" i="5" s="1"/>
  <c r="J266" i="5" a="1"/>
  <c r="J266" i="5" s="1"/>
  <c r="K266" i="5" s="1"/>
  <c r="J267" i="5" a="1"/>
  <c r="J267" i="5" s="1"/>
  <c r="K267" i="5" s="1"/>
  <c r="J268" i="5" a="1"/>
  <c r="J268" i="5" s="1"/>
  <c r="K268" i="5" s="1"/>
  <c r="J269" i="5" a="1"/>
  <c r="J269" i="5" s="1"/>
  <c r="K269" i="5" s="1"/>
  <c r="J270" i="5" a="1"/>
  <c r="J270" i="5" s="1"/>
  <c r="K270" i="5" s="1"/>
  <c r="J271" i="5" a="1"/>
  <c r="J271" i="5" s="1"/>
  <c r="K271" i="5" s="1"/>
  <c r="J272" i="5" a="1"/>
  <c r="J272" i="5" s="1"/>
  <c r="K272" i="5" s="1"/>
  <c r="J273" i="5" a="1"/>
  <c r="J273" i="5" s="1"/>
  <c r="K273" i="5" s="1"/>
  <c r="J274" i="5" a="1"/>
  <c r="J274" i="5" s="1"/>
  <c r="K274" i="5" s="1"/>
  <c r="J275" i="5" a="1"/>
  <c r="J275" i="5" s="1"/>
  <c r="K275" i="5" s="1"/>
  <c r="J276" i="5" a="1"/>
  <c r="J276" i="5" s="1"/>
  <c r="K276" i="5" s="1"/>
  <c r="J277" i="5" a="1"/>
  <c r="J277" i="5" s="1"/>
  <c r="K277" i="5" s="1"/>
  <c r="J278" i="5" a="1"/>
  <c r="J278" i="5" s="1"/>
  <c r="K278" i="5" s="1"/>
  <c r="J279" i="5" a="1"/>
  <c r="J279" i="5" s="1"/>
  <c r="K279" i="5" s="1"/>
  <c r="J280" i="5" a="1"/>
  <c r="J280" i="5" s="1"/>
  <c r="K280" i="5" s="1"/>
  <c r="J281" i="5" a="1"/>
  <c r="J281" i="5" s="1"/>
  <c r="K281" i="5" s="1"/>
  <c r="J282" i="5" a="1"/>
  <c r="J282" i="5" s="1"/>
  <c r="K282" i="5" s="1"/>
  <c r="J283" i="5" a="1"/>
  <c r="J283" i="5" s="1"/>
  <c r="K283" i="5" s="1"/>
  <c r="J284" i="5" a="1"/>
  <c r="J284" i="5" s="1"/>
  <c r="K284" i="5" s="1"/>
  <c r="J285" i="5" a="1"/>
  <c r="J285" i="5" s="1"/>
  <c r="K285" i="5" s="1"/>
  <c r="J286" i="5" a="1"/>
  <c r="J286" i="5" s="1"/>
  <c r="K286" i="5" s="1"/>
  <c r="J287" i="5" a="1"/>
  <c r="J287" i="5" s="1"/>
  <c r="K287" i="5" s="1"/>
  <c r="J288" i="5" a="1"/>
  <c r="J288" i="5" s="1"/>
  <c r="K288" i="5" s="1"/>
  <c r="J289" i="5" a="1"/>
  <c r="J289" i="5" s="1"/>
  <c r="K289" i="5" s="1"/>
  <c r="J290" i="5" a="1"/>
  <c r="J290" i="5" s="1"/>
  <c r="K290" i="5" s="1"/>
  <c r="J291" i="5" a="1"/>
  <c r="J291" i="5" s="1"/>
  <c r="K291" i="5" s="1"/>
  <c r="J292" i="5" a="1"/>
  <c r="J292" i="5" s="1"/>
  <c r="K292" i="5" s="1"/>
  <c r="J293" i="5" a="1"/>
  <c r="J293" i="5" s="1"/>
  <c r="K293" i="5" s="1"/>
  <c r="J294" i="5" a="1"/>
  <c r="J294" i="5" s="1"/>
  <c r="K294" i="5" s="1"/>
  <c r="J295" i="5" a="1"/>
  <c r="J295" i="5" s="1"/>
  <c r="K295" i="5" s="1"/>
  <c r="J296" i="5" a="1"/>
  <c r="J296" i="5" s="1"/>
  <c r="K296" i="5" s="1"/>
  <c r="J297" i="5" a="1"/>
  <c r="J297" i="5" s="1"/>
  <c r="K297" i="5" s="1"/>
  <c r="J298" i="5" a="1"/>
  <c r="J298" i="5" s="1"/>
  <c r="K298" i="5" s="1"/>
  <c r="J299" i="5" a="1"/>
  <c r="J299" i="5" s="1"/>
  <c r="K299" i="5" s="1"/>
  <c r="J300" i="5" a="1"/>
  <c r="J300" i="5" s="1"/>
  <c r="K300" i="5" s="1"/>
  <c r="J301" i="5" a="1"/>
  <c r="J301" i="5" s="1"/>
  <c r="K301" i="5" s="1"/>
  <c r="J302" i="5" a="1"/>
  <c r="J302" i="5" s="1"/>
  <c r="K302" i="5" s="1"/>
  <c r="J303" i="5" a="1"/>
  <c r="J303" i="5" s="1"/>
  <c r="K303" i="5" s="1"/>
  <c r="J304" i="5" a="1"/>
  <c r="J304" i="5" s="1"/>
  <c r="K304" i="5" s="1"/>
  <c r="J305" i="5" a="1"/>
  <c r="J305" i="5" s="1"/>
  <c r="K305" i="5" s="1"/>
  <c r="J306" i="5" a="1"/>
  <c r="J306" i="5" s="1"/>
  <c r="K306" i="5" s="1"/>
  <c r="J307" i="5" a="1"/>
  <c r="J307" i="5" s="1"/>
  <c r="K307" i="5" s="1"/>
  <c r="J308" i="5" a="1"/>
  <c r="J308" i="5" s="1"/>
  <c r="K308" i="5" s="1"/>
  <c r="J309" i="5" a="1"/>
  <c r="J309" i="5" s="1"/>
  <c r="K309" i="5" s="1"/>
  <c r="J310" i="5" a="1"/>
  <c r="J310" i="5" s="1"/>
  <c r="K310" i="5" s="1"/>
  <c r="J311" i="5" a="1"/>
  <c r="J311" i="5" s="1"/>
  <c r="K311" i="5" s="1"/>
  <c r="J312" i="5" a="1"/>
  <c r="J312" i="5" s="1"/>
  <c r="K312" i="5" s="1"/>
  <c r="J313" i="5" a="1"/>
  <c r="J313" i="5" s="1"/>
  <c r="K313" i="5" s="1"/>
  <c r="J314" i="5" a="1"/>
  <c r="J314" i="5" s="1"/>
  <c r="K314" i="5" s="1"/>
  <c r="J315" i="5" a="1"/>
  <c r="J315" i="5" s="1"/>
  <c r="K315" i="5" s="1"/>
  <c r="J316" i="5" a="1"/>
  <c r="J316" i="5" s="1"/>
  <c r="K316" i="5" s="1"/>
  <c r="J317" i="5" a="1"/>
  <c r="J317" i="5" s="1"/>
  <c r="K317" i="5" s="1"/>
  <c r="J318" i="5" a="1"/>
  <c r="J318" i="5" s="1"/>
  <c r="K318" i="5" s="1"/>
  <c r="J319" i="5" a="1"/>
  <c r="J319" i="5" s="1"/>
  <c r="K319" i="5" s="1"/>
  <c r="J320" i="5" a="1"/>
  <c r="J320" i="5" s="1"/>
  <c r="K320" i="5" s="1"/>
  <c r="J321" i="5" a="1"/>
  <c r="J321" i="5" s="1"/>
  <c r="K321" i="5" s="1"/>
  <c r="J322" i="5" a="1"/>
  <c r="J322" i="5" s="1"/>
  <c r="K322" i="5" s="1"/>
  <c r="J323" i="5" a="1"/>
  <c r="J323" i="5" s="1"/>
  <c r="K323" i="5" s="1"/>
  <c r="J324" i="5" a="1"/>
  <c r="J324" i="5" s="1"/>
  <c r="K324" i="5" s="1"/>
  <c r="J325" i="5" a="1"/>
  <c r="J325" i="5" s="1"/>
  <c r="K325" i="5" s="1"/>
  <c r="J326" i="5" a="1"/>
  <c r="J326" i="5" s="1"/>
  <c r="K326" i="5" s="1"/>
  <c r="J327" i="5" a="1"/>
  <c r="J327" i="5" s="1"/>
  <c r="K327" i="5" s="1"/>
  <c r="J328" i="5" a="1"/>
  <c r="J328" i="5" s="1"/>
  <c r="K328" i="5" s="1"/>
  <c r="J329" i="5" a="1"/>
  <c r="J329" i="5" s="1"/>
  <c r="K329" i="5" s="1"/>
  <c r="J330" i="5" a="1"/>
  <c r="J330" i="5" s="1"/>
  <c r="K330" i="5" s="1"/>
  <c r="J331" i="5" a="1"/>
  <c r="J331" i="5" s="1"/>
  <c r="K331" i="5" s="1"/>
  <c r="J332" i="5" a="1"/>
  <c r="J332" i="5" s="1"/>
  <c r="K332" i="5" s="1"/>
  <c r="J333" i="5" a="1"/>
  <c r="J333" i="5" s="1"/>
  <c r="K333" i="5" s="1"/>
  <c r="J334" i="5" a="1"/>
  <c r="J334" i="5" s="1"/>
  <c r="K334" i="5" s="1"/>
  <c r="J335" i="5" a="1"/>
  <c r="J335" i="5" s="1"/>
  <c r="K335" i="5" s="1"/>
  <c r="J336" i="5" a="1"/>
  <c r="J336" i="5" s="1"/>
  <c r="K336" i="5" s="1"/>
  <c r="J337" i="5" a="1"/>
  <c r="J337" i="5" s="1"/>
  <c r="K337" i="5" s="1"/>
  <c r="J338" i="5" a="1"/>
  <c r="J338" i="5" s="1"/>
  <c r="K338" i="5" s="1"/>
  <c r="J339" i="5" a="1"/>
  <c r="J339" i="5" s="1"/>
  <c r="K339" i="5" s="1"/>
  <c r="J340" i="5" a="1"/>
  <c r="J340" i="5" s="1"/>
  <c r="K340" i="5" s="1"/>
  <c r="J341" i="5" a="1"/>
  <c r="J341" i="5" s="1"/>
  <c r="K341" i="5" s="1"/>
  <c r="J342" i="5" a="1"/>
  <c r="J342" i="5" s="1"/>
  <c r="K342" i="5" s="1"/>
  <c r="J343" i="5" a="1"/>
  <c r="J343" i="5" s="1"/>
  <c r="K343" i="5" s="1"/>
  <c r="J344" i="5" a="1"/>
  <c r="J344" i="5" s="1"/>
  <c r="K344" i="5" s="1"/>
  <c r="J345" i="5" a="1"/>
  <c r="J345" i="5" s="1"/>
  <c r="K345" i="5" s="1"/>
  <c r="J346" i="5" a="1"/>
  <c r="J346" i="5" s="1"/>
  <c r="K346" i="5" s="1"/>
  <c r="J347" i="5" a="1"/>
  <c r="J347" i="5" s="1"/>
  <c r="K347" i="5" s="1"/>
  <c r="J348" i="5" a="1"/>
  <c r="J348" i="5" s="1"/>
  <c r="K348" i="5" s="1"/>
  <c r="J349" i="5" a="1"/>
  <c r="J349" i="5" s="1"/>
  <c r="K349" i="5" s="1"/>
  <c r="J350" i="5" a="1"/>
  <c r="J350" i="5" s="1"/>
  <c r="K350" i="5" s="1"/>
  <c r="J351" i="5" a="1"/>
  <c r="J351" i="5" s="1"/>
  <c r="K351" i="5" s="1"/>
  <c r="J352" i="5" a="1"/>
  <c r="J352" i="5" s="1"/>
  <c r="K352" i="5" s="1"/>
  <c r="J353" i="5" a="1"/>
  <c r="J353" i="5" s="1"/>
  <c r="K353" i="5" s="1"/>
  <c r="J354" i="5" a="1"/>
  <c r="J354" i="5" s="1"/>
  <c r="K354" i="5" s="1"/>
  <c r="J355" i="5" a="1"/>
  <c r="J355" i="5" s="1"/>
  <c r="K355" i="5" s="1"/>
  <c r="J356" i="5" a="1"/>
  <c r="J356" i="5" s="1"/>
  <c r="K356" i="5" s="1"/>
  <c r="J357" i="5" a="1"/>
  <c r="J357" i="5" s="1"/>
  <c r="K357" i="5" s="1"/>
  <c r="J358" i="5" a="1"/>
  <c r="J358" i="5" s="1"/>
  <c r="K358" i="5" s="1"/>
  <c r="J359" i="5" a="1"/>
  <c r="J359" i="5" s="1"/>
  <c r="K359" i="5" s="1"/>
  <c r="J360" i="5" a="1"/>
  <c r="J360" i="5" s="1"/>
  <c r="K360" i="5" s="1"/>
  <c r="J361" i="5" a="1"/>
  <c r="J361" i="5" s="1"/>
  <c r="K361" i="5" s="1"/>
  <c r="J362" i="5" a="1"/>
  <c r="J362" i="5" s="1"/>
  <c r="K362" i="5" s="1"/>
  <c r="J363" i="5" a="1"/>
  <c r="J363" i="5" s="1"/>
  <c r="K363" i="5" s="1"/>
  <c r="J364" i="5" a="1"/>
  <c r="J364" i="5" s="1"/>
  <c r="K364" i="5" s="1"/>
  <c r="J365" i="5" a="1"/>
  <c r="J365" i="5" s="1"/>
  <c r="K365" i="5" s="1"/>
  <c r="J366" i="5" a="1"/>
  <c r="J366" i="5" s="1"/>
  <c r="K366" i="5" s="1"/>
  <c r="J367" i="5" a="1"/>
  <c r="J367" i="5" s="1"/>
  <c r="K367" i="5" s="1"/>
  <c r="J368" i="5" a="1"/>
  <c r="J368" i="5" s="1"/>
  <c r="K368" i="5" s="1"/>
  <c r="J369" i="5" a="1"/>
  <c r="J369" i="5" s="1"/>
  <c r="K369" i="5" s="1"/>
  <c r="J370" i="5" a="1"/>
  <c r="J370" i="5" s="1"/>
  <c r="K370" i="5" s="1"/>
  <c r="J371" i="5" a="1"/>
  <c r="J371" i="5" s="1"/>
  <c r="K371" i="5" s="1"/>
  <c r="J372" i="5" a="1"/>
  <c r="J372" i="5" s="1"/>
  <c r="K372" i="5" s="1"/>
  <c r="J373" i="5" a="1"/>
  <c r="J373" i="5" s="1"/>
  <c r="K373" i="5" s="1"/>
  <c r="J374" i="5" a="1"/>
  <c r="J374" i="5" s="1"/>
  <c r="K374" i="5" s="1"/>
  <c r="J375" i="5" a="1"/>
  <c r="J375" i="5" s="1"/>
  <c r="K375" i="5" s="1"/>
  <c r="J376" i="5" a="1"/>
  <c r="J376" i="5" s="1"/>
  <c r="K376" i="5" s="1"/>
  <c r="J377" i="5" a="1"/>
  <c r="J377" i="5" s="1"/>
  <c r="K377" i="5" s="1"/>
  <c r="J378" i="5" a="1"/>
  <c r="J378" i="5" s="1"/>
  <c r="K378" i="5" s="1"/>
  <c r="J379" i="5" a="1"/>
  <c r="J379" i="5" s="1"/>
  <c r="K379" i="5" s="1"/>
  <c r="J380" i="5" a="1"/>
  <c r="J380" i="5" s="1"/>
  <c r="K380" i="5" s="1"/>
  <c r="J381" i="5" a="1"/>
  <c r="J381" i="5" s="1"/>
  <c r="K381" i="5" s="1"/>
  <c r="J382" i="5" a="1"/>
  <c r="J382" i="5" s="1"/>
  <c r="K382" i="5" s="1"/>
  <c r="J383" i="5" a="1"/>
  <c r="J383" i="5" s="1"/>
  <c r="K383" i="5" s="1"/>
  <c r="J384" i="5" a="1"/>
  <c r="J384" i="5" s="1"/>
  <c r="K384" i="5" s="1"/>
  <c r="J385" i="5" a="1"/>
  <c r="J385" i="5" s="1"/>
  <c r="K385" i="5" s="1"/>
  <c r="J386" i="5" a="1"/>
  <c r="J386" i="5" s="1"/>
  <c r="K386" i="5" s="1"/>
  <c r="J387" i="5" a="1"/>
  <c r="J387" i="5" s="1"/>
  <c r="K387" i="5" s="1"/>
  <c r="J388" i="5" a="1"/>
  <c r="J388" i="5" s="1"/>
  <c r="K388" i="5" s="1"/>
  <c r="J389" i="5" a="1"/>
  <c r="J389" i="5" s="1"/>
  <c r="K389" i="5" s="1"/>
  <c r="J390" i="5" a="1"/>
  <c r="J390" i="5" s="1"/>
  <c r="K390" i="5" s="1"/>
  <c r="J391" i="5" a="1"/>
  <c r="J391" i="5" s="1"/>
  <c r="K391" i="5" s="1"/>
  <c r="J392" i="5" a="1"/>
  <c r="J392" i="5" s="1"/>
  <c r="K392" i="5" s="1"/>
  <c r="J393" i="5" a="1"/>
  <c r="J393" i="5" s="1"/>
  <c r="K393" i="5" s="1"/>
  <c r="J394" i="5" a="1"/>
  <c r="J394" i="5" s="1"/>
  <c r="K394" i="5" s="1"/>
  <c r="J395" i="5" a="1"/>
  <c r="J395" i="5" s="1"/>
  <c r="K395" i="5" s="1"/>
  <c r="J396" i="5" a="1"/>
  <c r="J396" i="5" s="1"/>
  <c r="K396" i="5" s="1"/>
  <c r="J397" i="5" a="1"/>
  <c r="J397" i="5" s="1"/>
  <c r="K397" i="5" s="1"/>
  <c r="J398" i="5" a="1"/>
  <c r="J398" i="5" s="1"/>
  <c r="K398" i="5" s="1"/>
  <c r="J399" i="5" a="1"/>
  <c r="J399" i="5" s="1"/>
  <c r="K399" i="5" s="1"/>
  <c r="J400" i="5" a="1"/>
  <c r="J400" i="5" s="1"/>
  <c r="K400" i="5" s="1"/>
  <c r="J401" i="5" a="1"/>
  <c r="J401" i="5" s="1"/>
  <c r="K401" i="5" s="1"/>
  <c r="J402" i="5" a="1"/>
  <c r="J402" i="5" s="1"/>
  <c r="K402" i="5" s="1"/>
  <c r="J403" i="5" a="1"/>
  <c r="J403" i="5" s="1"/>
  <c r="K403" i="5" s="1"/>
  <c r="J404" i="5" a="1"/>
  <c r="J404" i="5" s="1"/>
  <c r="K404" i="5" s="1"/>
  <c r="J405" i="5" a="1"/>
  <c r="J405" i="5" s="1"/>
  <c r="K405" i="5" s="1"/>
  <c r="J406" i="5" a="1"/>
  <c r="J406" i="5" s="1"/>
  <c r="K406" i="5" s="1"/>
  <c r="J407" i="5" a="1"/>
  <c r="J407" i="5" s="1"/>
  <c r="K407" i="5" s="1"/>
  <c r="J408" i="5" a="1"/>
  <c r="J408" i="5" s="1"/>
  <c r="K408" i="5" s="1"/>
  <c r="J409" i="5" a="1"/>
  <c r="J409" i="5" s="1"/>
  <c r="K409" i="5" s="1"/>
  <c r="J410" i="5" a="1"/>
  <c r="J410" i="5" s="1"/>
  <c r="K410" i="5" s="1"/>
  <c r="J411" i="5" a="1"/>
  <c r="J411" i="5" s="1"/>
  <c r="K411" i="5" s="1"/>
  <c r="J412" i="5" a="1"/>
  <c r="J412" i="5" s="1"/>
  <c r="K412" i="5" s="1"/>
  <c r="J413" i="5" a="1"/>
  <c r="J413" i="5" s="1"/>
  <c r="K413" i="5" s="1"/>
  <c r="J414" i="5" a="1"/>
  <c r="J414" i="5" s="1"/>
  <c r="K414" i="5" s="1"/>
  <c r="J415" i="5" a="1"/>
  <c r="J415" i="5" s="1"/>
  <c r="K415" i="5" s="1"/>
  <c r="J416" i="5" a="1"/>
  <c r="J416" i="5" s="1"/>
  <c r="K416" i="5" s="1"/>
  <c r="J417" i="5" a="1"/>
  <c r="J417" i="5" s="1"/>
  <c r="K417" i="5" s="1"/>
  <c r="J418" i="5" a="1"/>
  <c r="J418" i="5" s="1"/>
  <c r="K418" i="5" s="1"/>
  <c r="J419" i="5" a="1"/>
  <c r="J419" i="5" s="1"/>
  <c r="K419" i="5" s="1"/>
  <c r="J420" i="5" a="1"/>
  <c r="J420" i="5" s="1"/>
  <c r="K420" i="5" s="1"/>
  <c r="J421" i="5" a="1"/>
  <c r="J421" i="5" s="1"/>
  <c r="K421" i="5" s="1"/>
  <c r="J422" i="5" a="1"/>
  <c r="J422" i="5" s="1"/>
  <c r="K422" i="5" s="1"/>
  <c r="J423" i="5" a="1"/>
  <c r="J423" i="5" s="1"/>
  <c r="K423" i="5" s="1"/>
  <c r="J424" i="5" a="1"/>
  <c r="J424" i="5" s="1"/>
  <c r="K424" i="5" s="1"/>
  <c r="J425" i="5" a="1"/>
  <c r="J425" i="5" s="1"/>
  <c r="K425" i="5" s="1"/>
  <c r="J426" i="5" a="1"/>
  <c r="J426" i="5" s="1"/>
  <c r="K426" i="5" s="1"/>
  <c r="J427" i="5" a="1"/>
  <c r="J427" i="5" s="1"/>
  <c r="K427" i="5" s="1"/>
  <c r="J428" i="5" a="1"/>
  <c r="J428" i="5" s="1"/>
  <c r="K428" i="5" s="1"/>
  <c r="J429" i="5" a="1"/>
  <c r="J429" i="5" s="1"/>
  <c r="K429" i="5" s="1"/>
  <c r="J430" i="5" a="1"/>
  <c r="J430" i="5" s="1"/>
  <c r="K430" i="5" s="1"/>
  <c r="J431" i="5" a="1"/>
  <c r="J431" i="5" s="1"/>
  <c r="K431" i="5" s="1"/>
  <c r="J432" i="5" a="1"/>
  <c r="J432" i="5" s="1"/>
  <c r="K432" i="5" s="1"/>
  <c r="J433" i="5" a="1"/>
  <c r="J433" i="5" s="1"/>
  <c r="K433" i="5" s="1"/>
  <c r="J434" i="5" a="1"/>
  <c r="J434" i="5" s="1"/>
  <c r="K434" i="5" s="1"/>
  <c r="J435" i="5" a="1"/>
  <c r="J435" i="5" s="1"/>
  <c r="K435" i="5" s="1"/>
  <c r="J436" i="5" a="1"/>
  <c r="J436" i="5" s="1"/>
  <c r="K436" i="5" s="1"/>
  <c r="J437" i="5" a="1"/>
  <c r="J437" i="5" s="1"/>
  <c r="K437" i="5" s="1"/>
  <c r="J438" i="5" a="1"/>
  <c r="J438" i="5" s="1"/>
  <c r="K438" i="5" s="1"/>
  <c r="J439" i="5" a="1"/>
  <c r="J439" i="5" s="1"/>
  <c r="K439" i="5" s="1"/>
  <c r="J440" i="5" a="1"/>
  <c r="J440" i="5" s="1"/>
  <c r="K440" i="5" s="1"/>
  <c r="J441" i="5" a="1"/>
  <c r="J441" i="5" s="1"/>
  <c r="K441" i="5" s="1"/>
  <c r="J442" i="5" a="1"/>
  <c r="J442" i="5" s="1"/>
  <c r="K442" i="5" s="1"/>
  <c r="J443" i="5" a="1"/>
  <c r="J443" i="5" s="1"/>
  <c r="K443" i="5" s="1"/>
  <c r="J444" i="5" a="1"/>
  <c r="J444" i="5" s="1"/>
  <c r="K444" i="5" s="1"/>
  <c r="J445" i="5" a="1"/>
  <c r="J445" i="5" s="1"/>
  <c r="K445" i="5" s="1"/>
  <c r="J446" i="5" a="1"/>
  <c r="J446" i="5" s="1"/>
  <c r="K446" i="5" s="1"/>
  <c r="J447" i="5" a="1"/>
  <c r="J447" i="5" s="1"/>
  <c r="K447" i="5" s="1"/>
  <c r="J448" i="5" a="1"/>
  <c r="J448" i="5" s="1"/>
  <c r="K448" i="5" s="1"/>
  <c r="J449" i="5" a="1"/>
  <c r="J449" i="5" s="1"/>
  <c r="K449" i="5" s="1"/>
  <c r="J450" i="5" a="1"/>
  <c r="J450" i="5" s="1"/>
  <c r="K450" i="5" s="1"/>
  <c r="J451" i="5" a="1"/>
  <c r="J451" i="5" s="1"/>
  <c r="K451" i="5" s="1"/>
  <c r="J452" i="5" a="1"/>
  <c r="J452" i="5" s="1"/>
  <c r="K452" i="5" s="1"/>
  <c r="J453" i="5" a="1"/>
  <c r="J453" i="5" s="1"/>
  <c r="K453" i="5" s="1"/>
  <c r="J454" i="5" a="1"/>
  <c r="J454" i="5" s="1"/>
  <c r="K454" i="5" s="1"/>
  <c r="J455" i="5" a="1"/>
  <c r="J455" i="5" s="1"/>
  <c r="K455" i="5" s="1"/>
  <c r="J456" i="5" a="1"/>
  <c r="J456" i="5" s="1"/>
  <c r="K456" i="5" s="1"/>
  <c r="J457" i="5" a="1"/>
  <c r="J457" i="5" s="1"/>
  <c r="K457" i="5" s="1"/>
  <c r="J458" i="5" a="1"/>
  <c r="J458" i="5" s="1"/>
  <c r="K458" i="5" s="1"/>
  <c r="J459" i="5" a="1"/>
  <c r="J459" i="5" s="1"/>
  <c r="K459" i="5" s="1"/>
  <c r="J460" i="5" a="1"/>
  <c r="J460" i="5" s="1"/>
  <c r="K460" i="5" s="1"/>
  <c r="J461" i="5" a="1"/>
  <c r="J461" i="5" s="1"/>
  <c r="K461" i="5" s="1"/>
  <c r="J462" i="5" a="1"/>
  <c r="J462" i="5" s="1"/>
  <c r="K462" i="5" s="1"/>
  <c r="J463" i="5" a="1"/>
  <c r="J463" i="5" s="1"/>
  <c r="K463" i="5" s="1"/>
  <c r="J464" i="5" a="1"/>
  <c r="J464" i="5" s="1"/>
  <c r="K464" i="5" s="1"/>
  <c r="J465" i="5" a="1"/>
  <c r="J465" i="5" s="1"/>
  <c r="K465" i="5" s="1"/>
  <c r="J466" i="5" a="1"/>
  <c r="J466" i="5" s="1"/>
  <c r="K466" i="5" s="1"/>
  <c r="J467" i="5" a="1"/>
  <c r="J467" i="5" s="1"/>
  <c r="K467" i="5" s="1"/>
  <c r="J468" i="5" a="1"/>
  <c r="J468" i="5" s="1"/>
  <c r="K468" i="5" s="1"/>
  <c r="J469" i="5" a="1"/>
  <c r="J469" i="5" s="1"/>
  <c r="K469" i="5" s="1"/>
  <c r="J470" i="5" a="1"/>
  <c r="J470" i="5" s="1"/>
  <c r="K470" i="5" s="1"/>
  <c r="J471" i="5" a="1"/>
  <c r="J471" i="5" s="1"/>
  <c r="K471" i="5" s="1"/>
  <c r="J472" i="5" a="1"/>
  <c r="J472" i="5" s="1"/>
  <c r="K472" i="5" s="1"/>
  <c r="J473" i="5" a="1"/>
  <c r="J473" i="5" s="1"/>
  <c r="K473" i="5" s="1"/>
  <c r="J474" i="5" a="1"/>
  <c r="J474" i="5" s="1"/>
  <c r="K474" i="5" s="1"/>
  <c r="J475" i="5" a="1"/>
  <c r="J475" i="5" s="1"/>
  <c r="K475" i="5" s="1"/>
  <c r="J476" i="5" a="1"/>
  <c r="J476" i="5" s="1"/>
  <c r="K476" i="5" s="1"/>
  <c r="J477" i="5" a="1"/>
  <c r="J477" i="5" s="1"/>
  <c r="K477" i="5" s="1"/>
  <c r="J478" i="5" a="1"/>
  <c r="J478" i="5" s="1"/>
  <c r="K478" i="5" s="1"/>
  <c r="J479" i="5" a="1"/>
  <c r="J479" i="5" s="1"/>
  <c r="K479" i="5" s="1"/>
  <c r="J480" i="5" a="1"/>
  <c r="J480" i="5" s="1"/>
  <c r="K480" i="5" s="1"/>
  <c r="J481" i="5" a="1"/>
  <c r="J481" i="5" s="1"/>
  <c r="K481" i="5" s="1"/>
  <c r="J482" i="5" a="1"/>
  <c r="J482" i="5" s="1"/>
  <c r="K482" i="5" s="1"/>
  <c r="J483" i="5" a="1"/>
  <c r="J483" i="5" s="1"/>
  <c r="K483" i="5" s="1"/>
  <c r="J484" i="5" a="1"/>
  <c r="J484" i="5" s="1"/>
  <c r="K484" i="5" s="1"/>
  <c r="J485" i="5" a="1"/>
  <c r="J485" i="5" s="1"/>
  <c r="K485" i="5" s="1"/>
  <c r="J486" i="5" a="1"/>
  <c r="J486" i="5" s="1"/>
  <c r="K486" i="5" s="1"/>
  <c r="J487" i="5" a="1"/>
  <c r="J487" i="5" s="1"/>
  <c r="K487" i="5" s="1"/>
  <c r="J488" i="5" a="1"/>
  <c r="J488" i="5" s="1"/>
  <c r="K488" i="5" s="1"/>
  <c r="J489" i="5" a="1"/>
  <c r="J489" i="5" s="1"/>
  <c r="K489" i="5" s="1"/>
  <c r="J490" i="5" a="1"/>
  <c r="J490" i="5" s="1"/>
  <c r="K490" i="5" s="1"/>
  <c r="J491" i="5" a="1"/>
  <c r="J491" i="5" s="1"/>
  <c r="K491" i="5" s="1"/>
  <c r="J492" i="5" a="1"/>
  <c r="J492" i="5" s="1"/>
  <c r="K492" i="5" s="1"/>
  <c r="J493" i="5" a="1"/>
  <c r="J493" i="5" s="1"/>
  <c r="K493" i="5" s="1"/>
  <c r="J494" i="5" a="1"/>
  <c r="J494" i="5" s="1"/>
  <c r="K494" i="5" s="1"/>
  <c r="J495" i="5" a="1"/>
  <c r="J495" i="5" s="1"/>
  <c r="K495" i="5" s="1"/>
  <c r="J496" i="5" a="1"/>
  <c r="J496" i="5" s="1"/>
  <c r="K496" i="5" s="1"/>
  <c r="J497" i="5" a="1"/>
  <c r="J497" i="5" s="1"/>
  <c r="K497" i="5" s="1"/>
  <c r="J498" i="5" a="1"/>
  <c r="J498" i="5" s="1"/>
  <c r="K498" i="5" s="1"/>
  <c r="J499" i="5" a="1"/>
  <c r="J499" i="5" s="1"/>
  <c r="K499" i="5" s="1"/>
  <c r="J500" i="5" a="1"/>
  <c r="J500" i="5" s="1"/>
  <c r="K500" i="5" s="1"/>
  <c r="J501" i="5" a="1"/>
  <c r="J501" i="5" s="1"/>
  <c r="K501" i="5" s="1"/>
  <c r="J2" i="5" a="1"/>
  <c r="J2" i="5" s="1"/>
  <c r="K2" i="5" s="1"/>
  <c r="H3" i="5" a="1"/>
  <c r="H3" i="5" s="1"/>
  <c r="I3" i="5" s="1"/>
  <c r="H4" i="5" a="1"/>
  <c r="H4" i="5" s="1"/>
  <c r="I4" i="5" s="1"/>
  <c r="H5" i="5" a="1"/>
  <c r="H5" i="5" s="1"/>
  <c r="I5" i="5" s="1"/>
  <c r="H6" i="5" a="1"/>
  <c r="H6" i="5" s="1"/>
  <c r="I6" i="5" s="1"/>
  <c r="H7" i="5" a="1"/>
  <c r="H7" i="5" s="1"/>
  <c r="I7" i="5" s="1"/>
  <c r="H8" i="5" a="1"/>
  <c r="H8" i="5" s="1"/>
  <c r="I8" i="5" s="1"/>
  <c r="H9" i="5" a="1"/>
  <c r="H9" i="5" s="1"/>
  <c r="I9" i="5" s="1"/>
  <c r="H10" i="5" a="1"/>
  <c r="H10" i="5" s="1"/>
  <c r="I10" i="5" s="1"/>
  <c r="H11" i="5" a="1"/>
  <c r="H11" i="5" s="1"/>
  <c r="I11" i="5" s="1"/>
  <c r="H12" i="5" a="1"/>
  <c r="H12" i="5" s="1"/>
  <c r="I12" i="5" s="1"/>
  <c r="H13" i="5" a="1"/>
  <c r="H13" i="5" s="1"/>
  <c r="I13" i="5" s="1"/>
  <c r="H14" i="5" a="1"/>
  <c r="H14" i="5" s="1"/>
  <c r="I14" i="5" s="1"/>
  <c r="H15" i="5" a="1"/>
  <c r="H15" i="5" s="1"/>
  <c r="I15" i="5" s="1"/>
  <c r="H16" i="5" a="1"/>
  <c r="H16" i="5" s="1"/>
  <c r="I16" i="5" s="1"/>
  <c r="H17" i="5" a="1"/>
  <c r="H17" i="5" s="1"/>
  <c r="I17" i="5" s="1"/>
  <c r="H18" i="5" a="1"/>
  <c r="H18" i="5" s="1"/>
  <c r="I18" i="5" s="1"/>
  <c r="H19" i="5" a="1"/>
  <c r="H19" i="5" s="1"/>
  <c r="I19" i="5" s="1"/>
  <c r="H20" i="5" a="1"/>
  <c r="H20" i="5" s="1"/>
  <c r="I20" i="5" s="1"/>
  <c r="H21" i="5" a="1"/>
  <c r="H21" i="5" s="1"/>
  <c r="I21" i="5" s="1"/>
  <c r="H22" i="5" a="1"/>
  <c r="H22" i="5" s="1"/>
  <c r="I22" i="5" s="1"/>
  <c r="H23" i="5" a="1"/>
  <c r="H23" i="5" s="1"/>
  <c r="I23" i="5" s="1"/>
  <c r="H24" i="5" a="1"/>
  <c r="H24" i="5" s="1"/>
  <c r="I24" i="5" s="1"/>
  <c r="H25" i="5" a="1"/>
  <c r="H25" i="5" s="1"/>
  <c r="I25" i="5" s="1"/>
  <c r="H26" i="5" a="1"/>
  <c r="H26" i="5" s="1"/>
  <c r="I26" i="5" s="1"/>
  <c r="H27" i="5" a="1"/>
  <c r="H27" i="5" s="1"/>
  <c r="I27" i="5" s="1"/>
  <c r="H28" i="5" a="1"/>
  <c r="H28" i="5" s="1"/>
  <c r="I28" i="5" s="1"/>
  <c r="H29" i="5" a="1"/>
  <c r="H29" i="5" s="1"/>
  <c r="I29" i="5" s="1"/>
  <c r="H30" i="5" a="1"/>
  <c r="H30" i="5" s="1"/>
  <c r="I30" i="5" s="1"/>
  <c r="H31" i="5" a="1"/>
  <c r="H31" i="5" s="1"/>
  <c r="I31" i="5" s="1"/>
  <c r="H32" i="5" a="1"/>
  <c r="H32" i="5" s="1"/>
  <c r="I32" i="5" s="1"/>
  <c r="H33" i="5" a="1"/>
  <c r="H33" i="5" s="1"/>
  <c r="I33" i="5" s="1"/>
  <c r="H34" i="5" a="1"/>
  <c r="H34" i="5" s="1"/>
  <c r="I34" i="5" s="1"/>
  <c r="H35" i="5" a="1"/>
  <c r="H35" i="5" s="1"/>
  <c r="I35" i="5" s="1"/>
  <c r="H36" i="5" a="1"/>
  <c r="H36" i="5" s="1"/>
  <c r="I36" i="5" s="1"/>
  <c r="H37" i="5" a="1"/>
  <c r="H37" i="5" s="1"/>
  <c r="I37" i="5" s="1"/>
  <c r="H38" i="5" a="1"/>
  <c r="H38" i="5" s="1"/>
  <c r="I38" i="5" s="1"/>
  <c r="H39" i="5" a="1"/>
  <c r="H39" i="5" s="1"/>
  <c r="I39" i="5" s="1"/>
  <c r="H40" i="5" a="1"/>
  <c r="H40" i="5" s="1"/>
  <c r="I40" i="5" s="1"/>
  <c r="H41" i="5" a="1"/>
  <c r="H41" i="5" s="1"/>
  <c r="I41" i="5" s="1"/>
  <c r="H42" i="5" a="1"/>
  <c r="H42" i="5" s="1"/>
  <c r="I42" i="5" s="1"/>
  <c r="H43" i="5" a="1"/>
  <c r="H43" i="5" s="1"/>
  <c r="I43" i="5" s="1"/>
  <c r="H44" i="5" a="1"/>
  <c r="H44" i="5" s="1"/>
  <c r="I44" i="5" s="1"/>
  <c r="H45" i="5" a="1"/>
  <c r="H45" i="5" s="1"/>
  <c r="I45" i="5" s="1"/>
  <c r="H46" i="5" a="1"/>
  <c r="H46" i="5" s="1"/>
  <c r="I46" i="5" s="1"/>
  <c r="H47" i="5" a="1"/>
  <c r="H47" i="5" s="1"/>
  <c r="I47" i="5" s="1"/>
  <c r="H48" i="5" a="1"/>
  <c r="H48" i="5" s="1"/>
  <c r="I48" i="5" s="1"/>
  <c r="H49" i="5" a="1"/>
  <c r="H49" i="5" s="1"/>
  <c r="I49" i="5" s="1"/>
  <c r="H50" i="5" a="1"/>
  <c r="H50" i="5" s="1"/>
  <c r="I50" i="5" s="1"/>
  <c r="H51" i="5" a="1"/>
  <c r="H51" i="5" s="1"/>
  <c r="I51" i="5" s="1"/>
  <c r="H52" i="5" a="1"/>
  <c r="H52" i="5" s="1"/>
  <c r="I52" i="5" s="1"/>
  <c r="H53" i="5" a="1"/>
  <c r="H53" i="5" s="1"/>
  <c r="I53" i="5" s="1"/>
  <c r="H54" i="5" a="1"/>
  <c r="H54" i="5" s="1"/>
  <c r="I54" i="5" s="1"/>
  <c r="H55" i="5" a="1"/>
  <c r="H55" i="5" s="1"/>
  <c r="I55" i="5" s="1"/>
  <c r="H56" i="5" a="1"/>
  <c r="H56" i="5" s="1"/>
  <c r="I56" i="5" s="1"/>
  <c r="H57" i="5" a="1"/>
  <c r="H57" i="5" s="1"/>
  <c r="I57" i="5" s="1"/>
  <c r="H58" i="5" a="1"/>
  <c r="H58" i="5" s="1"/>
  <c r="I58" i="5" s="1"/>
  <c r="H59" i="5" a="1"/>
  <c r="H59" i="5" s="1"/>
  <c r="I59" i="5" s="1"/>
  <c r="H60" i="5" a="1"/>
  <c r="H60" i="5" s="1"/>
  <c r="I60" i="5" s="1"/>
  <c r="H61" i="5" a="1"/>
  <c r="H61" i="5" s="1"/>
  <c r="I61" i="5" s="1"/>
  <c r="H62" i="5" a="1"/>
  <c r="H62" i="5" s="1"/>
  <c r="I62" i="5" s="1"/>
  <c r="H63" i="5" a="1"/>
  <c r="H63" i="5" s="1"/>
  <c r="I63" i="5" s="1"/>
  <c r="H64" i="5" a="1"/>
  <c r="H64" i="5" s="1"/>
  <c r="I64" i="5" s="1"/>
  <c r="H65" i="5" a="1"/>
  <c r="H65" i="5" s="1"/>
  <c r="I65" i="5" s="1"/>
  <c r="H66" i="5" a="1"/>
  <c r="H66" i="5" s="1"/>
  <c r="I66" i="5" s="1"/>
  <c r="H67" i="5" a="1"/>
  <c r="H67" i="5" s="1"/>
  <c r="I67" i="5" s="1"/>
  <c r="H68" i="5" a="1"/>
  <c r="H68" i="5" s="1"/>
  <c r="I68" i="5" s="1"/>
  <c r="H69" i="5" a="1"/>
  <c r="H69" i="5" s="1"/>
  <c r="I69" i="5" s="1"/>
  <c r="H70" i="5" a="1"/>
  <c r="H70" i="5" s="1"/>
  <c r="I70" i="5" s="1"/>
  <c r="H71" i="5" a="1"/>
  <c r="H71" i="5" s="1"/>
  <c r="I71" i="5" s="1"/>
  <c r="H72" i="5" a="1"/>
  <c r="H72" i="5" s="1"/>
  <c r="I72" i="5" s="1"/>
  <c r="H73" i="5" a="1"/>
  <c r="H73" i="5" s="1"/>
  <c r="I73" i="5" s="1"/>
  <c r="H74" i="5" a="1"/>
  <c r="H74" i="5" s="1"/>
  <c r="I74" i="5" s="1"/>
  <c r="H75" i="5" a="1"/>
  <c r="H75" i="5" s="1"/>
  <c r="I75" i="5" s="1"/>
  <c r="H76" i="5" a="1"/>
  <c r="H76" i="5" s="1"/>
  <c r="I76" i="5" s="1"/>
  <c r="H77" i="5" a="1"/>
  <c r="H77" i="5" s="1"/>
  <c r="I77" i="5" s="1"/>
  <c r="H78" i="5" a="1"/>
  <c r="H78" i="5" s="1"/>
  <c r="I78" i="5" s="1"/>
  <c r="H79" i="5" a="1"/>
  <c r="H79" i="5" s="1"/>
  <c r="I79" i="5" s="1"/>
  <c r="H80" i="5" a="1"/>
  <c r="H80" i="5" s="1"/>
  <c r="I80" i="5" s="1"/>
  <c r="H81" i="5" a="1"/>
  <c r="H81" i="5" s="1"/>
  <c r="I81" i="5" s="1"/>
  <c r="H82" i="5" a="1"/>
  <c r="H82" i="5" s="1"/>
  <c r="I82" i="5" s="1"/>
  <c r="H83" i="5" a="1"/>
  <c r="H83" i="5" s="1"/>
  <c r="I83" i="5" s="1"/>
  <c r="H84" i="5" a="1"/>
  <c r="H84" i="5" s="1"/>
  <c r="I84" i="5" s="1"/>
  <c r="H85" i="5" a="1"/>
  <c r="H85" i="5" s="1"/>
  <c r="I85" i="5" s="1"/>
  <c r="H86" i="5" a="1"/>
  <c r="H86" i="5" s="1"/>
  <c r="I86" i="5" s="1"/>
  <c r="H87" i="5" a="1"/>
  <c r="H87" i="5" s="1"/>
  <c r="I87" i="5" s="1"/>
  <c r="H88" i="5" a="1"/>
  <c r="H88" i="5" s="1"/>
  <c r="I88" i="5" s="1"/>
  <c r="H89" i="5" a="1"/>
  <c r="H89" i="5" s="1"/>
  <c r="I89" i="5" s="1"/>
  <c r="H90" i="5" a="1"/>
  <c r="H90" i="5" s="1"/>
  <c r="I90" i="5" s="1"/>
  <c r="H91" i="5" a="1"/>
  <c r="H91" i="5" s="1"/>
  <c r="I91" i="5" s="1"/>
  <c r="H92" i="5" a="1"/>
  <c r="H92" i="5" s="1"/>
  <c r="I92" i="5" s="1"/>
  <c r="H93" i="5" a="1"/>
  <c r="H93" i="5" s="1"/>
  <c r="I93" i="5" s="1"/>
  <c r="H94" i="5" a="1"/>
  <c r="H94" i="5" s="1"/>
  <c r="I94" i="5" s="1"/>
  <c r="H95" i="5" a="1"/>
  <c r="H95" i="5" s="1"/>
  <c r="I95" i="5" s="1"/>
  <c r="H96" i="5" a="1"/>
  <c r="H96" i="5" s="1"/>
  <c r="I96" i="5" s="1"/>
  <c r="H97" i="5" a="1"/>
  <c r="H97" i="5" s="1"/>
  <c r="I97" i="5" s="1"/>
  <c r="H98" i="5" a="1"/>
  <c r="H98" i="5" s="1"/>
  <c r="I98" i="5" s="1"/>
  <c r="H99" i="5" a="1"/>
  <c r="H99" i="5" s="1"/>
  <c r="I99" i="5" s="1"/>
  <c r="H100" i="5" a="1"/>
  <c r="H100" i="5" s="1"/>
  <c r="I100" i="5" s="1"/>
  <c r="H101" i="5" a="1"/>
  <c r="H101" i="5" s="1"/>
  <c r="I101" i="5" s="1"/>
  <c r="H102" i="5" a="1"/>
  <c r="H102" i="5" s="1"/>
  <c r="I102" i="5" s="1"/>
  <c r="H103" i="5" a="1"/>
  <c r="H103" i="5" s="1"/>
  <c r="I103" i="5" s="1"/>
  <c r="H104" i="5" a="1"/>
  <c r="H104" i="5" s="1"/>
  <c r="I104" i="5" s="1"/>
  <c r="H105" i="5" a="1"/>
  <c r="H105" i="5" s="1"/>
  <c r="I105" i="5" s="1"/>
  <c r="H106" i="5" a="1"/>
  <c r="H106" i="5" s="1"/>
  <c r="I106" i="5" s="1"/>
  <c r="H107" i="5" a="1"/>
  <c r="H107" i="5" s="1"/>
  <c r="I107" i="5" s="1"/>
  <c r="H108" i="5" a="1"/>
  <c r="H108" i="5" s="1"/>
  <c r="I108" i="5" s="1"/>
  <c r="H109" i="5" a="1"/>
  <c r="H109" i="5" s="1"/>
  <c r="I109" i="5" s="1"/>
  <c r="H110" i="5" a="1"/>
  <c r="H110" i="5" s="1"/>
  <c r="I110" i="5" s="1"/>
  <c r="H111" i="5" a="1"/>
  <c r="H111" i="5" s="1"/>
  <c r="I111" i="5" s="1"/>
  <c r="H112" i="5" a="1"/>
  <c r="H112" i="5" s="1"/>
  <c r="I112" i="5" s="1"/>
  <c r="H113" i="5" a="1"/>
  <c r="H113" i="5" s="1"/>
  <c r="I113" i="5" s="1"/>
  <c r="H114" i="5" a="1"/>
  <c r="H114" i="5" s="1"/>
  <c r="I114" i="5" s="1"/>
  <c r="H115" i="5" a="1"/>
  <c r="H115" i="5" s="1"/>
  <c r="I115" i="5" s="1"/>
  <c r="H116" i="5" a="1"/>
  <c r="H116" i="5" s="1"/>
  <c r="I116" i="5" s="1"/>
  <c r="H117" i="5" a="1"/>
  <c r="H117" i="5" s="1"/>
  <c r="I117" i="5" s="1"/>
  <c r="H118" i="5" a="1"/>
  <c r="H118" i="5" s="1"/>
  <c r="I118" i="5" s="1"/>
  <c r="H119" i="5" a="1"/>
  <c r="H119" i="5" s="1"/>
  <c r="I119" i="5" s="1"/>
  <c r="H120" i="5" a="1"/>
  <c r="H120" i="5" s="1"/>
  <c r="I120" i="5" s="1"/>
  <c r="H121" i="5" a="1"/>
  <c r="H121" i="5" s="1"/>
  <c r="I121" i="5" s="1"/>
  <c r="H122" i="5" a="1"/>
  <c r="H122" i="5" s="1"/>
  <c r="I122" i="5" s="1"/>
  <c r="H123" i="5" a="1"/>
  <c r="H123" i="5" s="1"/>
  <c r="I123" i="5" s="1"/>
  <c r="H124" i="5" a="1"/>
  <c r="H124" i="5" s="1"/>
  <c r="I124" i="5" s="1"/>
  <c r="H125" i="5" a="1"/>
  <c r="H125" i="5" s="1"/>
  <c r="I125" i="5" s="1"/>
  <c r="H126" i="5" a="1"/>
  <c r="H126" i="5" s="1"/>
  <c r="I126" i="5" s="1"/>
  <c r="H127" i="5" a="1"/>
  <c r="H127" i="5" s="1"/>
  <c r="I127" i="5" s="1"/>
  <c r="H128" i="5" a="1"/>
  <c r="H128" i="5" s="1"/>
  <c r="I128" i="5" s="1"/>
  <c r="H129" i="5" a="1"/>
  <c r="H129" i="5" s="1"/>
  <c r="I129" i="5" s="1"/>
  <c r="H130" i="5" a="1"/>
  <c r="H130" i="5" s="1"/>
  <c r="I130" i="5" s="1"/>
  <c r="H131" i="5" a="1"/>
  <c r="H131" i="5" s="1"/>
  <c r="I131" i="5" s="1"/>
  <c r="H132" i="5" a="1"/>
  <c r="H132" i="5" s="1"/>
  <c r="I132" i="5" s="1"/>
  <c r="H133" i="5" a="1"/>
  <c r="H133" i="5" s="1"/>
  <c r="I133" i="5" s="1"/>
  <c r="H134" i="5" a="1"/>
  <c r="H134" i="5" s="1"/>
  <c r="I134" i="5" s="1"/>
  <c r="H135" i="5" a="1"/>
  <c r="H135" i="5" s="1"/>
  <c r="I135" i="5" s="1"/>
  <c r="H136" i="5" a="1"/>
  <c r="H136" i="5" s="1"/>
  <c r="I136" i="5" s="1"/>
  <c r="H137" i="5" a="1"/>
  <c r="H137" i="5" s="1"/>
  <c r="I137" i="5" s="1"/>
  <c r="H138" i="5" a="1"/>
  <c r="H138" i="5" s="1"/>
  <c r="I138" i="5" s="1"/>
  <c r="H139" i="5" a="1"/>
  <c r="H139" i="5" s="1"/>
  <c r="I139" i="5" s="1"/>
  <c r="H140" i="5" a="1"/>
  <c r="H140" i="5" s="1"/>
  <c r="I140" i="5" s="1"/>
  <c r="H141" i="5" a="1"/>
  <c r="H141" i="5" s="1"/>
  <c r="I141" i="5" s="1"/>
  <c r="H142" i="5" a="1"/>
  <c r="H142" i="5" s="1"/>
  <c r="I142" i="5" s="1"/>
  <c r="H143" i="5" a="1"/>
  <c r="H143" i="5" s="1"/>
  <c r="I143" i="5" s="1"/>
  <c r="H144" i="5" a="1"/>
  <c r="H144" i="5" s="1"/>
  <c r="I144" i="5" s="1"/>
  <c r="H145" i="5" a="1"/>
  <c r="H145" i="5" s="1"/>
  <c r="I145" i="5" s="1"/>
  <c r="H146" i="5" a="1"/>
  <c r="H146" i="5" s="1"/>
  <c r="I146" i="5" s="1"/>
  <c r="H147" i="5" a="1"/>
  <c r="H147" i="5" s="1"/>
  <c r="I147" i="5" s="1"/>
  <c r="H148" i="5" a="1"/>
  <c r="H148" i="5" s="1"/>
  <c r="I148" i="5" s="1"/>
  <c r="H149" i="5" a="1"/>
  <c r="H149" i="5" s="1"/>
  <c r="I149" i="5" s="1"/>
  <c r="H150" i="5" a="1"/>
  <c r="H150" i="5" s="1"/>
  <c r="I150" i="5" s="1"/>
  <c r="H151" i="5" a="1"/>
  <c r="H151" i="5" s="1"/>
  <c r="I151" i="5" s="1"/>
  <c r="H152" i="5" a="1"/>
  <c r="H152" i="5" s="1"/>
  <c r="I152" i="5" s="1"/>
  <c r="H153" i="5" a="1"/>
  <c r="H153" i="5" s="1"/>
  <c r="I153" i="5" s="1"/>
  <c r="H154" i="5" a="1"/>
  <c r="H154" i="5" s="1"/>
  <c r="I154" i="5" s="1"/>
  <c r="H155" i="5" a="1"/>
  <c r="H155" i="5" s="1"/>
  <c r="I155" i="5" s="1"/>
  <c r="H156" i="5" a="1"/>
  <c r="H156" i="5" s="1"/>
  <c r="I156" i="5" s="1"/>
  <c r="H157" i="5" a="1"/>
  <c r="H157" i="5" s="1"/>
  <c r="I157" i="5" s="1"/>
  <c r="H158" i="5" a="1"/>
  <c r="H158" i="5" s="1"/>
  <c r="I158" i="5" s="1"/>
  <c r="H159" i="5" a="1"/>
  <c r="H159" i="5" s="1"/>
  <c r="I159" i="5" s="1"/>
  <c r="H160" i="5" a="1"/>
  <c r="H160" i="5" s="1"/>
  <c r="I160" i="5" s="1"/>
  <c r="H161" i="5" a="1"/>
  <c r="H161" i="5" s="1"/>
  <c r="I161" i="5" s="1"/>
  <c r="H162" i="5" a="1"/>
  <c r="H162" i="5" s="1"/>
  <c r="I162" i="5" s="1"/>
  <c r="H163" i="5" a="1"/>
  <c r="H163" i="5" s="1"/>
  <c r="I163" i="5" s="1"/>
  <c r="H164" i="5" a="1"/>
  <c r="H164" i="5" s="1"/>
  <c r="I164" i="5" s="1"/>
  <c r="H165" i="5" a="1"/>
  <c r="H165" i="5" s="1"/>
  <c r="I165" i="5" s="1"/>
  <c r="H166" i="5" a="1"/>
  <c r="H166" i="5" s="1"/>
  <c r="I166" i="5" s="1"/>
  <c r="H167" i="5" a="1"/>
  <c r="H167" i="5" s="1"/>
  <c r="I167" i="5" s="1"/>
  <c r="H168" i="5" a="1"/>
  <c r="H168" i="5" s="1"/>
  <c r="I168" i="5" s="1"/>
  <c r="H169" i="5" a="1"/>
  <c r="H169" i="5" s="1"/>
  <c r="I169" i="5" s="1"/>
  <c r="H170" i="5" a="1"/>
  <c r="H170" i="5" s="1"/>
  <c r="I170" i="5" s="1"/>
  <c r="H171" i="5" a="1"/>
  <c r="H171" i="5" s="1"/>
  <c r="I171" i="5" s="1"/>
  <c r="H172" i="5" a="1"/>
  <c r="H172" i="5" s="1"/>
  <c r="I172" i="5" s="1"/>
  <c r="H173" i="5" a="1"/>
  <c r="H173" i="5" s="1"/>
  <c r="I173" i="5" s="1"/>
  <c r="H174" i="5" a="1"/>
  <c r="H174" i="5" s="1"/>
  <c r="I174" i="5" s="1"/>
  <c r="H175" i="5" a="1"/>
  <c r="H175" i="5" s="1"/>
  <c r="I175" i="5" s="1"/>
  <c r="H176" i="5" a="1"/>
  <c r="H176" i="5" s="1"/>
  <c r="I176" i="5" s="1"/>
  <c r="H177" i="5" a="1"/>
  <c r="H177" i="5" s="1"/>
  <c r="I177" i="5" s="1"/>
  <c r="H178" i="5" a="1"/>
  <c r="H178" i="5" s="1"/>
  <c r="I178" i="5" s="1"/>
  <c r="H179" i="5" a="1"/>
  <c r="H179" i="5" s="1"/>
  <c r="I179" i="5" s="1"/>
  <c r="H180" i="5" a="1"/>
  <c r="H180" i="5" s="1"/>
  <c r="I180" i="5" s="1"/>
  <c r="H181" i="5" a="1"/>
  <c r="H181" i="5" s="1"/>
  <c r="I181" i="5" s="1"/>
  <c r="H182" i="5" a="1"/>
  <c r="H182" i="5" s="1"/>
  <c r="I182" i="5" s="1"/>
  <c r="H183" i="5" a="1"/>
  <c r="H183" i="5" s="1"/>
  <c r="I183" i="5" s="1"/>
  <c r="H184" i="5" a="1"/>
  <c r="H184" i="5" s="1"/>
  <c r="I184" i="5" s="1"/>
  <c r="H185" i="5" a="1"/>
  <c r="H185" i="5" s="1"/>
  <c r="I185" i="5" s="1"/>
  <c r="H186" i="5" a="1"/>
  <c r="H186" i="5" s="1"/>
  <c r="I186" i="5" s="1"/>
  <c r="H187" i="5" a="1"/>
  <c r="H187" i="5" s="1"/>
  <c r="I187" i="5" s="1"/>
  <c r="H188" i="5" a="1"/>
  <c r="H188" i="5" s="1"/>
  <c r="I188" i="5" s="1"/>
  <c r="H189" i="5" a="1"/>
  <c r="H189" i="5" s="1"/>
  <c r="I189" i="5" s="1"/>
  <c r="H190" i="5" a="1"/>
  <c r="H190" i="5" s="1"/>
  <c r="I190" i="5" s="1"/>
  <c r="H191" i="5" a="1"/>
  <c r="H191" i="5" s="1"/>
  <c r="I191" i="5" s="1"/>
  <c r="H192" i="5" a="1"/>
  <c r="H192" i="5" s="1"/>
  <c r="I192" i="5" s="1"/>
  <c r="H193" i="5" a="1"/>
  <c r="H193" i="5" s="1"/>
  <c r="I193" i="5" s="1"/>
  <c r="H194" i="5" a="1"/>
  <c r="H194" i="5" s="1"/>
  <c r="I194" i="5" s="1"/>
  <c r="H195" i="5" a="1"/>
  <c r="H195" i="5" s="1"/>
  <c r="I195" i="5" s="1"/>
  <c r="H196" i="5" a="1"/>
  <c r="H196" i="5" s="1"/>
  <c r="I196" i="5" s="1"/>
  <c r="H197" i="5" a="1"/>
  <c r="H197" i="5" s="1"/>
  <c r="I197" i="5" s="1"/>
  <c r="H198" i="5" a="1"/>
  <c r="H198" i="5" s="1"/>
  <c r="I198" i="5" s="1"/>
  <c r="H199" i="5" a="1"/>
  <c r="H199" i="5" s="1"/>
  <c r="I199" i="5" s="1"/>
  <c r="H200" i="5" a="1"/>
  <c r="H200" i="5" s="1"/>
  <c r="I200" i="5" s="1"/>
  <c r="H201" i="5" a="1"/>
  <c r="H201" i="5" s="1"/>
  <c r="I201" i="5" s="1"/>
  <c r="H202" i="5" a="1"/>
  <c r="H202" i="5" s="1"/>
  <c r="I202" i="5" s="1"/>
  <c r="H203" i="5" a="1"/>
  <c r="H203" i="5" s="1"/>
  <c r="I203" i="5" s="1"/>
  <c r="H204" i="5" a="1"/>
  <c r="H204" i="5" s="1"/>
  <c r="I204" i="5" s="1"/>
  <c r="H205" i="5" a="1"/>
  <c r="H205" i="5" s="1"/>
  <c r="I205" i="5" s="1"/>
  <c r="H206" i="5" a="1"/>
  <c r="H206" i="5" s="1"/>
  <c r="I206" i="5" s="1"/>
  <c r="H207" i="5" a="1"/>
  <c r="H207" i="5" s="1"/>
  <c r="I207" i="5" s="1"/>
  <c r="H208" i="5" a="1"/>
  <c r="H208" i="5" s="1"/>
  <c r="I208" i="5" s="1"/>
  <c r="H209" i="5" a="1"/>
  <c r="H209" i="5" s="1"/>
  <c r="I209" i="5" s="1"/>
  <c r="H210" i="5" a="1"/>
  <c r="H210" i="5" s="1"/>
  <c r="I210" i="5" s="1"/>
  <c r="H211" i="5" a="1"/>
  <c r="H211" i="5" s="1"/>
  <c r="I211" i="5" s="1"/>
  <c r="H212" i="5" a="1"/>
  <c r="H212" i="5" s="1"/>
  <c r="I212" i="5" s="1"/>
  <c r="H213" i="5" a="1"/>
  <c r="H213" i="5" s="1"/>
  <c r="I213" i="5" s="1"/>
  <c r="H214" i="5" a="1"/>
  <c r="H214" i="5" s="1"/>
  <c r="I214" i="5" s="1"/>
  <c r="H215" i="5" a="1"/>
  <c r="H215" i="5" s="1"/>
  <c r="I215" i="5" s="1"/>
  <c r="H216" i="5" a="1"/>
  <c r="H216" i="5" s="1"/>
  <c r="I216" i="5" s="1"/>
  <c r="H217" i="5" a="1"/>
  <c r="H217" i="5" s="1"/>
  <c r="I217" i="5" s="1"/>
  <c r="H218" i="5" a="1"/>
  <c r="H218" i="5" s="1"/>
  <c r="I218" i="5" s="1"/>
  <c r="H219" i="5" a="1"/>
  <c r="H219" i="5" s="1"/>
  <c r="I219" i="5" s="1"/>
  <c r="H220" i="5" a="1"/>
  <c r="H220" i="5" s="1"/>
  <c r="I220" i="5" s="1"/>
  <c r="H221" i="5" a="1"/>
  <c r="H221" i="5" s="1"/>
  <c r="I221" i="5" s="1"/>
  <c r="H222" i="5" a="1"/>
  <c r="H222" i="5" s="1"/>
  <c r="I222" i="5" s="1"/>
  <c r="H223" i="5" a="1"/>
  <c r="H223" i="5" s="1"/>
  <c r="I223" i="5" s="1"/>
  <c r="H224" i="5" a="1"/>
  <c r="H224" i="5" s="1"/>
  <c r="I224" i="5" s="1"/>
  <c r="H225" i="5" a="1"/>
  <c r="H225" i="5" s="1"/>
  <c r="I225" i="5" s="1"/>
  <c r="H226" i="5" a="1"/>
  <c r="H226" i="5" s="1"/>
  <c r="I226" i="5" s="1"/>
  <c r="H227" i="5" a="1"/>
  <c r="H227" i="5" s="1"/>
  <c r="I227" i="5" s="1"/>
  <c r="H228" i="5" a="1"/>
  <c r="H228" i="5" s="1"/>
  <c r="I228" i="5" s="1"/>
  <c r="H229" i="5" a="1"/>
  <c r="H229" i="5" s="1"/>
  <c r="I229" i="5" s="1"/>
  <c r="H230" i="5" a="1"/>
  <c r="H230" i="5" s="1"/>
  <c r="I230" i="5" s="1"/>
  <c r="H231" i="5" a="1"/>
  <c r="H231" i="5" s="1"/>
  <c r="I231" i="5" s="1"/>
  <c r="H232" i="5" a="1"/>
  <c r="H232" i="5" s="1"/>
  <c r="I232" i="5" s="1"/>
  <c r="H233" i="5" a="1"/>
  <c r="H233" i="5" s="1"/>
  <c r="I233" i="5" s="1"/>
  <c r="H234" i="5" a="1"/>
  <c r="H234" i="5" s="1"/>
  <c r="I234" i="5" s="1"/>
  <c r="H235" i="5" a="1"/>
  <c r="H235" i="5" s="1"/>
  <c r="I235" i="5" s="1"/>
  <c r="H236" i="5" a="1"/>
  <c r="H236" i="5" s="1"/>
  <c r="I236" i="5" s="1"/>
  <c r="H237" i="5" a="1"/>
  <c r="H237" i="5" s="1"/>
  <c r="I237" i="5" s="1"/>
  <c r="H238" i="5" a="1"/>
  <c r="H238" i="5" s="1"/>
  <c r="I238" i="5" s="1"/>
  <c r="H239" i="5" a="1"/>
  <c r="H239" i="5" s="1"/>
  <c r="I239" i="5" s="1"/>
  <c r="H240" i="5" a="1"/>
  <c r="H240" i="5" s="1"/>
  <c r="I240" i="5" s="1"/>
  <c r="H241" i="5" a="1"/>
  <c r="H241" i="5" s="1"/>
  <c r="I241" i="5" s="1"/>
  <c r="H242" i="5" a="1"/>
  <c r="H242" i="5" s="1"/>
  <c r="I242" i="5" s="1"/>
  <c r="H243" i="5" a="1"/>
  <c r="H243" i="5" s="1"/>
  <c r="I243" i="5" s="1"/>
  <c r="H244" i="5" a="1"/>
  <c r="H244" i="5" s="1"/>
  <c r="I244" i="5" s="1"/>
  <c r="H245" i="5" a="1"/>
  <c r="H245" i="5" s="1"/>
  <c r="I245" i="5" s="1"/>
  <c r="H246" i="5" a="1"/>
  <c r="H246" i="5" s="1"/>
  <c r="I246" i="5" s="1"/>
  <c r="H247" i="5" a="1"/>
  <c r="H247" i="5" s="1"/>
  <c r="I247" i="5" s="1"/>
  <c r="H248" i="5" a="1"/>
  <c r="H248" i="5" s="1"/>
  <c r="I248" i="5" s="1"/>
  <c r="H249" i="5" a="1"/>
  <c r="H249" i="5" s="1"/>
  <c r="I249" i="5" s="1"/>
  <c r="H250" i="5" a="1"/>
  <c r="H250" i="5" s="1"/>
  <c r="I250" i="5" s="1"/>
  <c r="H251" i="5" a="1"/>
  <c r="H251" i="5" s="1"/>
  <c r="I251" i="5" s="1"/>
  <c r="H252" i="5" a="1"/>
  <c r="H252" i="5" s="1"/>
  <c r="I252" i="5" s="1"/>
  <c r="H253" i="5" a="1"/>
  <c r="H253" i="5" s="1"/>
  <c r="I253" i="5" s="1"/>
  <c r="H254" i="5" a="1"/>
  <c r="H254" i="5" s="1"/>
  <c r="I254" i="5" s="1"/>
  <c r="H255" i="5" a="1"/>
  <c r="H255" i="5" s="1"/>
  <c r="I255" i="5" s="1"/>
  <c r="H256" i="5" a="1"/>
  <c r="H256" i="5" s="1"/>
  <c r="I256" i="5" s="1"/>
  <c r="H257" i="5" a="1"/>
  <c r="H257" i="5" s="1"/>
  <c r="I257" i="5" s="1"/>
  <c r="H258" i="5" a="1"/>
  <c r="H258" i="5" s="1"/>
  <c r="I258" i="5" s="1"/>
  <c r="H259" i="5" a="1"/>
  <c r="H259" i="5" s="1"/>
  <c r="I259" i="5" s="1"/>
  <c r="H260" i="5" a="1"/>
  <c r="H260" i="5" s="1"/>
  <c r="I260" i="5" s="1"/>
  <c r="H261" i="5" a="1"/>
  <c r="H261" i="5" s="1"/>
  <c r="I261" i="5" s="1"/>
  <c r="H262" i="5" a="1"/>
  <c r="H262" i="5" s="1"/>
  <c r="I262" i="5" s="1"/>
  <c r="H263" i="5" a="1"/>
  <c r="H263" i="5" s="1"/>
  <c r="I263" i="5" s="1"/>
  <c r="H264" i="5" a="1"/>
  <c r="H264" i="5" s="1"/>
  <c r="I264" i="5" s="1"/>
  <c r="H265" i="5" a="1"/>
  <c r="H265" i="5" s="1"/>
  <c r="I265" i="5" s="1"/>
  <c r="H266" i="5" a="1"/>
  <c r="H266" i="5" s="1"/>
  <c r="I266" i="5" s="1"/>
  <c r="H267" i="5" a="1"/>
  <c r="H267" i="5" s="1"/>
  <c r="I267" i="5" s="1"/>
  <c r="H268" i="5" a="1"/>
  <c r="H268" i="5" s="1"/>
  <c r="I268" i="5" s="1"/>
  <c r="H269" i="5" a="1"/>
  <c r="H269" i="5" s="1"/>
  <c r="I269" i="5" s="1"/>
  <c r="H270" i="5" a="1"/>
  <c r="H270" i="5" s="1"/>
  <c r="I270" i="5" s="1"/>
  <c r="H271" i="5" a="1"/>
  <c r="H271" i="5" s="1"/>
  <c r="I271" i="5" s="1"/>
  <c r="H272" i="5" a="1"/>
  <c r="H272" i="5" s="1"/>
  <c r="I272" i="5" s="1"/>
  <c r="H273" i="5" a="1"/>
  <c r="H273" i="5" s="1"/>
  <c r="I273" i="5" s="1"/>
  <c r="H274" i="5" a="1"/>
  <c r="H274" i="5" s="1"/>
  <c r="I274" i="5" s="1"/>
  <c r="H275" i="5" a="1"/>
  <c r="H275" i="5" s="1"/>
  <c r="I275" i="5" s="1"/>
  <c r="H276" i="5" a="1"/>
  <c r="H276" i="5" s="1"/>
  <c r="I276" i="5" s="1"/>
  <c r="H277" i="5" a="1"/>
  <c r="H277" i="5" s="1"/>
  <c r="I277" i="5" s="1"/>
  <c r="H278" i="5" a="1"/>
  <c r="H278" i="5" s="1"/>
  <c r="I278" i="5" s="1"/>
  <c r="H279" i="5" a="1"/>
  <c r="H279" i="5" s="1"/>
  <c r="I279" i="5" s="1"/>
  <c r="H280" i="5" a="1"/>
  <c r="H280" i="5" s="1"/>
  <c r="I280" i="5" s="1"/>
  <c r="H281" i="5" a="1"/>
  <c r="H281" i="5" s="1"/>
  <c r="I281" i="5" s="1"/>
  <c r="H282" i="5" a="1"/>
  <c r="H282" i="5" s="1"/>
  <c r="I282" i="5" s="1"/>
  <c r="H283" i="5" a="1"/>
  <c r="H283" i="5" s="1"/>
  <c r="I283" i="5" s="1"/>
  <c r="H284" i="5" a="1"/>
  <c r="H284" i="5" s="1"/>
  <c r="I284" i="5" s="1"/>
  <c r="H285" i="5" a="1"/>
  <c r="H285" i="5" s="1"/>
  <c r="I285" i="5" s="1"/>
  <c r="H286" i="5" a="1"/>
  <c r="H286" i="5" s="1"/>
  <c r="I286" i="5" s="1"/>
  <c r="H287" i="5" a="1"/>
  <c r="H287" i="5" s="1"/>
  <c r="I287" i="5" s="1"/>
  <c r="H288" i="5" a="1"/>
  <c r="H288" i="5" s="1"/>
  <c r="I288" i="5" s="1"/>
  <c r="H289" i="5" a="1"/>
  <c r="H289" i="5" s="1"/>
  <c r="I289" i="5" s="1"/>
  <c r="H290" i="5" a="1"/>
  <c r="H290" i="5" s="1"/>
  <c r="I290" i="5" s="1"/>
  <c r="H291" i="5" a="1"/>
  <c r="H291" i="5" s="1"/>
  <c r="I291" i="5" s="1"/>
  <c r="H292" i="5" a="1"/>
  <c r="H292" i="5" s="1"/>
  <c r="I292" i="5" s="1"/>
  <c r="H293" i="5" a="1"/>
  <c r="H293" i="5" s="1"/>
  <c r="I293" i="5" s="1"/>
  <c r="H294" i="5" a="1"/>
  <c r="H294" i="5" s="1"/>
  <c r="I294" i="5" s="1"/>
  <c r="H295" i="5" a="1"/>
  <c r="H295" i="5" s="1"/>
  <c r="I295" i="5" s="1"/>
  <c r="H296" i="5" a="1"/>
  <c r="H296" i="5" s="1"/>
  <c r="I296" i="5" s="1"/>
  <c r="H297" i="5" a="1"/>
  <c r="H297" i="5" s="1"/>
  <c r="I297" i="5" s="1"/>
  <c r="H298" i="5" a="1"/>
  <c r="H298" i="5" s="1"/>
  <c r="I298" i="5" s="1"/>
  <c r="H299" i="5" a="1"/>
  <c r="H299" i="5" s="1"/>
  <c r="I299" i="5" s="1"/>
  <c r="H300" i="5" a="1"/>
  <c r="H300" i="5" s="1"/>
  <c r="I300" i="5" s="1"/>
  <c r="H301" i="5" a="1"/>
  <c r="H301" i="5" s="1"/>
  <c r="I301" i="5" s="1"/>
  <c r="H302" i="5" a="1"/>
  <c r="H302" i="5" s="1"/>
  <c r="I302" i="5" s="1"/>
  <c r="H303" i="5" a="1"/>
  <c r="H303" i="5" s="1"/>
  <c r="I303" i="5" s="1"/>
  <c r="H304" i="5" a="1"/>
  <c r="H304" i="5" s="1"/>
  <c r="I304" i="5" s="1"/>
  <c r="H305" i="5" a="1"/>
  <c r="H305" i="5" s="1"/>
  <c r="I305" i="5" s="1"/>
  <c r="H306" i="5" a="1"/>
  <c r="H306" i="5" s="1"/>
  <c r="I306" i="5" s="1"/>
  <c r="H307" i="5" a="1"/>
  <c r="H307" i="5" s="1"/>
  <c r="I307" i="5" s="1"/>
  <c r="H308" i="5" a="1"/>
  <c r="H308" i="5" s="1"/>
  <c r="I308" i="5" s="1"/>
  <c r="H309" i="5" a="1"/>
  <c r="H309" i="5" s="1"/>
  <c r="I309" i="5" s="1"/>
  <c r="H310" i="5" a="1"/>
  <c r="H310" i="5" s="1"/>
  <c r="I310" i="5" s="1"/>
  <c r="H311" i="5" a="1"/>
  <c r="H311" i="5" s="1"/>
  <c r="I311" i="5" s="1"/>
  <c r="H312" i="5" a="1"/>
  <c r="H312" i="5" s="1"/>
  <c r="I312" i="5" s="1"/>
  <c r="H313" i="5" a="1"/>
  <c r="H313" i="5" s="1"/>
  <c r="I313" i="5" s="1"/>
  <c r="H314" i="5" a="1"/>
  <c r="H314" i="5" s="1"/>
  <c r="I314" i="5" s="1"/>
  <c r="H315" i="5" a="1"/>
  <c r="H315" i="5" s="1"/>
  <c r="I315" i="5" s="1"/>
  <c r="H316" i="5" a="1"/>
  <c r="H316" i="5" s="1"/>
  <c r="I316" i="5" s="1"/>
  <c r="H317" i="5" a="1"/>
  <c r="H317" i="5" s="1"/>
  <c r="I317" i="5" s="1"/>
  <c r="H318" i="5" a="1"/>
  <c r="H318" i="5" s="1"/>
  <c r="I318" i="5" s="1"/>
  <c r="H319" i="5" a="1"/>
  <c r="H319" i="5" s="1"/>
  <c r="I319" i="5" s="1"/>
  <c r="H320" i="5" a="1"/>
  <c r="H320" i="5" s="1"/>
  <c r="I320" i="5" s="1"/>
  <c r="H321" i="5" a="1"/>
  <c r="H321" i="5" s="1"/>
  <c r="I321" i="5" s="1"/>
  <c r="H322" i="5" a="1"/>
  <c r="H322" i="5" s="1"/>
  <c r="I322" i="5" s="1"/>
  <c r="H323" i="5" a="1"/>
  <c r="H323" i="5" s="1"/>
  <c r="I323" i="5" s="1"/>
  <c r="H324" i="5" a="1"/>
  <c r="H324" i="5" s="1"/>
  <c r="I324" i="5" s="1"/>
  <c r="H325" i="5" a="1"/>
  <c r="H325" i="5" s="1"/>
  <c r="I325" i="5" s="1"/>
  <c r="H326" i="5" a="1"/>
  <c r="H326" i="5" s="1"/>
  <c r="I326" i="5" s="1"/>
  <c r="H327" i="5" a="1"/>
  <c r="H327" i="5" s="1"/>
  <c r="I327" i="5" s="1"/>
  <c r="H328" i="5" a="1"/>
  <c r="H328" i="5" s="1"/>
  <c r="I328" i="5" s="1"/>
  <c r="H329" i="5" a="1"/>
  <c r="H329" i="5" s="1"/>
  <c r="I329" i="5" s="1"/>
  <c r="H330" i="5" a="1"/>
  <c r="H330" i="5" s="1"/>
  <c r="I330" i="5" s="1"/>
  <c r="H331" i="5" a="1"/>
  <c r="H331" i="5" s="1"/>
  <c r="I331" i="5" s="1"/>
  <c r="H332" i="5" a="1"/>
  <c r="H332" i="5" s="1"/>
  <c r="I332" i="5" s="1"/>
  <c r="H333" i="5" a="1"/>
  <c r="H333" i="5" s="1"/>
  <c r="I333" i="5" s="1"/>
  <c r="H334" i="5" a="1"/>
  <c r="H334" i="5" s="1"/>
  <c r="I334" i="5" s="1"/>
  <c r="H335" i="5" a="1"/>
  <c r="H335" i="5" s="1"/>
  <c r="I335" i="5" s="1"/>
  <c r="H336" i="5" a="1"/>
  <c r="H336" i="5" s="1"/>
  <c r="I336" i="5" s="1"/>
  <c r="H337" i="5" a="1"/>
  <c r="H337" i="5" s="1"/>
  <c r="I337" i="5" s="1"/>
  <c r="H338" i="5" a="1"/>
  <c r="H338" i="5" s="1"/>
  <c r="I338" i="5" s="1"/>
  <c r="H339" i="5" a="1"/>
  <c r="H339" i="5" s="1"/>
  <c r="I339" i="5" s="1"/>
  <c r="H340" i="5" a="1"/>
  <c r="H340" i="5" s="1"/>
  <c r="I340" i="5" s="1"/>
  <c r="H341" i="5" a="1"/>
  <c r="H341" i="5" s="1"/>
  <c r="I341" i="5" s="1"/>
  <c r="H342" i="5" a="1"/>
  <c r="H342" i="5" s="1"/>
  <c r="I342" i="5" s="1"/>
  <c r="H343" i="5" a="1"/>
  <c r="H343" i="5" s="1"/>
  <c r="I343" i="5" s="1"/>
  <c r="H344" i="5" a="1"/>
  <c r="H344" i="5" s="1"/>
  <c r="I344" i="5" s="1"/>
  <c r="H345" i="5" a="1"/>
  <c r="H345" i="5" s="1"/>
  <c r="I345" i="5" s="1"/>
  <c r="H346" i="5" a="1"/>
  <c r="H346" i="5" s="1"/>
  <c r="I346" i="5" s="1"/>
  <c r="H347" i="5" a="1"/>
  <c r="H347" i="5" s="1"/>
  <c r="I347" i="5" s="1"/>
  <c r="H348" i="5" a="1"/>
  <c r="H348" i="5" s="1"/>
  <c r="I348" i="5" s="1"/>
  <c r="H349" i="5" a="1"/>
  <c r="H349" i="5" s="1"/>
  <c r="I349" i="5" s="1"/>
  <c r="H350" i="5" a="1"/>
  <c r="H350" i="5" s="1"/>
  <c r="I350" i="5" s="1"/>
  <c r="H351" i="5" a="1"/>
  <c r="H351" i="5" s="1"/>
  <c r="I351" i="5" s="1"/>
  <c r="H352" i="5" a="1"/>
  <c r="H352" i="5" s="1"/>
  <c r="I352" i="5" s="1"/>
  <c r="H353" i="5" a="1"/>
  <c r="H353" i="5" s="1"/>
  <c r="I353" i="5" s="1"/>
  <c r="H354" i="5" a="1"/>
  <c r="H354" i="5" s="1"/>
  <c r="I354" i="5" s="1"/>
  <c r="H355" i="5" a="1"/>
  <c r="H355" i="5" s="1"/>
  <c r="I355" i="5" s="1"/>
  <c r="H356" i="5" a="1"/>
  <c r="H356" i="5" s="1"/>
  <c r="I356" i="5" s="1"/>
  <c r="H357" i="5" a="1"/>
  <c r="H357" i="5" s="1"/>
  <c r="I357" i="5" s="1"/>
  <c r="H358" i="5" a="1"/>
  <c r="H358" i="5" s="1"/>
  <c r="I358" i="5" s="1"/>
  <c r="H359" i="5" a="1"/>
  <c r="H359" i="5" s="1"/>
  <c r="I359" i="5" s="1"/>
  <c r="H360" i="5" a="1"/>
  <c r="H360" i="5" s="1"/>
  <c r="I360" i="5" s="1"/>
  <c r="H361" i="5" a="1"/>
  <c r="H361" i="5" s="1"/>
  <c r="I361" i="5" s="1"/>
  <c r="H362" i="5" a="1"/>
  <c r="H362" i="5" s="1"/>
  <c r="I362" i="5" s="1"/>
  <c r="H363" i="5" a="1"/>
  <c r="H363" i="5" s="1"/>
  <c r="I363" i="5" s="1"/>
  <c r="H364" i="5" a="1"/>
  <c r="H364" i="5" s="1"/>
  <c r="I364" i="5" s="1"/>
  <c r="H365" i="5" a="1"/>
  <c r="H365" i="5" s="1"/>
  <c r="I365" i="5" s="1"/>
  <c r="H366" i="5" a="1"/>
  <c r="H366" i="5" s="1"/>
  <c r="I366" i="5" s="1"/>
  <c r="H367" i="5" a="1"/>
  <c r="H367" i="5" s="1"/>
  <c r="I367" i="5" s="1"/>
  <c r="H368" i="5" a="1"/>
  <c r="H368" i="5" s="1"/>
  <c r="I368" i="5" s="1"/>
  <c r="H369" i="5" a="1"/>
  <c r="H369" i="5" s="1"/>
  <c r="I369" i="5" s="1"/>
  <c r="H370" i="5" a="1"/>
  <c r="H370" i="5" s="1"/>
  <c r="I370" i="5" s="1"/>
  <c r="H371" i="5" a="1"/>
  <c r="H371" i="5" s="1"/>
  <c r="I371" i="5" s="1"/>
  <c r="H372" i="5" a="1"/>
  <c r="H372" i="5" s="1"/>
  <c r="I372" i="5" s="1"/>
  <c r="H373" i="5" a="1"/>
  <c r="H373" i="5" s="1"/>
  <c r="I373" i="5" s="1"/>
  <c r="H374" i="5" a="1"/>
  <c r="H374" i="5" s="1"/>
  <c r="I374" i="5" s="1"/>
  <c r="H375" i="5" a="1"/>
  <c r="H375" i="5" s="1"/>
  <c r="I375" i="5" s="1"/>
  <c r="H376" i="5" a="1"/>
  <c r="H376" i="5" s="1"/>
  <c r="I376" i="5" s="1"/>
  <c r="H377" i="5" a="1"/>
  <c r="H377" i="5" s="1"/>
  <c r="I377" i="5" s="1"/>
  <c r="H378" i="5" a="1"/>
  <c r="H378" i="5" s="1"/>
  <c r="I378" i="5" s="1"/>
  <c r="H379" i="5" a="1"/>
  <c r="H379" i="5" s="1"/>
  <c r="I379" i="5" s="1"/>
  <c r="H380" i="5" a="1"/>
  <c r="H380" i="5" s="1"/>
  <c r="I380" i="5" s="1"/>
  <c r="H381" i="5" a="1"/>
  <c r="H381" i="5" s="1"/>
  <c r="I381" i="5" s="1"/>
  <c r="H382" i="5" a="1"/>
  <c r="H382" i="5" s="1"/>
  <c r="I382" i="5" s="1"/>
  <c r="H383" i="5" a="1"/>
  <c r="H383" i="5" s="1"/>
  <c r="I383" i="5" s="1"/>
  <c r="H384" i="5" a="1"/>
  <c r="H384" i="5" s="1"/>
  <c r="I384" i="5" s="1"/>
  <c r="H385" i="5" a="1"/>
  <c r="H385" i="5" s="1"/>
  <c r="I385" i="5" s="1"/>
  <c r="H386" i="5" a="1"/>
  <c r="H386" i="5" s="1"/>
  <c r="I386" i="5" s="1"/>
  <c r="H387" i="5" a="1"/>
  <c r="H387" i="5" s="1"/>
  <c r="I387" i="5" s="1"/>
  <c r="H388" i="5" a="1"/>
  <c r="H388" i="5" s="1"/>
  <c r="I388" i="5" s="1"/>
  <c r="H389" i="5" a="1"/>
  <c r="H389" i="5" s="1"/>
  <c r="I389" i="5" s="1"/>
  <c r="H390" i="5" a="1"/>
  <c r="H390" i="5" s="1"/>
  <c r="I390" i="5" s="1"/>
  <c r="H391" i="5" a="1"/>
  <c r="H391" i="5" s="1"/>
  <c r="I391" i="5" s="1"/>
  <c r="H392" i="5" a="1"/>
  <c r="H392" i="5" s="1"/>
  <c r="I392" i="5" s="1"/>
  <c r="H393" i="5" a="1"/>
  <c r="H393" i="5" s="1"/>
  <c r="I393" i="5" s="1"/>
  <c r="H394" i="5" a="1"/>
  <c r="H394" i="5" s="1"/>
  <c r="I394" i="5" s="1"/>
  <c r="H395" i="5" a="1"/>
  <c r="H395" i="5" s="1"/>
  <c r="I395" i="5" s="1"/>
  <c r="H396" i="5" a="1"/>
  <c r="H396" i="5" s="1"/>
  <c r="I396" i="5" s="1"/>
  <c r="H397" i="5" a="1"/>
  <c r="H397" i="5" s="1"/>
  <c r="I397" i="5" s="1"/>
  <c r="H398" i="5" a="1"/>
  <c r="H398" i="5" s="1"/>
  <c r="I398" i="5" s="1"/>
  <c r="H399" i="5" a="1"/>
  <c r="H399" i="5" s="1"/>
  <c r="I399" i="5" s="1"/>
  <c r="H400" i="5" a="1"/>
  <c r="H400" i="5" s="1"/>
  <c r="I400" i="5" s="1"/>
  <c r="H401" i="5" a="1"/>
  <c r="H401" i="5" s="1"/>
  <c r="I401" i="5" s="1"/>
  <c r="H402" i="5" a="1"/>
  <c r="H402" i="5" s="1"/>
  <c r="I402" i="5" s="1"/>
  <c r="H403" i="5" a="1"/>
  <c r="H403" i="5" s="1"/>
  <c r="I403" i="5" s="1"/>
  <c r="H404" i="5" a="1"/>
  <c r="H404" i="5" s="1"/>
  <c r="I404" i="5" s="1"/>
  <c r="H405" i="5" a="1"/>
  <c r="H405" i="5" s="1"/>
  <c r="I405" i="5" s="1"/>
  <c r="H406" i="5" a="1"/>
  <c r="H406" i="5" s="1"/>
  <c r="I406" i="5" s="1"/>
  <c r="H407" i="5" a="1"/>
  <c r="H407" i="5" s="1"/>
  <c r="I407" i="5" s="1"/>
  <c r="H408" i="5" a="1"/>
  <c r="H408" i="5" s="1"/>
  <c r="I408" i="5" s="1"/>
  <c r="H409" i="5" a="1"/>
  <c r="H409" i="5" s="1"/>
  <c r="I409" i="5" s="1"/>
  <c r="H410" i="5" a="1"/>
  <c r="H410" i="5" s="1"/>
  <c r="I410" i="5" s="1"/>
  <c r="H411" i="5" a="1"/>
  <c r="H411" i="5" s="1"/>
  <c r="I411" i="5" s="1"/>
  <c r="H412" i="5" a="1"/>
  <c r="H412" i="5" s="1"/>
  <c r="I412" i="5" s="1"/>
  <c r="H413" i="5" a="1"/>
  <c r="H413" i="5" s="1"/>
  <c r="I413" i="5" s="1"/>
  <c r="H414" i="5" a="1"/>
  <c r="H414" i="5" s="1"/>
  <c r="I414" i="5" s="1"/>
  <c r="H415" i="5" a="1"/>
  <c r="H415" i="5" s="1"/>
  <c r="I415" i="5" s="1"/>
  <c r="H416" i="5" a="1"/>
  <c r="H416" i="5" s="1"/>
  <c r="I416" i="5" s="1"/>
  <c r="H417" i="5" a="1"/>
  <c r="H417" i="5" s="1"/>
  <c r="I417" i="5" s="1"/>
  <c r="H418" i="5" a="1"/>
  <c r="H418" i="5" s="1"/>
  <c r="I418" i="5" s="1"/>
  <c r="H419" i="5" a="1"/>
  <c r="H419" i="5" s="1"/>
  <c r="I419" i="5" s="1"/>
  <c r="H420" i="5" a="1"/>
  <c r="H420" i="5" s="1"/>
  <c r="I420" i="5" s="1"/>
  <c r="H421" i="5" a="1"/>
  <c r="H421" i="5" s="1"/>
  <c r="I421" i="5" s="1"/>
  <c r="H422" i="5" a="1"/>
  <c r="H422" i="5" s="1"/>
  <c r="I422" i="5" s="1"/>
  <c r="H423" i="5" a="1"/>
  <c r="H423" i="5" s="1"/>
  <c r="I423" i="5" s="1"/>
  <c r="H424" i="5" a="1"/>
  <c r="H424" i="5" s="1"/>
  <c r="I424" i="5" s="1"/>
  <c r="H425" i="5" a="1"/>
  <c r="H425" i="5" s="1"/>
  <c r="I425" i="5" s="1"/>
  <c r="H426" i="5" a="1"/>
  <c r="H426" i="5" s="1"/>
  <c r="I426" i="5" s="1"/>
  <c r="H427" i="5" a="1"/>
  <c r="H427" i="5" s="1"/>
  <c r="I427" i="5" s="1"/>
  <c r="H428" i="5" a="1"/>
  <c r="H428" i="5" s="1"/>
  <c r="I428" i="5" s="1"/>
  <c r="H429" i="5" a="1"/>
  <c r="H429" i="5" s="1"/>
  <c r="I429" i="5" s="1"/>
  <c r="H430" i="5" a="1"/>
  <c r="H430" i="5" s="1"/>
  <c r="I430" i="5" s="1"/>
  <c r="H431" i="5" a="1"/>
  <c r="H431" i="5" s="1"/>
  <c r="I431" i="5" s="1"/>
  <c r="H432" i="5" a="1"/>
  <c r="H432" i="5" s="1"/>
  <c r="I432" i="5" s="1"/>
  <c r="H433" i="5" a="1"/>
  <c r="H433" i="5" s="1"/>
  <c r="I433" i="5" s="1"/>
  <c r="H434" i="5" a="1"/>
  <c r="H434" i="5" s="1"/>
  <c r="I434" i="5" s="1"/>
  <c r="H435" i="5" a="1"/>
  <c r="H435" i="5" s="1"/>
  <c r="I435" i="5" s="1"/>
  <c r="H436" i="5" a="1"/>
  <c r="H436" i="5" s="1"/>
  <c r="I436" i="5" s="1"/>
  <c r="H437" i="5" a="1"/>
  <c r="H437" i="5" s="1"/>
  <c r="I437" i="5" s="1"/>
  <c r="H438" i="5" a="1"/>
  <c r="H438" i="5" s="1"/>
  <c r="I438" i="5" s="1"/>
  <c r="H439" i="5" a="1"/>
  <c r="H439" i="5" s="1"/>
  <c r="I439" i="5" s="1"/>
  <c r="H440" i="5" a="1"/>
  <c r="H440" i="5" s="1"/>
  <c r="I440" i="5" s="1"/>
  <c r="H441" i="5" a="1"/>
  <c r="H441" i="5" s="1"/>
  <c r="I441" i="5" s="1"/>
  <c r="H442" i="5" a="1"/>
  <c r="H442" i="5" s="1"/>
  <c r="I442" i="5" s="1"/>
  <c r="H443" i="5" a="1"/>
  <c r="H443" i="5" s="1"/>
  <c r="I443" i="5" s="1"/>
  <c r="H444" i="5" a="1"/>
  <c r="H444" i="5" s="1"/>
  <c r="I444" i="5" s="1"/>
  <c r="H445" i="5" a="1"/>
  <c r="H445" i="5" s="1"/>
  <c r="I445" i="5" s="1"/>
  <c r="H446" i="5" a="1"/>
  <c r="H446" i="5" s="1"/>
  <c r="I446" i="5" s="1"/>
  <c r="H447" i="5" a="1"/>
  <c r="H447" i="5" s="1"/>
  <c r="I447" i="5" s="1"/>
  <c r="H448" i="5" a="1"/>
  <c r="H448" i="5" s="1"/>
  <c r="I448" i="5" s="1"/>
  <c r="H449" i="5" a="1"/>
  <c r="H449" i="5" s="1"/>
  <c r="I449" i="5" s="1"/>
  <c r="H450" i="5" a="1"/>
  <c r="H450" i="5" s="1"/>
  <c r="I450" i="5" s="1"/>
  <c r="H451" i="5" a="1"/>
  <c r="H451" i="5" s="1"/>
  <c r="I451" i="5" s="1"/>
  <c r="H452" i="5" a="1"/>
  <c r="H452" i="5" s="1"/>
  <c r="I452" i="5" s="1"/>
  <c r="H453" i="5" a="1"/>
  <c r="H453" i="5" s="1"/>
  <c r="I453" i="5" s="1"/>
  <c r="H454" i="5" a="1"/>
  <c r="H454" i="5" s="1"/>
  <c r="I454" i="5" s="1"/>
  <c r="H455" i="5" a="1"/>
  <c r="H455" i="5" s="1"/>
  <c r="I455" i="5" s="1"/>
  <c r="H456" i="5" a="1"/>
  <c r="H456" i="5" s="1"/>
  <c r="I456" i="5" s="1"/>
  <c r="H457" i="5" a="1"/>
  <c r="H457" i="5" s="1"/>
  <c r="I457" i="5" s="1"/>
  <c r="H458" i="5" a="1"/>
  <c r="H458" i="5" s="1"/>
  <c r="I458" i="5" s="1"/>
  <c r="H459" i="5" a="1"/>
  <c r="H459" i="5" s="1"/>
  <c r="I459" i="5" s="1"/>
  <c r="H460" i="5" a="1"/>
  <c r="H460" i="5" s="1"/>
  <c r="I460" i="5" s="1"/>
  <c r="H461" i="5" a="1"/>
  <c r="H461" i="5" s="1"/>
  <c r="I461" i="5" s="1"/>
  <c r="H462" i="5" a="1"/>
  <c r="H462" i="5" s="1"/>
  <c r="I462" i="5" s="1"/>
  <c r="H463" i="5" a="1"/>
  <c r="H463" i="5" s="1"/>
  <c r="I463" i="5" s="1"/>
  <c r="H464" i="5" a="1"/>
  <c r="H464" i="5" s="1"/>
  <c r="I464" i="5" s="1"/>
  <c r="H465" i="5" a="1"/>
  <c r="H465" i="5" s="1"/>
  <c r="I465" i="5" s="1"/>
  <c r="H466" i="5" a="1"/>
  <c r="H466" i="5" s="1"/>
  <c r="I466" i="5" s="1"/>
  <c r="H467" i="5" a="1"/>
  <c r="H467" i="5" s="1"/>
  <c r="I467" i="5" s="1"/>
  <c r="H468" i="5" a="1"/>
  <c r="H468" i="5" s="1"/>
  <c r="I468" i="5" s="1"/>
  <c r="H469" i="5" a="1"/>
  <c r="H469" i="5" s="1"/>
  <c r="I469" i="5" s="1"/>
  <c r="H470" i="5" a="1"/>
  <c r="H470" i="5" s="1"/>
  <c r="I470" i="5" s="1"/>
  <c r="H471" i="5" a="1"/>
  <c r="H471" i="5" s="1"/>
  <c r="I471" i="5" s="1"/>
  <c r="H472" i="5" a="1"/>
  <c r="H472" i="5" s="1"/>
  <c r="I472" i="5" s="1"/>
  <c r="H473" i="5" a="1"/>
  <c r="H473" i="5" s="1"/>
  <c r="I473" i="5" s="1"/>
  <c r="H474" i="5" a="1"/>
  <c r="H474" i="5" s="1"/>
  <c r="I474" i="5" s="1"/>
  <c r="H475" i="5" a="1"/>
  <c r="H475" i="5" s="1"/>
  <c r="I475" i="5" s="1"/>
  <c r="H476" i="5" a="1"/>
  <c r="H476" i="5" s="1"/>
  <c r="I476" i="5" s="1"/>
  <c r="H477" i="5" a="1"/>
  <c r="H477" i="5" s="1"/>
  <c r="I477" i="5" s="1"/>
  <c r="H478" i="5" a="1"/>
  <c r="H478" i="5" s="1"/>
  <c r="I478" i="5" s="1"/>
  <c r="H479" i="5" a="1"/>
  <c r="H479" i="5" s="1"/>
  <c r="I479" i="5" s="1"/>
  <c r="H480" i="5" a="1"/>
  <c r="H480" i="5" s="1"/>
  <c r="I480" i="5" s="1"/>
  <c r="H481" i="5" a="1"/>
  <c r="H481" i="5" s="1"/>
  <c r="I481" i="5" s="1"/>
  <c r="H482" i="5" a="1"/>
  <c r="H482" i="5" s="1"/>
  <c r="I482" i="5" s="1"/>
  <c r="H483" i="5" a="1"/>
  <c r="H483" i="5" s="1"/>
  <c r="I483" i="5" s="1"/>
  <c r="H484" i="5" a="1"/>
  <c r="H484" i="5" s="1"/>
  <c r="I484" i="5" s="1"/>
  <c r="H485" i="5" a="1"/>
  <c r="H485" i="5" s="1"/>
  <c r="I485" i="5" s="1"/>
  <c r="H486" i="5" a="1"/>
  <c r="H486" i="5" s="1"/>
  <c r="I486" i="5" s="1"/>
  <c r="H487" i="5" a="1"/>
  <c r="H487" i="5" s="1"/>
  <c r="I487" i="5" s="1"/>
  <c r="H488" i="5" a="1"/>
  <c r="H488" i="5" s="1"/>
  <c r="I488" i="5" s="1"/>
  <c r="H489" i="5" a="1"/>
  <c r="H489" i="5" s="1"/>
  <c r="I489" i="5" s="1"/>
  <c r="H490" i="5" a="1"/>
  <c r="H490" i="5" s="1"/>
  <c r="I490" i="5" s="1"/>
  <c r="H491" i="5" a="1"/>
  <c r="H491" i="5" s="1"/>
  <c r="I491" i="5" s="1"/>
  <c r="H492" i="5" a="1"/>
  <c r="H492" i="5" s="1"/>
  <c r="I492" i="5" s="1"/>
  <c r="H493" i="5" a="1"/>
  <c r="H493" i="5" s="1"/>
  <c r="I493" i="5" s="1"/>
  <c r="H494" i="5" a="1"/>
  <c r="H494" i="5" s="1"/>
  <c r="I494" i="5" s="1"/>
  <c r="H495" i="5" a="1"/>
  <c r="H495" i="5" s="1"/>
  <c r="I495" i="5" s="1"/>
  <c r="H496" i="5" a="1"/>
  <c r="H496" i="5" s="1"/>
  <c r="I496" i="5" s="1"/>
  <c r="H497" i="5" a="1"/>
  <c r="H497" i="5" s="1"/>
  <c r="I497" i="5" s="1"/>
  <c r="H498" i="5" a="1"/>
  <c r="H498" i="5" s="1"/>
  <c r="I498" i="5" s="1"/>
  <c r="H499" i="5" a="1"/>
  <c r="H499" i="5" s="1"/>
  <c r="I499" i="5" s="1"/>
  <c r="H500" i="5" a="1"/>
  <c r="H500" i="5" s="1"/>
  <c r="I500" i="5" s="1"/>
  <c r="H501" i="5" a="1"/>
  <c r="H501" i="5" s="1"/>
  <c r="I501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2" i="5"/>
  <c r="A21" i="5"/>
  <c r="B21" i="5" s="1" a="1"/>
  <c r="B21" i="5" s="1"/>
  <c r="A22" i="5"/>
  <c r="B22" i="5" s="1" a="1"/>
  <c r="B22" i="5" s="1"/>
  <c r="A23" i="5"/>
  <c r="B23" i="5" s="1" a="1"/>
  <c r="B23" i="5" s="1"/>
  <c r="A24" i="5"/>
  <c r="B24" i="5" s="1" a="1"/>
  <c r="B24" i="5" s="1"/>
  <c r="A25" i="5"/>
  <c r="B25" i="5" s="1" a="1"/>
  <c r="B25" i="5" s="1"/>
  <c r="A26" i="5"/>
  <c r="B26" i="5" s="1" a="1"/>
  <c r="B26" i="5" s="1"/>
  <c r="A27" i="5"/>
  <c r="B27" i="5" s="1" a="1"/>
  <c r="B27" i="5" s="1"/>
  <c r="A28" i="5"/>
  <c r="B28" i="5" s="1" a="1"/>
  <c r="B28" i="5" s="1"/>
  <c r="A29" i="5"/>
  <c r="B29" i="5" s="1" a="1"/>
  <c r="B29" i="5" s="1"/>
  <c r="A30" i="5"/>
  <c r="B30" i="5" s="1" a="1"/>
  <c r="B30" i="5" s="1"/>
  <c r="A31" i="5"/>
  <c r="B31" i="5" s="1" a="1"/>
  <c r="B31" i="5" s="1"/>
  <c r="A32" i="5"/>
  <c r="B32" i="5" s="1" a="1"/>
  <c r="B32" i="5" s="1"/>
  <c r="A33" i="5"/>
  <c r="B33" i="5" s="1" a="1"/>
  <c r="B33" i="5" s="1"/>
  <c r="A34" i="5"/>
  <c r="B34" i="5" s="1" a="1"/>
  <c r="B34" i="5" s="1"/>
  <c r="A35" i="5"/>
  <c r="B35" i="5" s="1" a="1"/>
  <c r="B35" i="5" s="1"/>
  <c r="A36" i="5"/>
  <c r="B36" i="5" s="1" a="1"/>
  <c r="B36" i="5" s="1"/>
  <c r="A37" i="5"/>
  <c r="B37" i="5" s="1" a="1"/>
  <c r="B37" i="5" s="1"/>
  <c r="A38" i="5"/>
  <c r="B38" i="5" s="1" a="1"/>
  <c r="B38" i="5" s="1"/>
  <c r="A39" i="5"/>
  <c r="B39" i="5" s="1" a="1"/>
  <c r="B39" i="5" s="1"/>
  <c r="A40" i="5"/>
  <c r="B40" i="5" s="1" a="1"/>
  <c r="B40" i="5" s="1"/>
  <c r="A41" i="5"/>
  <c r="B41" i="5" s="1" a="1"/>
  <c r="B41" i="5" s="1"/>
  <c r="A42" i="5"/>
  <c r="B42" i="5" s="1" a="1"/>
  <c r="B42" i="5" s="1"/>
  <c r="A43" i="5"/>
  <c r="B43" i="5" s="1" a="1"/>
  <c r="B43" i="5" s="1"/>
  <c r="A44" i="5"/>
  <c r="B44" i="5" s="1" a="1"/>
  <c r="B44" i="5" s="1"/>
  <c r="A45" i="5"/>
  <c r="B45" i="5" s="1" a="1"/>
  <c r="B45" i="5" s="1"/>
  <c r="A46" i="5"/>
  <c r="B46" i="5" s="1" a="1"/>
  <c r="B46" i="5" s="1"/>
  <c r="A47" i="5"/>
  <c r="B47" i="5" s="1" a="1"/>
  <c r="B47" i="5" s="1"/>
  <c r="A48" i="5"/>
  <c r="B48" i="5" s="1" a="1"/>
  <c r="B48" i="5" s="1"/>
  <c r="A49" i="5"/>
  <c r="B49" i="5" s="1" a="1"/>
  <c r="B49" i="5" s="1"/>
  <c r="A50" i="5"/>
  <c r="B50" i="5" s="1" a="1"/>
  <c r="B50" i="5" s="1"/>
  <c r="A51" i="5"/>
  <c r="B51" i="5" s="1" a="1"/>
  <c r="B51" i="5" s="1"/>
  <c r="A52" i="5"/>
  <c r="B52" i="5" s="1" a="1"/>
  <c r="B52" i="5" s="1"/>
  <c r="A53" i="5"/>
  <c r="B53" i="5" s="1" a="1"/>
  <c r="B53" i="5" s="1"/>
  <c r="A54" i="5"/>
  <c r="B54" i="5" s="1" a="1"/>
  <c r="B54" i="5" s="1"/>
  <c r="A55" i="5"/>
  <c r="B55" i="5" s="1" a="1"/>
  <c r="B55" i="5" s="1"/>
  <c r="A56" i="5"/>
  <c r="B56" i="5" s="1" a="1"/>
  <c r="B56" i="5" s="1"/>
  <c r="A57" i="5"/>
  <c r="B57" i="5" s="1" a="1"/>
  <c r="B57" i="5" s="1"/>
  <c r="A58" i="5"/>
  <c r="B58" i="5" s="1" a="1"/>
  <c r="B58" i="5" s="1"/>
  <c r="A59" i="5"/>
  <c r="B59" i="5" s="1" a="1"/>
  <c r="B59" i="5" s="1"/>
  <c r="A60" i="5"/>
  <c r="B60" i="5" s="1" a="1"/>
  <c r="B60" i="5" s="1"/>
  <c r="A61" i="5"/>
  <c r="B61" i="5" s="1" a="1"/>
  <c r="B61" i="5" s="1"/>
  <c r="A62" i="5"/>
  <c r="B62" i="5" s="1" a="1"/>
  <c r="B62" i="5" s="1"/>
  <c r="A63" i="5"/>
  <c r="B63" i="5" s="1" a="1"/>
  <c r="B63" i="5" s="1"/>
  <c r="A64" i="5"/>
  <c r="B64" i="5" s="1" a="1"/>
  <c r="B64" i="5" s="1"/>
  <c r="A65" i="5"/>
  <c r="B65" i="5" s="1" a="1"/>
  <c r="B65" i="5" s="1"/>
  <c r="A66" i="5"/>
  <c r="B66" i="5" s="1" a="1"/>
  <c r="B66" i="5" s="1"/>
  <c r="A67" i="5"/>
  <c r="B67" i="5" s="1" a="1"/>
  <c r="B67" i="5" s="1"/>
  <c r="A68" i="5"/>
  <c r="B68" i="5" s="1" a="1"/>
  <c r="B68" i="5" s="1"/>
  <c r="A69" i="5"/>
  <c r="B69" i="5" s="1" a="1"/>
  <c r="B69" i="5" s="1"/>
  <c r="A70" i="5"/>
  <c r="B70" i="5" s="1" a="1"/>
  <c r="B70" i="5" s="1"/>
  <c r="A71" i="5"/>
  <c r="B71" i="5" s="1" a="1"/>
  <c r="B71" i="5" s="1"/>
  <c r="A72" i="5"/>
  <c r="B72" i="5" s="1" a="1"/>
  <c r="B72" i="5" s="1"/>
  <c r="A73" i="5"/>
  <c r="B73" i="5" s="1" a="1"/>
  <c r="B73" i="5" s="1"/>
  <c r="A74" i="5"/>
  <c r="B74" i="5" s="1" a="1"/>
  <c r="B74" i="5" s="1"/>
  <c r="A75" i="5"/>
  <c r="B75" i="5" s="1" a="1"/>
  <c r="B75" i="5" s="1"/>
  <c r="A76" i="5"/>
  <c r="B76" i="5" s="1" a="1"/>
  <c r="B76" i="5" s="1"/>
  <c r="A77" i="5"/>
  <c r="B77" i="5" s="1" a="1"/>
  <c r="B77" i="5" s="1"/>
  <c r="A78" i="5"/>
  <c r="B78" i="5" s="1" a="1"/>
  <c r="B78" i="5" s="1"/>
  <c r="A79" i="5"/>
  <c r="B79" i="5" s="1" a="1"/>
  <c r="B79" i="5" s="1"/>
  <c r="A80" i="5"/>
  <c r="B80" i="5" s="1" a="1"/>
  <c r="B80" i="5" s="1"/>
  <c r="A81" i="5"/>
  <c r="B81" i="5" s="1" a="1"/>
  <c r="B81" i="5" s="1"/>
  <c r="A82" i="5"/>
  <c r="B82" i="5" s="1" a="1"/>
  <c r="B82" i="5" s="1"/>
  <c r="A83" i="5"/>
  <c r="B83" i="5" s="1" a="1"/>
  <c r="B83" i="5" s="1"/>
  <c r="A84" i="5"/>
  <c r="B84" i="5" s="1" a="1"/>
  <c r="B84" i="5" s="1"/>
  <c r="A85" i="5"/>
  <c r="B85" i="5" s="1" a="1"/>
  <c r="B85" i="5" s="1"/>
  <c r="A86" i="5"/>
  <c r="B86" i="5" s="1" a="1"/>
  <c r="B86" i="5" s="1"/>
  <c r="A87" i="5"/>
  <c r="B87" i="5" s="1" a="1"/>
  <c r="B87" i="5" s="1"/>
  <c r="A88" i="5"/>
  <c r="B88" i="5" s="1" a="1"/>
  <c r="B88" i="5" s="1"/>
  <c r="A89" i="5"/>
  <c r="B89" i="5" s="1" a="1"/>
  <c r="B89" i="5" s="1"/>
  <c r="A90" i="5"/>
  <c r="B90" i="5" s="1" a="1"/>
  <c r="B90" i="5" s="1"/>
  <c r="A91" i="5"/>
  <c r="B91" i="5" s="1" a="1"/>
  <c r="B91" i="5" s="1"/>
  <c r="A92" i="5"/>
  <c r="B92" i="5" s="1" a="1"/>
  <c r="B92" i="5" s="1"/>
  <c r="A93" i="5"/>
  <c r="B93" i="5" s="1" a="1"/>
  <c r="B93" i="5" s="1"/>
  <c r="A94" i="5"/>
  <c r="B94" i="5" s="1" a="1"/>
  <c r="B94" i="5" s="1"/>
  <c r="A95" i="5"/>
  <c r="B95" i="5" s="1" a="1"/>
  <c r="B95" i="5" s="1"/>
  <c r="A96" i="5"/>
  <c r="B96" i="5" s="1" a="1"/>
  <c r="B96" i="5" s="1"/>
  <c r="A97" i="5"/>
  <c r="B97" i="5" s="1" a="1"/>
  <c r="B97" i="5" s="1"/>
  <c r="A98" i="5"/>
  <c r="B98" i="5" s="1" a="1"/>
  <c r="B98" i="5" s="1"/>
  <c r="A99" i="5"/>
  <c r="B99" i="5" s="1" a="1"/>
  <c r="B99" i="5" s="1"/>
  <c r="A100" i="5"/>
  <c r="B100" i="5" s="1" a="1"/>
  <c r="B100" i="5" s="1"/>
  <c r="A101" i="5"/>
  <c r="B101" i="5" s="1" a="1"/>
  <c r="B101" i="5" s="1"/>
  <c r="A102" i="5"/>
  <c r="B102" i="5" s="1" a="1"/>
  <c r="B102" i="5" s="1"/>
  <c r="A103" i="5"/>
  <c r="B103" i="5" s="1" a="1"/>
  <c r="B103" i="5" s="1"/>
  <c r="A104" i="5"/>
  <c r="B104" i="5" s="1" a="1"/>
  <c r="B104" i="5" s="1"/>
  <c r="A105" i="5"/>
  <c r="B105" i="5" s="1" a="1"/>
  <c r="B105" i="5" s="1"/>
  <c r="A106" i="5"/>
  <c r="B106" i="5" s="1" a="1"/>
  <c r="B106" i="5" s="1"/>
  <c r="A107" i="5"/>
  <c r="B107" i="5" s="1" a="1"/>
  <c r="B107" i="5" s="1"/>
  <c r="A108" i="5"/>
  <c r="B108" i="5" s="1" a="1"/>
  <c r="B108" i="5" s="1"/>
  <c r="A109" i="5"/>
  <c r="B109" i="5" s="1" a="1"/>
  <c r="B109" i="5" s="1"/>
  <c r="A110" i="5"/>
  <c r="B110" i="5" s="1" a="1"/>
  <c r="B110" i="5" s="1"/>
  <c r="A111" i="5"/>
  <c r="B111" i="5" s="1" a="1"/>
  <c r="B111" i="5" s="1"/>
  <c r="A112" i="5"/>
  <c r="B112" i="5" s="1" a="1"/>
  <c r="B112" i="5" s="1"/>
  <c r="A113" i="5"/>
  <c r="B113" i="5" s="1" a="1"/>
  <c r="B113" i="5" s="1"/>
  <c r="A114" i="5"/>
  <c r="B114" i="5" s="1" a="1"/>
  <c r="B114" i="5" s="1"/>
  <c r="A115" i="5"/>
  <c r="B115" i="5" s="1" a="1"/>
  <c r="B115" i="5" s="1"/>
  <c r="A116" i="5"/>
  <c r="B116" i="5" s="1" a="1"/>
  <c r="B116" i="5" s="1"/>
  <c r="A117" i="5"/>
  <c r="B117" i="5" s="1" a="1"/>
  <c r="B117" i="5" s="1"/>
  <c r="A118" i="5"/>
  <c r="B118" i="5" s="1" a="1"/>
  <c r="B118" i="5" s="1"/>
  <c r="A119" i="5"/>
  <c r="B119" i="5" s="1" a="1"/>
  <c r="B119" i="5" s="1"/>
  <c r="A120" i="5"/>
  <c r="B120" i="5" s="1" a="1"/>
  <c r="B120" i="5" s="1"/>
  <c r="A121" i="5"/>
  <c r="B121" i="5" s="1" a="1"/>
  <c r="B121" i="5" s="1"/>
  <c r="A122" i="5"/>
  <c r="B122" i="5" s="1" a="1"/>
  <c r="B122" i="5" s="1"/>
  <c r="A123" i="5"/>
  <c r="B123" i="5" s="1" a="1"/>
  <c r="B123" i="5" s="1"/>
  <c r="A124" i="5"/>
  <c r="B124" i="5" s="1" a="1"/>
  <c r="B124" i="5" s="1"/>
  <c r="A125" i="5"/>
  <c r="B125" i="5" s="1" a="1"/>
  <c r="B125" i="5" s="1"/>
  <c r="A126" i="5"/>
  <c r="B126" i="5" s="1" a="1"/>
  <c r="B126" i="5" s="1"/>
  <c r="A127" i="5"/>
  <c r="B127" i="5" s="1" a="1"/>
  <c r="B127" i="5" s="1"/>
  <c r="A128" i="5"/>
  <c r="B128" i="5" s="1" a="1"/>
  <c r="B128" i="5" s="1"/>
  <c r="A129" i="5"/>
  <c r="B129" i="5" s="1" a="1"/>
  <c r="B129" i="5" s="1"/>
  <c r="A130" i="5"/>
  <c r="B130" i="5" s="1" a="1"/>
  <c r="B130" i="5" s="1"/>
  <c r="A131" i="5"/>
  <c r="B131" i="5" s="1" a="1"/>
  <c r="B131" i="5" s="1"/>
  <c r="A132" i="5"/>
  <c r="B132" i="5" s="1" a="1"/>
  <c r="B132" i="5" s="1"/>
  <c r="A133" i="5"/>
  <c r="B133" i="5" s="1" a="1"/>
  <c r="B133" i="5" s="1"/>
  <c r="A134" i="5"/>
  <c r="B134" i="5" s="1" a="1"/>
  <c r="B134" i="5" s="1"/>
  <c r="A135" i="5"/>
  <c r="B135" i="5" s="1" a="1"/>
  <c r="B135" i="5" s="1"/>
  <c r="A136" i="5"/>
  <c r="B136" i="5" s="1" a="1"/>
  <c r="B136" i="5" s="1"/>
  <c r="A137" i="5"/>
  <c r="B137" i="5" s="1" a="1"/>
  <c r="B137" i="5" s="1"/>
  <c r="A138" i="5"/>
  <c r="B138" i="5" s="1" a="1"/>
  <c r="B138" i="5" s="1"/>
  <c r="A139" i="5"/>
  <c r="B139" i="5" s="1" a="1"/>
  <c r="B139" i="5" s="1"/>
  <c r="A140" i="5"/>
  <c r="B140" i="5" s="1" a="1"/>
  <c r="B140" i="5" s="1"/>
  <c r="A141" i="5"/>
  <c r="B141" i="5" s="1" a="1"/>
  <c r="B141" i="5" s="1"/>
  <c r="A142" i="5"/>
  <c r="B142" i="5" s="1" a="1"/>
  <c r="B142" i="5" s="1"/>
  <c r="A143" i="5"/>
  <c r="B143" i="5" s="1" a="1"/>
  <c r="B143" i="5" s="1"/>
  <c r="A144" i="5"/>
  <c r="B144" i="5" s="1" a="1"/>
  <c r="B144" i="5" s="1"/>
  <c r="A145" i="5"/>
  <c r="B145" i="5" s="1" a="1"/>
  <c r="B145" i="5" s="1"/>
  <c r="A146" i="5"/>
  <c r="B146" i="5" s="1" a="1"/>
  <c r="B146" i="5" s="1"/>
  <c r="A147" i="5"/>
  <c r="B147" i="5" s="1" a="1"/>
  <c r="B147" i="5" s="1"/>
  <c r="A148" i="5"/>
  <c r="B148" i="5" s="1" a="1"/>
  <c r="B148" i="5" s="1"/>
  <c r="A149" i="5"/>
  <c r="B149" i="5" s="1" a="1"/>
  <c r="B149" i="5" s="1"/>
  <c r="A150" i="5"/>
  <c r="B150" i="5" s="1" a="1"/>
  <c r="B150" i="5" s="1"/>
  <c r="A151" i="5"/>
  <c r="B151" i="5" s="1" a="1"/>
  <c r="B151" i="5" s="1"/>
  <c r="A152" i="5"/>
  <c r="B152" i="5" s="1" a="1"/>
  <c r="B152" i="5" s="1"/>
  <c r="A153" i="5"/>
  <c r="B153" i="5" s="1" a="1"/>
  <c r="B153" i="5" s="1"/>
  <c r="A154" i="5"/>
  <c r="B154" i="5" s="1" a="1"/>
  <c r="B154" i="5" s="1"/>
  <c r="A155" i="5"/>
  <c r="B155" i="5" s="1" a="1"/>
  <c r="B155" i="5" s="1"/>
  <c r="A156" i="5"/>
  <c r="B156" i="5" s="1" a="1"/>
  <c r="B156" i="5" s="1"/>
  <c r="A157" i="5"/>
  <c r="B157" i="5" s="1" a="1"/>
  <c r="B157" i="5" s="1"/>
  <c r="A158" i="5"/>
  <c r="B158" i="5" s="1" a="1"/>
  <c r="B158" i="5" s="1"/>
  <c r="A159" i="5"/>
  <c r="B159" i="5" s="1" a="1"/>
  <c r="B159" i="5" s="1"/>
  <c r="A160" i="5"/>
  <c r="B160" i="5" s="1" a="1"/>
  <c r="B160" i="5" s="1"/>
  <c r="A161" i="5"/>
  <c r="B161" i="5" s="1" a="1"/>
  <c r="B161" i="5" s="1"/>
  <c r="A162" i="5"/>
  <c r="B162" i="5" s="1" a="1"/>
  <c r="B162" i="5" s="1"/>
  <c r="A163" i="5"/>
  <c r="B163" i="5" s="1" a="1"/>
  <c r="B163" i="5" s="1"/>
  <c r="A164" i="5"/>
  <c r="B164" i="5" s="1" a="1"/>
  <c r="B164" i="5" s="1"/>
  <c r="A165" i="5"/>
  <c r="B165" i="5" s="1" a="1"/>
  <c r="B165" i="5" s="1"/>
  <c r="A166" i="5"/>
  <c r="B166" i="5" s="1" a="1"/>
  <c r="B166" i="5" s="1"/>
  <c r="A167" i="5"/>
  <c r="B167" i="5" s="1" a="1"/>
  <c r="B167" i="5" s="1"/>
  <c r="A168" i="5"/>
  <c r="B168" i="5" s="1" a="1"/>
  <c r="B168" i="5" s="1"/>
  <c r="A169" i="5"/>
  <c r="B169" i="5" s="1" a="1"/>
  <c r="B169" i="5" s="1"/>
  <c r="A170" i="5"/>
  <c r="B170" i="5" s="1" a="1"/>
  <c r="B170" i="5" s="1"/>
  <c r="A171" i="5"/>
  <c r="B171" i="5" s="1" a="1"/>
  <c r="B171" i="5" s="1"/>
  <c r="A172" i="5"/>
  <c r="B172" i="5" s="1" a="1"/>
  <c r="B172" i="5" s="1"/>
  <c r="A173" i="5"/>
  <c r="B173" i="5" s="1" a="1"/>
  <c r="B173" i="5" s="1"/>
  <c r="A174" i="5"/>
  <c r="B174" i="5" s="1" a="1"/>
  <c r="B174" i="5" s="1"/>
  <c r="A175" i="5"/>
  <c r="B175" i="5" s="1" a="1"/>
  <c r="B175" i="5" s="1"/>
  <c r="A176" i="5"/>
  <c r="B176" i="5" s="1" a="1"/>
  <c r="B176" i="5" s="1"/>
  <c r="A177" i="5"/>
  <c r="B177" i="5" s="1" a="1"/>
  <c r="B177" i="5" s="1"/>
  <c r="A178" i="5"/>
  <c r="B178" i="5" s="1" a="1"/>
  <c r="B178" i="5" s="1"/>
  <c r="A179" i="5"/>
  <c r="B179" i="5" s="1" a="1"/>
  <c r="B179" i="5" s="1"/>
  <c r="A180" i="5"/>
  <c r="B180" i="5" s="1" a="1"/>
  <c r="B180" i="5" s="1"/>
  <c r="A181" i="5"/>
  <c r="B181" i="5" s="1" a="1"/>
  <c r="B181" i="5" s="1"/>
  <c r="A182" i="5"/>
  <c r="B182" i="5" s="1" a="1"/>
  <c r="B182" i="5" s="1"/>
  <c r="A183" i="5"/>
  <c r="B183" i="5" s="1" a="1"/>
  <c r="B183" i="5" s="1"/>
  <c r="A184" i="5"/>
  <c r="B184" i="5" s="1" a="1"/>
  <c r="B184" i="5" s="1"/>
  <c r="A185" i="5"/>
  <c r="B185" i="5" s="1" a="1"/>
  <c r="B185" i="5" s="1"/>
  <c r="A186" i="5"/>
  <c r="B186" i="5" s="1" a="1"/>
  <c r="B186" i="5" s="1"/>
  <c r="A187" i="5"/>
  <c r="B187" i="5" s="1" a="1"/>
  <c r="B187" i="5" s="1"/>
  <c r="A188" i="5"/>
  <c r="B188" i="5" s="1" a="1"/>
  <c r="B188" i="5" s="1"/>
  <c r="A189" i="5"/>
  <c r="B189" i="5" s="1" a="1"/>
  <c r="B189" i="5" s="1"/>
  <c r="A190" i="5"/>
  <c r="B190" i="5" s="1" a="1"/>
  <c r="B190" i="5" s="1"/>
  <c r="A191" i="5"/>
  <c r="B191" i="5" s="1" a="1"/>
  <c r="B191" i="5" s="1"/>
  <c r="A192" i="5"/>
  <c r="B192" i="5" s="1" a="1"/>
  <c r="B192" i="5" s="1"/>
  <c r="A193" i="5"/>
  <c r="B193" i="5" s="1" a="1"/>
  <c r="B193" i="5" s="1"/>
  <c r="A194" i="5"/>
  <c r="B194" i="5" s="1" a="1"/>
  <c r="B194" i="5" s="1"/>
  <c r="A195" i="5"/>
  <c r="B195" i="5" s="1" a="1"/>
  <c r="B195" i="5" s="1"/>
  <c r="A196" i="5"/>
  <c r="B196" i="5" s="1" a="1"/>
  <c r="B196" i="5" s="1"/>
  <c r="A197" i="5"/>
  <c r="B197" i="5" s="1" a="1"/>
  <c r="B197" i="5" s="1"/>
  <c r="A198" i="5"/>
  <c r="B198" i="5" s="1" a="1"/>
  <c r="B198" i="5" s="1"/>
  <c r="A199" i="5"/>
  <c r="B199" i="5" s="1" a="1"/>
  <c r="B199" i="5" s="1"/>
  <c r="A200" i="5"/>
  <c r="B200" i="5" s="1" a="1"/>
  <c r="B200" i="5" s="1"/>
  <c r="A201" i="5"/>
  <c r="B201" i="5" s="1" a="1"/>
  <c r="B201" i="5" s="1"/>
  <c r="A202" i="5"/>
  <c r="B202" i="5" s="1" a="1"/>
  <c r="B202" i="5" s="1"/>
  <c r="A203" i="5"/>
  <c r="B203" i="5" s="1" a="1"/>
  <c r="B203" i="5" s="1"/>
  <c r="A204" i="5"/>
  <c r="B204" i="5" s="1" a="1"/>
  <c r="B204" i="5" s="1"/>
  <c r="A205" i="5"/>
  <c r="B205" i="5" s="1" a="1"/>
  <c r="B205" i="5" s="1"/>
  <c r="A206" i="5"/>
  <c r="B206" i="5" s="1" a="1"/>
  <c r="B206" i="5" s="1"/>
  <c r="A207" i="5"/>
  <c r="B207" i="5" s="1" a="1"/>
  <c r="B207" i="5" s="1"/>
  <c r="A208" i="5"/>
  <c r="B208" i="5" s="1" a="1"/>
  <c r="B208" i="5" s="1"/>
  <c r="A209" i="5"/>
  <c r="B209" i="5" s="1" a="1"/>
  <c r="B209" i="5" s="1"/>
  <c r="A210" i="5"/>
  <c r="B210" i="5" s="1" a="1"/>
  <c r="B210" i="5" s="1"/>
  <c r="A211" i="5"/>
  <c r="B211" i="5" s="1" a="1"/>
  <c r="B211" i="5" s="1"/>
  <c r="A212" i="5"/>
  <c r="B212" i="5" s="1" a="1"/>
  <c r="B212" i="5" s="1"/>
  <c r="A213" i="5"/>
  <c r="B213" i="5" s="1" a="1"/>
  <c r="B213" i="5" s="1"/>
  <c r="A214" i="5"/>
  <c r="B214" i="5" s="1" a="1"/>
  <c r="B214" i="5" s="1"/>
  <c r="A215" i="5"/>
  <c r="B215" i="5" s="1" a="1"/>
  <c r="B215" i="5" s="1"/>
  <c r="A216" i="5"/>
  <c r="B216" i="5" s="1" a="1"/>
  <c r="B216" i="5" s="1"/>
  <c r="A217" i="5"/>
  <c r="B217" i="5" s="1" a="1"/>
  <c r="B217" i="5" s="1"/>
  <c r="A218" i="5"/>
  <c r="B218" i="5" s="1" a="1"/>
  <c r="B218" i="5" s="1"/>
  <c r="A219" i="5"/>
  <c r="B219" i="5" s="1" a="1"/>
  <c r="B219" i="5" s="1"/>
  <c r="A220" i="5"/>
  <c r="B220" i="5" s="1" a="1"/>
  <c r="B220" i="5" s="1"/>
  <c r="A221" i="5"/>
  <c r="B221" i="5" s="1" a="1"/>
  <c r="B221" i="5" s="1"/>
  <c r="A222" i="5"/>
  <c r="B222" i="5" s="1" a="1"/>
  <c r="B222" i="5" s="1"/>
  <c r="A223" i="5"/>
  <c r="B223" i="5" s="1" a="1"/>
  <c r="B223" i="5" s="1"/>
  <c r="A224" i="5"/>
  <c r="B224" i="5" s="1" a="1"/>
  <c r="B224" i="5" s="1"/>
  <c r="A225" i="5"/>
  <c r="B225" i="5" s="1" a="1"/>
  <c r="B225" i="5" s="1"/>
  <c r="A226" i="5"/>
  <c r="B226" i="5" s="1" a="1"/>
  <c r="B226" i="5" s="1"/>
  <c r="A227" i="5"/>
  <c r="B227" i="5" s="1" a="1"/>
  <c r="B227" i="5" s="1"/>
  <c r="A228" i="5"/>
  <c r="B228" i="5" s="1" a="1"/>
  <c r="B228" i="5" s="1"/>
  <c r="A229" i="5"/>
  <c r="B229" i="5" s="1" a="1"/>
  <c r="B229" i="5" s="1"/>
  <c r="A230" i="5"/>
  <c r="B230" i="5" s="1" a="1"/>
  <c r="B230" i="5" s="1"/>
  <c r="A231" i="5"/>
  <c r="B231" i="5" s="1" a="1"/>
  <c r="B231" i="5" s="1"/>
  <c r="A232" i="5"/>
  <c r="B232" i="5" s="1" a="1"/>
  <c r="B232" i="5" s="1"/>
  <c r="A233" i="5"/>
  <c r="B233" i="5" s="1" a="1"/>
  <c r="B233" i="5" s="1"/>
  <c r="A234" i="5"/>
  <c r="B234" i="5" s="1" a="1"/>
  <c r="B234" i="5" s="1"/>
  <c r="A235" i="5"/>
  <c r="B235" i="5" s="1" a="1"/>
  <c r="B235" i="5" s="1"/>
  <c r="A236" i="5"/>
  <c r="B236" i="5" s="1" a="1"/>
  <c r="B236" i="5" s="1"/>
  <c r="A237" i="5"/>
  <c r="B237" i="5" s="1" a="1"/>
  <c r="B237" i="5" s="1"/>
  <c r="A238" i="5"/>
  <c r="B238" i="5" s="1" a="1"/>
  <c r="B238" i="5" s="1"/>
  <c r="A239" i="5"/>
  <c r="B239" i="5" s="1" a="1"/>
  <c r="B239" i="5" s="1"/>
  <c r="A240" i="5"/>
  <c r="B240" i="5" s="1" a="1"/>
  <c r="B240" i="5" s="1"/>
  <c r="A241" i="5"/>
  <c r="B241" i="5" s="1" a="1"/>
  <c r="B241" i="5" s="1"/>
  <c r="A242" i="5"/>
  <c r="B242" i="5" s="1" a="1"/>
  <c r="B242" i="5" s="1"/>
  <c r="A243" i="5"/>
  <c r="B243" i="5" s="1" a="1"/>
  <c r="B243" i="5" s="1"/>
  <c r="A244" i="5"/>
  <c r="B244" i="5" s="1" a="1"/>
  <c r="B244" i="5" s="1"/>
  <c r="A245" i="5"/>
  <c r="B245" i="5" s="1" a="1"/>
  <c r="B245" i="5" s="1"/>
  <c r="A246" i="5"/>
  <c r="B246" i="5" s="1" a="1"/>
  <c r="B246" i="5" s="1"/>
  <c r="A247" i="5"/>
  <c r="B247" i="5" s="1" a="1"/>
  <c r="B247" i="5" s="1"/>
  <c r="A248" i="5"/>
  <c r="B248" i="5" s="1" a="1"/>
  <c r="B248" i="5" s="1"/>
  <c r="A249" i="5"/>
  <c r="B249" i="5" s="1" a="1"/>
  <c r="B249" i="5" s="1"/>
  <c r="A250" i="5"/>
  <c r="B250" i="5" s="1" a="1"/>
  <c r="B250" i="5" s="1"/>
  <c r="A251" i="5"/>
  <c r="B251" i="5" s="1" a="1"/>
  <c r="B251" i="5" s="1"/>
  <c r="A252" i="5"/>
  <c r="B252" i="5" s="1" a="1"/>
  <c r="B252" i="5" s="1"/>
  <c r="A253" i="5"/>
  <c r="B253" i="5" s="1" a="1"/>
  <c r="B253" i="5" s="1"/>
  <c r="A254" i="5"/>
  <c r="B254" i="5" s="1" a="1"/>
  <c r="B254" i="5" s="1"/>
  <c r="A255" i="5"/>
  <c r="B255" i="5" s="1" a="1"/>
  <c r="B255" i="5" s="1"/>
  <c r="A256" i="5"/>
  <c r="B256" i="5" s="1" a="1"/>
  <c r="B256" i="5" s="1"/>
  <c r="A257" i="5"/>
  <c r="B257" i="5" s="1" a="1"/>
  <c r="B257" i="5" s="1"/>
  <c r="A258" i="5"/>
  <c r="B258" i="5" s="1" a="1"/>
  <c r="B258" i="5" s="1"/>
  <c r="A259" i="5"/>
  <c r="B259" i="5" s="1" a="1"/>
  <c r="B259" i="5" s="1"/>
  <c r="A260" i="5"/>
  <c r="B260" i="5" s="1" a="1"/>
  <c r="B260" i="5" s="1"/>
  <c r="A261" i="5"/>
  <c r="B261" i="5" s="1" a="1"/>
  <c r="B261" i="5" s="1"/>
  <c r="A262" i="5"/>
  <c r="B262" i="5" s="1" a="1"/>
  <c r="B262" i="5" s="1"/>
  <c r="A263" i="5"/>
  <c r="B263" i="5" s="1" a="1"/>
  <c r="B263" i="5" s="1"/>
  <c r="A264" i="5"/>
  <c r="B264" i="5" s="1" a="1"/>
  <c r="B264" i="5" s="1"/>
  <c r="A265" i="5"/>
  <c r="B265" i="5" s="1" a="1"/>
  <c r="B265" i="5" s="1"/>
  <c r="A266" i="5"/>
  <c r="B266" i="5" s="1" a="1"/>
  <c r="B266" i="5" s="1"/>
  <c r="A267" i="5"/>
  <c r="B267" i="5" s="1" a="1"/>
  <c r="B267" i="5" s="1"/>
  <c r="A268" i="5"/>
  <c r="B268" i="5" s="1" a="1"/>
  <c r="B268" i="5" s="1"/>
  <c r="A269" i="5"/>
  <c r="B269" i="5" s="1" a="1"/>
  <c r="B269" i="5" s="1"/>
  <c r="A270" i="5"/>
  <c r="B270" i="5" s="1" a="1"/>
  <c r="B270" i="5" s="1"/>
  <c r="A271" i="5"/>
  <c r="B271" i="5" s="1" a="1"/>
  <c r="B271" i="5" s="1"/>
  <c r="A272" i="5"/>
  <c r="B272" i="5" s="1" a="1"/>
  <c r="B272" i="5" s="1"/>
  <c r="A273" i="5"/>
  <c r="B273" i="5" s="1" a="1"/>
  <c r="B273" i="5" s="1"/>
  <c r="A274" i="5"/>
  <c r="B274" i="5" s="1" a="1"/>
  <c r="B274" i="5" s="1"/>
  <c r="A275" i="5"/>
  <c r="B275" i="5" s="1" a="1"/>
  <c r="B275" i="5" s="1"/>
  <c r="A276" i="5"/>
  <c r="B276" i="5" s="1" a="1"/>
  <c r="B276" i="5" s="1"/>
  <c r="A277" i="5"/>
  <c r="B277" i="5" s="1" a="1"/>
  <c r="B277" i="5" s="1"/>
  <c r="A278" i="5"/>
  <c r="B278" i="5" s="1" a="1"/>
  <c r="B278" i="5" s="1"/>
  <c r="A279" i="5"/>
  <c r="B279" i="5" s="1" a="1"/>
  <c r="B279" i="5" s="1"/>
  <c r="A280" i="5"/>
  <c r="B280" i="5" s="1" a="1"/>
  <c r="B280" i="5" s="1"/>
  <c r="A281" i="5"/>
  <c r="B281" i="5" s="1" a="1"/>
  <c r="B281" i="5" s="1"/>
  <c r="A282" i="5"/>
  <c r="B282" i="5" s="1" a="1"/>
  <c r="B282" i="5" s="1"/>
  <c r="A283" i="5"/>
  <c r="B283" i="5" s="1" a="1"/>
  <c r="B283" i="5" s="1"/>
  <c r="A284" i="5"/>
  <c r="B284" i="5" s="1" a="1"/>
  <c r="B284" i="5" s="1"/>
  <c r="A285" i="5"/>
  <c r="B285" i="5" s="1" a="1"/>
  <c r="B285" i="5" s="1"/>
  <c r="A286" i="5"/>
  <c r="B286" i="5" s="1" a="1"/>
  <c r="B286" i="5" s="1"/>
  <c r="A287" i="5"/>
  <c r="B287" i="5" s="1" a="1"/>
  <c r="B287" i="5" s="1"/>
  <c r="A288" i="5"/>
  <c r="B288" i="5" s="1" a="1"/>
  <c r="B288" i="5" s="1"/>
  <c r="A289" i="5"/>
  <c r="B289" i="5" s="1" a="1"/>
  <c r="B289" i="5" s="1"/>
  <c r="A290" i="5"/>
  <c r="B290" i="5" s="1" a="1"/>
  <c r="B290" i="5" s="1"/>
  <c r="A291" i="5"/>
  <c r="B291" i="5" s="1" a="1"/>
  <c r="B291" i="5" s="1"/>
  <c r="A292" i="5"/>
  <c r="B292" i="5" s="1" a="1"/>
  <c r="B292" i="5" s="1"/>
  <c r="A293" i="5"/>
  <c r="B293" i="5" s="1" a="1"/>
  <c r="B293" i="5" s="1"/>
  <c r="A294" i="5"/>
  <c r="B294" i="5" s="1" a="1"/>
  <c r="B294" i="5" s="1"/>
  <c r="A295" i="5"/>
  <c r="B295" i="5" s="1" a="1"/>
  <c r="B295" i="5" s="1"/>
  <c r="A296" i="5"/>
  <c r="B296" i="5" s="1" a="1"/>
  <c r="B296" i="5" s="1"/>
  <c r="A297" i="5"/>
  <c r="B297" i="5" s="1" a="1"/>
  <c r="B297" i="5" s="1"/>
  <c r="A298" i="5"/>
  <c r="B298" i="5" s="1" a="1"/>
  <c r="B298" i="5" s="1"/>
  <c r="A299" i="5"/>
  <c r="B299" i="5" s="1" a="1"/>
  <c r="B299" i="5" s="1"/>
  <c r="A300" i="5"/>
  <c r="B300" i="5" s="1" a="1"/>
  <c r="B300" i="5" s="1"/>
  <c r="A301" i="5"/>
  <c r="B301" i="5" s="1" a="1"/>
  <c r="B301" i="5" s="1"/>
  <c r="A302" i="5"/>
  <c r="B302" i="5" s="1" a="1"/>
  <c r="B302" i="5" s="1"/>
  <c r="A303" i="5"/>
  <c r="B303" i="5" s="1" a="1"/>
  <c r="B303" i="5" s="1"/>
  <c r="A304" i="5"/>
  <c r="B304" i="5" s="1" a="1"/>
  <c r="B304" i="5" s="1"/>
  <c r="A305" i="5"/>
  <c r="B305" i="5" s="1" a="1"/>
  <c r="B305" i="5" s="1"/>
  <c r="A306" i="5"/>
  <c r="B306" i="5" s="1" a="1"/>
  <c r="B306" i="5" s="1"/>
  <c r="A307" i="5"/>
  <c r="B307" i="5" s="1" a="1"/>
  <c r="B307" i="5" s="1"/>
  <c r="A308" i="5"/>
  <c r="B308" i="5" s="1" a="1"/>
  <c r="B308" i="5" s="1"/>
  <c r="A309" i="5"/>
  <c r="B309" i="5" s="1" a="1"/>
  <c r="B309" i="5" s="1"/>
  <c r="A310" i="5"/>
  <c r="B310" i="5" s="1" a="1"/>
  <c r="B310" i="5" s="1"/>
  <c r="A311" i="5"/>
  <c r="B311" i="5" s="1" a="1"/>
  <c r="B311" i="5" s="1"/>
  <c r="A312" i="5"/>
  <c r="B312" i="5" s="1" a="1"/>
  <c r="B312" i="5" s="1"/>
  <c r="A313" i="5"/>
  <c r="B313" i="5" s="1" a="1"/>
  <c r="B313" i="5" s="1"/>
  <c r="A314" i="5"/>
  <c r="B314" i="5" s="1" a="1"/>
  <c r="B314" i="5" s="1"/>
  <c r="A315" i="5"/>
  <c r="B315" i="5" s="1" a="1"/>
  <c r="B315" i="5" s="1"/>
  <c r="A316" i="5"/>
  <c r="B316" i="5" s="1" a="1"/>
  <c r="B316" i="5" s="1"/>
  <c r="A317" i="5"/>
  <c r="B317" i="5" s="1" a="1"/>
  <c r="B317" i="5" s="1"/>
  <c r="A318" i="5"/>
  <c r="B318" i="5" s="1" a="1"/>
  <c r="B318" i="5" s="1"/>
  <c r="A319" i="5"/>
  <c r="B319" i="5" s="1" a="1"/>
  <c r="B319" i="5" s="1"/>
  <c r="A320" i="5"/>
  <c r="B320" i="5" s="1" a="1"/>
  <c r="B320" i="5" s="1"/>
  <c r="A321" i="5"/>
  <c r="B321" i="5" s="1" a="1"/>
  <c r="B321" i="5" s="1"/>
  <c r="A322" i="5"/>
  <c r="B322" i="5" s="1" a="1"/>
  <c r="B322" i="5" s="1"/>
  <c r="A323" i="5"/>
  <c r="B323" i="5" s="1" a="1"/>
  <c r="B323" i="5" s="1"/>
  <c r="A324" i="5"/>
  <c r="B324" i="5" s="1" a="1"/>
  <c r="B324" i="5" s="1"/>
  <c r="A325" i="5"/>
  <c r="B325" i="5" s="1" a="1"/>
  <c r="B325" i="5" s="1"/>
  <c r="A326" i="5"/>
  <c r="B326" i="5" s="1" a="1"/>
  <c r="B326" i="5" s="1"/>
  <c r="A327" i="5"/>
  <c r="B327" i="5" s="1" a="1"/>
  <c r="B327" i="5" s="1"/>
  <c r="A328" i="5"/>
  <c r="B328" i="5" s="1" a="1"/>
  <c r="B328" i="5" s="1"/>
  <c r="A329" i="5"/>
  <c r="B329" i="5" s="1" a="1"/>
  <c r="B329" i="5" s="1"/>
  <c r="A330" i="5"/>
  <c r="B330" i="5" s="1" a="1"/>
  <c r="B330" i="5" s="1"/>
  <c r="A331" i="5"/>
  <c r="B331" i="5" s="1" a="1"/>
  <c r="B331" i="5" s="1"/>
  <c r="A332" i="5"/>
  <c r="B332" i="5" s="1" a="1"/>
  <c r="B332" i="5" s="1"/>
  <c r="A333" i="5"/>
  <c r="B333" i="5" s="1" a="1"/>
  <c r="B333" i="5" s="1"/>
  <c r="A334" i="5"/>
  <c r="B334" i="5" s="1" a="1"/>
  <c r="B334" i="5" s="1"/>
  <c r="A335" i="5"/>
  <c r="B335" i="5" s="1" a="1"/>
  <c r="B335" i="5" s="1"/>
  <c r="A336" i="5"/>
  <c r="B336" i="5" s="1" a="1"/>
  <c r="B336" i="5" s="1"/>
  <c r="A337" i="5"/>
  <c r="B337" i="5" s="1" a="1"/>
  <c r="B337" i="5" s="1"/>
  <c r="A338" i="5"/>
  <c r="B338" i="5" s="1" a="1"/>
  <c r="B338" i="5" s="1"/>
  <c r="A339" i="5"/>
  <c r="B339" i="5" s="1" a="1"/>
  <c r="B339" i="5" s="1"/>
  <c r="A340" i="5"/>
  <c r="B340" i="5" s="1" a="1"/>
  <c r="B340" i="5" s="1"/>
  <c r="A341" i="5"/>
  <c r="B341" i="5" s="1" a="1"/>
  <c r="B341" i="5" s="1"/>
  <c r="A342" i="5"/>
  <c r="B342" i="5" s="1" a="1"/>
  <c r="B342" i="5" s="1"/>
  <c r="A343" i="5"/>
  <c r="B343" i="5" s="1" a="1"/>
  <c r="B343" i="5" s="1"/>
  <c r="A344" i="5"/>
  <c r="B344" i="5" s="1" a="1"/>
  <c r="B344" i="5" s="1"/>
  <c r="A345" i="5"/>
  <c r="B345" i="5" s="1" a="1"/>
  <c r="B345" i="5" s="1"/>
  <c r="A346" i="5"/>
  <c r="B346" i="5" s="1" a="1"/>
  <c r="B346" i="5" s="1"/>
  <c r="A347" i="5"/>
  <c r="B347" i="5" s="1" a="1"/>
  <c r="B347" i="5" s="1"/>
  <c r="A348" i="5"/>
  <c r="B348" i="5" s="1" a="1"/>
  <c r="B348" i="5" s="1"/>
  <c r="A349" i="5"/>
  <c r="B349" i="5" s="1" a="1"/>
  <c r="B349" i="5" s="1"/>
  <c r="A350" i="5"/>
  <c r="B350" i="5" s="1" a="1"/>
  <c r="B350" i="5" s="1"/>
  <c r="A351" i="5"/>
  <c r="B351" i="5" s="1" a="1"/>
  <c r="B351" i="5" s="1"/>
  <c r="A352" i="5"/>
  <c r="B352" i="5" s="1" a="1"/>
  <c r="B352" i="5" s="1"/>
  <c r="A353" i="5"/>
  <c r="B353" i="5" s="1" a="1"/>
  <c r="B353" i="5" s="1"/>
  <c r="A354" i="5"/>
  <c r="B354" i="5" s="1" a="1"/>
  <c r="B354" i="5" s="1"/>
  <c r="A355" i="5"/>
  <c r="B355" i="5" s="1" a="1"/>
  <c r="B355" i="5" s="1"/>
  <c r="A356" i="5"/>
  <c r="B356" i="5" s="1" a="1"/>
  <c r="B356" i="5" s="1"/>
  <c r="A357" i="5"/>
  <c r="B357" i="5" s="1" a="1"/>
  <c r="B357" i="5" s="1"/>
  <c r="A358" i="5"/>
  <c r="B358" i="5" s="1" a="1"/>
  <c r="B358" i="5" s="1"/>
  <c r="A359" i="5"/>
  <c r="B359" i="5" s="1" a="1"/>
  <c r="B359" i="5" s="1"/>
  <c r="A360" i="5"/>
  <c r="B360" i="5" s="1" a="1"/>
  <c r="B360" i="5" s="1"/>
  <c r="A361" i="5"/>
  <c r="B361" i="5" s="1" a="1"/>
  <c r="B361" i="5" s="1"/>
  <c r="A362" i="5"/>
  <c r="B362" i="5" s="1" a="1"/>
  <c r="B362" i="5" s="1"/>
  <c r="A363" i="5"/>
  <c r="B363" i="5" s="1" a="1"/>
  <c r="B363" i="5" s="1"/>
  <c r="A364" i="5"/>
  <c r="B364" i="5" s="1" a="1"/>
  <c r="B364" i="5" s="1"/>
  <c r="A365" i="5"/>
  <c r="B365" i="5" s="1" a="1"/>
  <c r="B365" i="5" s="1"/>
  <c r="A366" i="5"/>
  <c r="B366" i="5" s="1" a="1"/>
  <c r="B366" i="5" s="1"/>
  <c r="A367" i="5"/>
  <c r="B367" i="5" s="1" a="1"/>
  <c r="B367" i="5" s="1"/>
  <c r="A368" i="5"/>
  <c r="B368" i="5" s="1" a="1"/>
  <c r="B368" i="5" s="1"/>
  <c r="A369" i="5"/>
  <c r="B369" i="5" s="1" a="1"/>
  <c r="B369" i="5" s="1"/>
  <c r="A370" i="5"/>
  <c r="B370" i="5" s="1" a="1"/>
  <c r="B370" i="5" s="1"/>
  <c r="A371" i="5"/>
  <c r="B371" i="5" s="1" a="1"/>
  <c r="B371" i="5" s="1"/>
  <c r="A372" i="5"/>
  <c r="B372" i="5" s="1" a="1"/>
  <c r="B372" i="5" s="1"/>
  <c r="A373" i="5"/>
  <c r="B373" i="5" s="1" a="1"/>
  <c r="B373" i="5" s="1"/>
  <c r="A374" i="5"/>
  <c r="B374" i="5" s="1" a="1"/>
  <c r="B374" i="5" s="1"/>
  <c r="A375" i="5"/>
  <c r="B375" i="5" s="1" a="1"/>
  <c r="B375" i="5" s="1"/>
  <c r="A376" i="5"/>
  <c r="B376" i="5" s="1" a="1"/>
  <c r="B376" i="5" s="1"/>
  <c r="A377" i="5"/>
  <c r="B377" i="5" s="1" a="1"/>
  <c r="B377" i="5" s="1"/>
  <c r="A378" i="5"/>
  <c r="B378" i="5" s="1" a="1"/>
  <c r="B378" i="5" s="1"/>
  <c r="A379" i="5"/>
  <c r="B379" i="5" s="1" a="1"/>
  <c r="B379" i="5" s="1"/>
  <c r="A380" i="5"/>
  <c r="B380" i="5" s="1" a="1"/>
  <c r="B380" i="5" s="1"/>
  <c r="A381" i="5"/>
  <c r="B381" i="5" s="1" a="1"/>
  <c r="B381" i="5" s="1"/>
  <c r="A382" i="5"/>
  <c r="B382" i="5" s="1" a="1"/>
  <c r="B382" i="5" s="1"/>
  <c r="A383" i="5"/>
  <c r="B383" i="5" s="1" a="1"/>
  <c r="B383" i="5" s="1"/>
  <c r="A384" i="5"/>
  <c r="B384" i="5" s="1" a="1"/>
  <c r="B384" i="5" s="1"/>
  <c r="A385" i="5"/>
  <c r="B385" i="5" s="1" a="1"/>
  <c r="B385" i="5" s="1"/>
  <c r="A386" i="5"/>
  <c r="B386" i="5" s="1" a="1"/>
  <c r="B386" i="5" s="1"/>
  <c r="A387" i="5"/>
  <c r="B387" i="5" s="1" a="1"/>
  <c r="B387" i="5" s="1"/>
  <c r="A388" i="5"/>
  <c r="B388" i="5" s="1" a="1"/>
  <c r="B388" i="5" s="1"/>
  <c r="A389" i="5"/>
  <c r="B389" i="5" s="1" a="1"/>
  <c r="B389" i="5" s="1"/>
  <c r="A390" i="5"/>
  <c r="B390" i="5" s="1" a="1"/>
  <c r="B390" i="5" s="1"/>
  <c r="A391" i="5"/>
  <c r="B391" i="5" s="1" a="1"/>
  <c r="B391" i="5" s="1"/>
  <c r="A392" i="5"/>
  <c r="B392" i="5" s="1" a="1"/>
  <c r="B392" i="5" s="1"/>
  <c r="A393" i="5"/>
  <c r="B393" i="5" s="1" a="1"/>
  <c r="B393" i="5" s="1"/>
  <c r="A394" i="5"/>
  <c r="B394" i="5" s="1" a="1"/>
  <c r="B394" i="5" s="1"/>
  <c r="A395" i="5"/>
  <c r="B395" i="5" s="1" a="1"/>
  <c r="B395" i="5" s="1"/>
  <c r="A396" i="5"/>
  <c r="B396" i="5" s="1" a="1"/>
  <c r="B396" i="5" s="1"/>
  <c r="A397" i="5"/>
  <c r="B397" i="5" s="1" a="1"/>
  <c r="B397" i="5" s="1"/>
  <c r="A398" i="5"/>
  <c r="B398" i="5" s="1" a="1"/>
  <c r="B398" i="5" s="1"/>
  <c r="A399" i="5"/>
  <c r="B399" i="5" s="1" a="1"/>
  <c r="B399" i="5" s="1"/>
  <c r="A400" i="5"/>
  <c r="B400" i="5" s="1" a="1"/>
  <c r="B400" i="5" s="1"/>
  <c r="A401" i="5"/>
  <c r="B401" i="5" s="1" a="1"/>
  <c r="B401" i="5" s="1"/>
  <c r="A402" i="5"/>
  <c r="B402" i="5" s="1" a="1"/>
  <c r="B402" i="5" s="1"/>
  <c r="A403" i="5"/>
  <c r="B403" i="5" s="1" a="1"/>
  <c r="B403" i="5" s="1"/>
  <c r="A404" i="5"/>
  <c r="B404" i="5" s="1" a="1"/>
  <c r="B404" i="5" s="1"/>
  <c r="A405" i="5"/>
  <c r="B405" i="5" s="1" a="1"/>
  <c r="B405" i="5" s="1"/>
  <c r="A406" i="5"/>
  <c r="B406" i="5" s="1" a="1"/>
  <c r="B406" i="5" s="1"/>
  <c r="A407" i="5"/>
  <c r="B407" i="5" s="1" a="1"/>
  <c r="B407" i="5" s="1"/>
  <c r="A408" i="5"/>
  <c r="B408" i="5" s="1" a="1"/>
  <c r="B408" i="5" s="1"/>
  <c r="A409" i="5"/>
  <c r="B409" i="5" s="1" a="1"/>
  <c r="B409" i="5" s="1"/>
  <c r="A410" i="5"/>
  <c r="B410" i="5" s="1" a="1"/>
  <c r="B410" i="5" s="1"/>
  <c r="A411" i="5"/>
  <c r="B411" i="5" s="1" a="1"/>
  <c r="B411" i="5" s="1"/>
  <c r="A412" i="5"/>
  <c r="B412" i="5" s="1" a="1"/>
  <c r="B412" i="5" s="1"/>
  <c r="A413" i="5"/>
  <c r="B413" i="5" s="1" a="1"/>
  <c r="B413" i="5" s="1"/>
  <c r="A414" i="5"/>
  <c r="B414" i="5" s="1" a="1"/>
  <c r="B414" i="5" s="1"/>
  <c r="A415" i="5"/>
  <c r="B415" i="5" s="1" a="1"/>
  <c r="B415" i="5" s="1"/>
  <c r="A416" i="5"/>
  <c r="B416" i="5" s="1" a="1"/>
  <c r="B416" i="5" s="1"/>
  <c r="A417" i="5"/>
  <c r="B417" i="5" s="1" a="1"/>
  <c r="B417" i="5" s="1"/>
  <c r="A418" i="5"/>
  <c r="B418" i="5" s="1" a="1"/>
  <c r="B418" i="5" s="1"/>
  <c r="A419" i="5"/>
  <c r="B419" i="5" s="1" a="1"/>
  <c r="B419" i="5" s="1"/>
  <c r="A420" i="5"/>
  <c r="B420" i="5" s="1" a="1"/>
  <c r="B420" i="5" s="1"/>
  <c r="A421" i="5"/>
  <c r="B421" i="5" s="1" a="1"/>
  <c r="B421" i="5" s="1"/>
  <c r="A422" i="5"/>
  <c r="B422" i="5" s="1" a="1"/>
  <c r="B422" i="5" s="1"/>
  <c r="A423" i="5"/>
  <c r="B423" i="5" s="1" a="1"/>
  <c r="B423" i="5" s="1"/>
  <c r="A424" i="5"/>
  <c r="B424" i="5" s="1" a="1"/>
  <c r="B424" i="5" s="1"/>
  <c r="A425" i="5"/>
  <c r="B425" i="5" s="1" a="1"/>
  <c r="B425" i="5" s="1"/>
  <c r="A426" i="5"/>
  <c r="B426" i="5" s="1" a="1"/>
  <c r="B426" i="5" s="1"/>
  <c r="A427" i="5"/>
  <c r="B427" i="5" s="1" a="1"/>
  <c r="B427" i="5" s="1"/>
  <c r="A428" i="5"/>
  <c r="B428" i="5" s="1" a="1"/>
  <c r="B428" i="5" s="1"/>
  <c r="A429" i="5"/>
  <c r="B429" i="5" s="1" a="1"/>
  <c r="B429" i="5" s="1"/>
  <c r="A430" i="5"/>
  <c r="B430" i="5" s="1" a="1"/>
  <c r="B430" i="5" s="1"/>
  <c r="A431" i="5"/>
  <c r="B431" i="5" s="1" a="1"/>
  <c r="B431" i="5" s="1"/>
  <c r="A432" i="5"/>
  <c r="B432" i="5" s="1" a="1"/>
  <c r="B432" i="5" s="1"/>
  <c r="A433" i="5"/>
  <c r="B433" i="5" s="1" a="1"/>
  <c r="B433" i="5" s="1"/>
  <c r="A434" i="5"/>
  <c r="B434" i="5" s="1" a="1"/>
  <c r="B434" i="5" s="1"/>
  <c r="A435" i="5"/>
  <c r="B435" i="5" s="1" a="1"/>
  <c r="B435" i="5" s="1"/>
  <c r="A436" i="5"/>
  <c r="B436" i="5" s="1" a="1"/>
  <c r="B436" i="5" s="1"/>
  <c r="A437" i="5"/>
  <c r="B437" i="5" s="1" a="1"/>
  <c r="B437" i="5" s="1"/>
  <c r="A438" i="5"/>
  <c r="B438" i="5" s="1" a="1"/>
  <c r="B438" i="5" s="1"/>
  <c r="A439" i="5"/>
  <c r="B439" i="5" s="1" a="1"/>
  <c r="B439" i="5" s="1"/>
  <c r="A440" i="5"/>
  <c r="B440" i="5" s="1" a="1"/>
  <c r="B440" i="5" s="1"/>
  <c r="A441" i="5"/>
  <c r="B441" i="5" s="1" a="1"/>
  <c r="B441" i="5" s="1"/>
  <c r="A442" i="5"/>
  <c r="B442" i="5" s="1" a="1"/>
  <c r="B442" i="5" s="1"/>
  <c r="A443" i="5"/>
  <c r="B443" i="5" s="1" a="1"/>
  <c r="B443" i="5" s="1"/>
  <c r="A444" i="5"/>
  <c r="B444" i="5" s="1" a="1"/>
  <c r="B444" i="5" s="1"/>
  <c r="A445" i="5"/>
  <c r="B445" i="5" s="1" a="1"/>
  <c r="B445" i="5" s="1"/>
  <c r="A446" i="5"/>
  <c r="B446" i="5" s="1" a="1"/>
  <c r="B446" i="5" s="1"/>
  <c r="A447" i="5"/>
  <c r="B447" i="5" s="1" a="1"/>
  <c r="B447" i="5" s="1"/>
  <c r="A448" i="5"/>
  <c r="B448" i="5" s="1" a="1"/>
  <c r="B448" i="5" s="1"/>
  <c r="A449" i="5"/>
  <c r="B449" i="5" s="1" a="1"/>
  <c r="B449" i="5" s="1"/>
  <c r="A450" i="5"/>
  <c r="B450" i="5" s="1" a="1"/>
  <c r="B450" i="5" s="1"/>
  <c r="A451" i="5"/>
  <c r="B451" i="5" s="1" a="1"/>
  <c r="B451" i="5" s="1"/>
  <c r="A452" i="5"/>
  <c r="B452" i="5" s="1" a="1"/>
  <c r="B452" i="5" s="1"/>
  <c r="A453" i="5"/>
  <c r="B453" i="5" s="1" a="1"/>
  <c r="B453" i="5" s="1"/>
  <c r="A454" i="5"/>
  <c r="B454" i="5" s="1" a="1"/>
  <c r="B454" i="5" s="1"/>
  <c r="A455" i="5"/>
  <c r="B455" i="5" s="1" a="1"/>
  <c r="B455" i="5" s="1"/>
  <c r="A456" i="5"/>
  <c r="B456" i="5" s="1" a="1"/>
  <c r="B456" i="5" s="1"/>
  <c r="A457" i="5"/>
  <c r="B457" i="5" s="1" a="1"/>
  <c r="B457" i="5" s="1"/>
  <c r="A458" i="5"/>
  <c r="B458" i="5" s="1" a="1"/>
  <c r="B458" i="5" s="1"/>
  <c r="A459" i="5"/>
  <c r="B459" i="5" s="1" a="1"/>
  <c r="B459" i="5" s="1"/>
  <c r="A460" i="5"/>
  <c r="B460" i="5" s="1" a="1"/>
  <c r="B460" i="5" s="1"/>
  <c r="A461" i="5"/>
  <c r="B461" i="5" s="1" a="1"/>
  <c r="B461" i="5" s="1"/>
  <c r="A462" i="5"/>
  <c r="B462" i="5" s="1" a="1"/>
  <c r="B462" i="5" s="1"/>
  <c r="A463" i="5"/>
  <c r="B463" i="5" s="1" a="1"/>
  <c r="B463" i="5" s="1"/>
  <c r="A464" i="5"/>
  <c r="B464" i="5" s="1" a="1"/>
  <c r="B464" i="5" s="1"/>
  <c r="A465" i="5"/>
  <c r="B465" i="5" s="1" a="1"/>
  <c r="B465" i="5" s="1"/>
  <c r="A466" i="5"/>
  <c r="B466" i="5" s="1" a="1"/>
  <c r="B466" i="5" s="1"/>
  <c r="A467" i="5"/>
  <c r="B467" i="5" s="1" a="1"/>
  <c r="B467" i="5" s="1"/>
  <c r="A468" i="5"/>
  <c r="B468" i="5" s="1" a="1"/>
  <c r="B468" i="5" s="1"/>
  <c r="A469" i="5"/>
  <c r="B469" i="5" s="1" a="1"/>
  <c r="B469" i="5" s="1"/>
  <c r="A470" i="5"/>
  <c r="B470" i="5" s="1" a="1"/>
  <c r="B470" i="5" s="1"/>
  <c r="A471" i="5"/>
  <c r="B471" i="5" s="1" a="1"/>
  <c r="B471" i="5" s="1"/>
  <c r="A472" i="5"/>
  <c r="B472" i="5" s="1" a="1"/>
  <c r="B472" i="5" s="1"/>
  <c r="A473" i="5"/>
  <c r="B473" i="5" s="1" a="1"/>
  <c r="B473" i="5" s="1"/>
  <c r="A474" i="5"/>
  <c r="B474" i="5" s="1" a="1"/>
  <c r="B474" i="5" s="1"/>
  <c r="A475" i="5"/>
  <c r="B475" i="5" s="1" a="1"/>
  <c r="B475" i="5" s="1"/>
  <c r="A476" i="5"/>
  <c r="B476" i="5" s="1" a="1"/>
  <c r="B476" i="5" s="1"/>
  <c r="A477" i="5"/>
  <c r="B477" i="5" s="1" a="1"/>
  <c r="B477" i="5" s="1"/>
  <c r="A478" i="5"/>
  <c r="B478" i="5" s="1" a="1"/>
  <c r="B478" i="5" s="1"/>
  <c r="A479" i="5"/>
  <c r="B479" i="5" s="1" a="1"/>
  <c r="B479" i="5" s="1"/>
  <c r="A480" i="5"/>
  <c r="B480" i="5" s="1" a="1"/>
  <c r="B480" i="5" s="1"/>
  <c r="A481" i="5"/>
  <c r="B481" i="5" s="1" a="1"/>
  <c r="B481" i="5" s="1"/>
  <c r="A482" i="5"/>
  <c r="B482" i="5" s="1" a="1"/>
  <c r="B482" i="5" s="1"/>
  <c r="A483" i="5"/>
  <c r="B483" i="5" s="1" a="1"/>
  <c r="B483" i="5" s="1"/>
  <c r="A484" i="5"/>
  <c r="B484" i="5" s="1" a="1"/>
  <c r="B484" i="5" s="1"/>
  <c r="A485" i="5"/>
  <c r="B485" i="5" s="1" a="1"/>
  <c r="B485" i="5" s="1"/>
  <c r="A486" i="5"/>
  <c r="B486" i="5" s="1" a="1"/>
  <c r="B486" i="5" s="1"/>
  <c r="A487" i="5"/>
  <c r="B487" i="5" s="1" a="1"/>
  <c r="B487" i="5" s="1"/>
  <c r="A488" i="5"/>
  <c r="B488" i="5" s="1" a="1"/>
  <c r="B488" i="5" s="1"/>
  <c r="A489" i="5"/>
  <c r="B489" i="5" s="1" a="1"/>
  <c r="B489" i="5" s="1"/>
  <c r="A490" i="5"/>
  <c r="B490" i="5" s="1" a="1"/>
  <c r="B490" i="5" s="1"/>
  <c r="A491" i="5"/>
  <c r="B491" i="5" s="1" a="1"/>
  <c r="B491" i="5" s="1"/>
  <c r="A492" i="5"/>
  <c r="B492" i="5" s="1" a="1"/>
  <c r="B492" i="5" s="1"/>
  <c r="A493" i="5"/>
  <c r="B493" i="5" s="1" a="1"/>
  <c r="B493" i="5" s="1"/>
  <c r="A494" i="5"/>
  <c r="B494" i="5" s="1" a="1"/>
  <c r="B494" i="5" s="1"/>
  <c r="A495" i="5"/>
  <c r="B495" i="5" s="1" a="1"/>
  <c r="B495" i="5" s="1"/>
  <c r="A496" i="5"/>
  <c r="B496" i="5" s="1" a="1"/>
  <c r="B496" i="5" s="1"/>
  <c r="A497" i="5"/>
  <c r="B497" i="5" s="1" a="1"/>
  <c r="B497" i="5" s="1"/>
  <c r="A498" i="5"/>
  <c r="B498" i="5" s="1" a="1"/>
  <c r="B498" i="5" s="1"/>
  <c r="A499" i="5"/>
  <c r="B499" i="5" s="1" a="1"/>
  <c r="B499" i="5" s="1"/>
  <c r="A500" i="5"/>
  <c r="B500" i="5" s="1" a="1"/>
  <c r="B500" i="5" s="1"/>
  <c r="A501" i="5"/>
  <c r="B501" i="5" s="1" a="1"/>
  <c r="B501" i="5" s="1"/>
  <c r="A3" i="5"/>
  <c r="B3" i="5" s="1" a="1"/>
  <c r="B3" i="5" s="1"/>
  <c r="A4" i="5"/>
  <c r="B4" i="5" s="1" a="1"/>
  <c r="B4" i="5" s="1"/>
  <c r="A5" i="5"/>
  <c r="B5" i="5" s="1" a="1"/>
  <c r="B5" i="5" s="1"/>
  <c r="A6" i="5"/>
  <c r="B6" i="5" s="1" a="1"/>
  <c r="B6" i="5" s="1"/>
  <c r="A7" i="5"/>
  <c r="B7" i="5" s="1" a="1"/>
  <c r="B7" i="5" s="1"/>
  <c r="A8" i="5"/>
  <c r="B8" i="5" s="1" a="1"/>
  <c r="B8" i="5" s="1"/>
  <c r="A9" i="5"/>
  <c r="B9" i="5" s="1" a="1"/>
  <c r="B9" i="5" s="1"/>
  <c r="A10" i="5"/>
  <c r="B10" i="5" s="1" a="1"/>
  <c r="B10" i="5" s="1"/>
  <c r="A11" i="5"/>
  <c r="B11" i="5" s="1" a="1"/>
  <c r="B11" i="5" s="1"/>
  <c r="A12" i="5"/>
  <c r="B12" i="5" s="1" a="1"/>
  <c r="B12" i="5" s="1"/>
  <c r="A13" i="5"/>
  <c r="B13" i="5" s="1" a="1"/>
  <c r="B13" i="5" s="1"/>
  <c r="A14" i="5"/>
  <c r="B14" i="5" s="1" a="1"/>
  <c r="B14" i="5" s="1"/>
  <c r="A15" i="5"/>
  <c r="B15" i="5" s="1" a="1"/>
  <c r="B15" i="5" s="1"/>
  <c r="A16" i="5"/>
  <c r="B16" i="5" s="1" a="1"/>
  <c r="B16" i="5" s="1"/>
  <c r="A17" i="5"/>
  <c r="B17" i="5" s="1" a="1"/>
  <c r="B17" i="5" s="1"/>
  <c r="A18" i="5"/>
  <c r="B18" i="5" s="1" a="1"/>
  <c r="B18" i="5" s="1"/>
  <c r="A19" i="5"/>
  <c r="B19" i="5" s="1" a="1"/>
  <c r="B19" i="5" s="1"/>
  <c r="A20" i="5"/>
  <c r="B20" i="5" s="1" a="1"/>
  <c r="B20" i="5" s="1"/>
  <c r="A2" i="5"/>
  <c r="B2" i="5" s="1" a="1"/>
  <c r="B2" i="5" s="1"/>
  <c r="DN5" i="5" l="1" a="1"/>
  <c r="DN5" i="5" s="1"/>
  <c r="B518" i="5"/>
  <c r="C518" i="5" s="1"/>
  <c r="B517" i="5"/>
  <c r="C517" i="5" s="1"/>
  <c r="B516" i="5"/>
  <c r="C516" i="5" s="1"/>
  <c r="B515" i="5"/>
  <c r="C515" i="5" s="1"/>
  <c r="B514" i="5"/>
  <c r="C514" i="5" s="1"/>
  <c r="B513" i="5"/>
  <c r="C513" i="5" s="1"/>
  <c r="B512" i="5"/>
  <c r="C512" i="5" s="1"/>
  <c r="B511" i="5"/>
  <c r="C511" i="5" s="1"/>
  <c r="B510" i="5"/>
  <c r="C510" i="5" s="1"/>
  <c r="B509" i="5"/>
  <c r="C509" i="5" s="1"/>
  <c r="B508" i="5"/>
  <c r="C508" i="5" s="1"/>
  <c r="B507" i="5"/>
  <c r="C507" i="5" s="1"/>
  <c r="B506" i="5"/>
  <c r="C506" i="5" s="1"/>
  <c r="B505" i="5"/>
  <c r="C505" i="5" s="1"/>
  <c r="B504" i="5"/>
  <c r="C504" i="5" s="1"/>
  <c r="B503" i="5"/>
  <c r="C503" i="5" s="1"/>
  <c r="BI4" i="5" a="1"/>
  <c r="BI4" i="5" s="1"/>
  <c r="BO4" i="5" a="1"/>
  <c r="BO4" i="5" s="1"/>
  <c r="AL10" i="5"/>
  <c r="AL19" i="5"/>
  <c r="AL3" i="5"/>
  <c r="AL11" i="5"/>
  <c r="AL491" i="5"/>
  <c r="AL475" i="5"/>
  <c r="AL459" i="5"/>
  <c r="AL443" i="5"/>
  <c r="AL427" i="5"/>
  <c r="AL411" i="5"/>
  <c r="AL395" i="5"/>
  <c r="AL379" i="5"/>
  <c r="AL363" i="5"/>
  <c r="AL347" i="5"/>
  <c r="AL13" i="5"/>
  <c r="AL485" i="5"/>
  <c r="AL453" i="5"/>
  <c r="AL421" i="5"/>
  <c r="AL405" i="5"/>
  <c r="AL373" i="5"/>
  <c r="AL357" i="5"/>
  <c r="AL325" i="5"/>
  <c r="AL309" i="5"/>
  <c r="AL293" i="5"/>
  <c r="AL277" i="5"/>
  <c r="AL261" i="5"/>
  <c r="AL245" i="5"/>
  <c r="AL229" i="5"/>
  <c r="AL213" i="5"/>
  <c r="AL197" i="5"/>
  <c r="AL181" i="5"/>
  <c r="AL165" i="5"/>
  <c r="AL149" i="5"/>
  <c r="AL501" i="5"/>
  <c r="AL469" i="5"/>
  <c r="AL437" i="5"/>
  <c r="AL389" i="5"/>
  <c r="AL341" i="5"/>
  <c r="AV18" i="5"/>
  <c r="AV497" i="5"/>
  <c r="AV481" i="5"/>
  <c r="AV465" i="5"/>
  <c r="AV449" i="5"/>
  <c r="AV433" i="5"/>
  <c r="AV417" i="5"/>
  <c r="AV401" i="5"/>
  <c r="AV385" i="5"/>
  <c r="AV369" i="5"/>
  <c r="AV353" i="5"/>
  <c r="AV337" i="5"/>
  <c r="AV321" i="5"/>
  <c r="AV305" i="5"/>
  <c r="AV289" i="5"/>
  <c r="AV273" i="5"/>
  <c r="AV257" i="5"/>
  <c r="AV241" i="5"/>
  <c r="AV225" i="5"/>
  <c r="AV209" i="5"/>
  <c r="AV193" i="5"/>
  <c r="AV177" i="5"/>
  <c r="AV161" i="5"/>
  <c r="AV145" i="5"/>
  <c r="AV129" i="5"/>
  <c r="AV113" i="5"/>
  <c r="AV97" i="5"/>
  <c r="AV81" i="5"/>
  <c r="AV65" i="5"/>
  <c r="AV49" i="5"/>
  <c r="AV33" i="5"/>
  <c r="AV17" i="5"/>
  <c r="AV66" i="5"/>
  <c r="AV496" i="5"/>
  <c r="AV480" i="5"/>
  <c r="AV464" i="5"/>
  <c r="AV448" i="5"/>
  <c r="AV432" i="5"/>
  <c r="AV416" i="5"/>
  <c r="AV400" i="5"/>
  <c r="AV384" i="5"/>
  <c r="AV368" i="5"/>
  <c r="AV352" i="5"/>
  <c r="AV336" i="5"/>
  <c r="AV320" i="5"/>
  <c r="AV304" i="5"/>
  <c r="AV288" i="5"/>
  <c r="AV272" i="5"/>
  <c r="AV256" i="5"/>
  <c r="AV240" i="5"/>
  <c r="AV224" i="5"/>
  <c r="AV208" i="5"/>
  <c r="AV192" i="5"/>
  <c r="AV176" i="5"/>
  <c r="AV160" i="5"/>
  <c r="AV144" i="5"/>
  <c r="AV128" i="5"/>
  <c r="AV112" i="5"/>
  <c r="AV96" i="5"/>
  <c r="AV80" i="5"/>
  <c r="AV64" i="5"/>
  <c r="AV48" i="5"/>
  <c r="AV32" i="5"/>
  <c r="AV16" i="5"/>
  <c r="AV114" i="5"/>
  <c r="AV495" i="5"/>
  <c r="AV479" i="5"/>
  <c r="AV463" i="5"/>
  <c r="AV447" i="5"/>
  <c r="AV431" i="5"/>
  <c r="AV415" i="5"/>
  <c r="AV399" i="5"/>
  <c r="AV383" i="5"/>
  <c r="AV367" i="5"/>
  <c r="AV351" i="5"/>
  <c r="AV335" i="5"/>
  <c r="AV319" i="5"/>
  <c r="AV303" i="5"/>
  <c r="AV287" i="5"/>
  <c r="AV271" i="5"/>
  <c r="AV255" i="5"/>
  <c r="AV239" i="5"/>
  <c r="AV223" i="5"/>
  <c r="AV207" i="5"/>
  <c r="AV191" i="5"/>
  <c r="AV175" i="5"/>
  <c r="AV159" i="5"/>
  <c r="AV143" i="5"/>
  <c r="AV127" i="5"/>
  <c r="AV111" i="5"/>
  <c r="AV95" i="5"/>
  <c r="AV79" i="5"/>
  <c r="AV63" i="5"/>
  <c r="AV47" i="5"/>
  <c r="AV31" i="5"/>
  <c r="AV15" i="5"/>
  <c r="AV50" i="5"/>
  <c r="AV494" i="5"/>
  <c r="AV478" i="5"/>
  <c r="AV462" i="5"/>
  <c r="AV446" i="5"/>
  <c r="AV430" i="5"/>
  <c r="AV414" i="5"/>
  <c r="AV398" i="5"/>
  <c r="AV382" i="5"/>
  <c r="AV366" i="5"/>
  <c r="AV350" i="5"/>
  <c r="AV334" i="5"/>
  <c r="AV318" i="5"/>
  <c r="AV302" i="5"/>
  <c r="AV286" i="5"/>
  <c r="AV270" i="5"/>
  <c r="AV254" i="5"/>
  <c r="AV238" i="5"/>
  <c r="AV222" i="5"/>
  <c r="AV206" i="5"/>
  <c r="AV190" i="5"/>
  <c r="AV174" i="5"/>
  <c r="AV158" i="5"/>
  <c r="AV142" i="5"/>
  <c r="AV126" i="5"/>
  <c r="AV110" i="5"/>
  <c r="AV94" i="5"/>
  <c r="AV78" i="5"/>
  <c r="AV62" i="5"/>
  <c r="AV46" i="5"/>
  <c r="AV30" i="5"/>
  <c r="AV14" i="5"/>
  <c r="AV34" i="5"/>
  <c r="AV493" i="5"/>
  <c r="AV477" i="5"/>
  <c r="AV461" i="5"/>
  <c r="AV445" i="5"/>
  <c r="AV429" i="5"/>
  <c r="AV413" i="5"/>
  <c r="AV397" i="5"/>
  <c r="AV381" i="5"/>
  <c r="AV365" i="5"/>
  <c r="AV349" i="5"/>
  <c r="AV333" i="5"/>
  <c r="AV317" i="5"/>
  <c r="AV301" i="5"/>
  <c r="AV285" i="5"/>
  <c r="AV269" i="5"/>
  <c r="AV253" i="5"/>
  <c r="AV237" i="5"/>
  <c r="AV221" i="5"/>
  <c r="AV205" i="5"/>
  <c r="AV189" i="5"/>
  <c r="AV173" i="5"/>
  <c r="AV157" i="5"/>
  <c r="AV141" i="5"/>
  <c r="AV125" i="5"/>
  <c r="AV109" i="5"/>
  <c r="AV93" i="5"/>
  <c r="AV77" i="5"/>
  <c r="AV61" i="5"/>
  <c r="AV45" i="5"/>
  <c r="AV29" i="5"/>
  <c r="AV13" i="5"/>
  <c r="AV98" i="5"/>
  <c r="AV492" i="5"/>
  <c r="AV476" i="5"/>
  <c r="AV460" i="5"/>
  <c r="AV444" i="5"/>
  <c r="AV428" i="5"/>
  <c r="AV412" i="5"/>
  <c r="AV396" i="5"/>
  <c r="AV380" i="5"/>
  <c r="AV364" i="5"/>
  <c r="AV348" i="5"/>
  <c r="AV332" i="5"/>
  <c r="AV316" i="5"/>
  <c r="AV300" i="5"/>
  <c r="AV284" i="5"/>
  <c r="AV268" i="5"/>
  <c r="AV252" i="5"/>
  <c r="AV236" i="5"/>
  <c r="AV220" i="5"/>
  <c r="AV204" i="5"/>
  <c r="AV188" i="5"/>
  <c r="AV172" i="5"/>
  <c r="AV156" i="5"/>
  <c r="AV140" i="5"/>
  <c r="AV124" i="5"/>
  <c r="AV108" i="5"/>
  <c r="AV92" i="5"/>
  <c r="AV76" i="5"/>
  <c r="AV60" i="5"/>
  <c r="AV44" i="5"/>
  <c r="AV28" i="5"/>
  <c r="AV12" i="5"/>
  <c r="AV466" i="5"/>
  <c r="AV434" i="5"/>
  <c r="AV402" i="5"/>
  <c r="AV370" i="5"/>
  <c r="AV354" i="5"/>
  <c r="AV322" i="5"/>
  <c r="AV274" i="5"/>
  <c r="AV82" i="5"/>
  <c r="AV491" i="5"/>
  <c r="AV475" i="5"/>
  <c r="AV459" i="5"/>
  <c r="AV443" i="5"/>
  <c r="AV427" i="5"/>
  <c r="AV411" i="5"/>
  <c r="AV395" i="5"/>
  <c r="AV379" i="5"/>
  <c r="AV363" i="5"/>
  <c r="AV347" i="5"/>
  <c r="AV331" i="5"/>
  <c r="AV315" i="5"/>
  <c r="AV299" i="5"/>
  <c r="AV283" i="5"/>
  <c r="AV267" i="5"/>
  <c r="AV251" i="5"/>
  <c r="AV235" i="5"/>
  <c r="AV219" i="5"/>
  <c r="AV203" i="5"/>
  <c r="AV187" i="5"/>
  <c r="AV171" i="5"/>
  <c r="AV155" i="5"/>
  <c r="AV139" i="5"/>
  <c r="AV123" i="5"/>
  <c r="AV107" i="5"/>
  <c r="AV91" i="5"/>
  <c r="AV75" i="5"/>
  <c r="AV59" i="5"/>
  <c r="AV43" i="5"/>
  <c r="AV27" i="5"/>
  <c r="AV11" i="5"/>
  <c r="AV162" i="5"/>
  <c r="AV490" i="5"/>
  <c r="AV474" i="5"/>
  <c r="AV458" i="5"/>
  <c r="AV442" i="5"/>
  <c r="AV426" i="5"/>
  <c r="AV410" i="5"/>
  <c r="AV394" i="5"/>
  <c r="AV378" i="5"/>
  <c r="AV362" i="5"/>
  <c r="AV346" i="5"/>
  <c r="AV330" i="5"/>
  <c r="AV314" i="5"/>
  <c r="AV298" i="5"/>
  <c r="AV282" i="5"/>
  <c r="AV266" i="5"/>
  <c r="AV250" i="5"/>
  <c r="AV234" i="5"/>
  <c r="AV218" i="5"/>
  <c r="AV202" i="5"/>
  <c r="AV186" i="5"/>
  <c r="AV170" i="5"/>
  <c r="AV154" i="5"/>
  <c r="AV138" i="5"/>
  <c r="AV122" i="5"/>
  <c r="AV106" i="5"/>
  <c r="AV90" i="5"/>
  <c r="AV74" i="5"/>
  <c r="AV58" i="5"/>
  <c r="AV42" i="5"/>
  <c r="AV26" i="5"/>
  <c r="AV10" i="5"/>
  <c r="AV242" i="5"/>
  <c r="AV489" i="5"/>
  <c r="AV473" i="5"/>
  <c r="AV457" i="5"/>
  <c r="AV441" i="5"/>
  <c r="AV425" i="5"/>
  <c r="AV409" i="5"/>
  <c r="AV393" i="5"/>
  <c r="AV377" i="5"/>
  <c r="AV361" i="5"/>
  <c r="AV345" i="5"/>
  <c r="AV329" i="5"/>
  <c r="AV313" i="5"/>
  <c r="AV297" i="5"/>
  <c r="AV281" i="5"/>
  <c r="AV265" i="5"/>
  <c r="AV249" i="5"/>
  <c r="AV233" i="5"/>
  <c r="AV217" i="5"/>
  <c r="AV201" i="5"/>
  <c r="AV185" i="5"/>
  <c r="AV169" i="5"/>
  <c r="AV153" i="5"/>
  <c r="AV137" i="5"/>
  <c r="AV121" i="5"/>
  <c r="AV105" i="5"/>
  <c r="AV89" i="5"/>
  <c r="AV73" i="5"/>
  <c r="AV57" i="5"/>
  <c r="AV41" i="5"/>
  <c r="AV25" i="5"/>
  <c r="AV9" i="5"/>
  <c r="AV146" i="5"/>
  <c r="AV488" i="5"/>
  <c r="AV472" i="5"/>
  <c r="AV456" i="5"/>
  <c r="AV440" i="5"/>
  <c r="AV424" i="5"/>
  <c r="AV408" i="5"/>
  <c r="AV392" i="5"/>
  <c r="AV376" i="5"/>
  <c r="AV360" i="5"/>
  <c r="AV344" i="5"/>
  <c r="AV328" i="5"/>
  <c r="AV312" i="5"/>
  <c r="AV296" i="5"/>
  <c r="AV280" i="5"/>
  <c r="AV264" i="5"/>
  <c r="AV248" i="5"/>
  <c r="AV232" i="5"/>
  <c r="AV216" i="5"/>
  <c r="AV200" i="5"/>
  <c r="AV184" i="5"/>
  <c r="AV168" i="5"/>
  <c r="AV152" i="5"/>
  <c r="AV136" i="5"/>
  <c r="AV120" i="5"/>
  <c r="AV104" i="5"/>
  <c r="AV88" i="5"/>
  <c r="AV72" i="5"/>
  <c r="AV56" i="5"/>
  <c r="AV40" i="5"/>
  <c r="AV24" i="5"/>
  <c r="AV8" i="5"/>
  <c r="AV194" i="5"/>
  <c r="AV487" i="5"/>
  <c r="AV471" i="5"/>
  <c r="AV455" i="5"/>
  <c r="AV439" i="5"/>
  <c r="AV423" i="5"/>
  <c r="AV407" i="5"/>
  <c r="AV391" i="5"/>
  <c r="AV375" i="5"/>
  <c r="AV359" i="5"/>
  <c r="AV343" i="5"/>
  <c r="AV327" i="5"/>
  <c r="AV311" i="5"/>
  <c r="AV295" i="5"/>
  <c r="AV279" i="5"/>
  <c r="AV263" i="5"/>
  <c r="AV247" i="5"/>
  <c r="AV231" i="5"/>
  <c r="AV215" i="5"/>
  <c r="AV199" i="5"/>
  <c r="AV183" i="5"/>
  <c r="AV167" i="5"/>
  <c r="AV151" i="5"/>
  <c r="AV135" i="5"/>
  <c r="AV119" i="5"/>
  <c r="AV103" i="5"/>
  <c r="AV87" i="5"/>
  <c r="AV71" i="5"/>
  <c r="AV55" i="5"/>
  <c r="AV39" i="5"/>
  <c r="AV23" i="5"/>
  <c r="AV7" i="5"/>
  <c r="AV178" i="5"/>
  <c r="AV486" i="5"/>
  <c r="AV470" i="5"/>
  <c r="AV454" i="5"/>
  <c r="AV438" i="5"/>
  <c r="AV422" i="5"/>
  <c r="AV406" i="5"/>
  <c r="AV390" i="5"/>
  <c r="AV374" i="5"/>
  <c r="AV358" i="5"/>
  <c r="AV342" i="5"/>
  <c r="AV326" i="5"/>
  <c r="AV310" i="5"/>
  <c r="AV294" i="5"/>
  <c r="AV278" i="5"/>
  <c r="AV262" i="5"/>
  <c r="AV246" i="5"/>
  <c r="AV230" i="5"/>
  <c r="AV214" i="5"/>
  <c r="AV198" i="5"/>
  <c r="AV182" i="5"/>
  <c r="AV166" i="5"/>
  <c r="AV150" i="5"/>
  <c r="AV134" i="5"/>
  <c r="AV118" i="5"/>
  <c r="AV102" i="5"/>
  <c r="AV86" i="5"/>
  <c r="AV70" i="5"/>
  <c r="AV54" i="5"/>
  <c r="AV38" i="5"/>
  <c r="AV22" i="5"/>
  <c r="AV6" i="5"/>
  <c r="AV226" i="5"/>
  <c r="AV501" i="5"/>
  <c r="AV485" i="5"/>
  <c r="AV469" i="5"/>
  <c r="AV453" i="5"/>
  <c r="AV437" i="5"/>
  <c r="AV421" i="5"/>
  <c r="AV405" i="5"/>
  <c r="AV389" i="5"/>
  <c r="AV373" i="5"/>
  <c r="AV357" i="5"/>
  <c r="AV341" i="5"/>
  <c r="AV325" i="5"/>
  <c r="AV309" i="5"/>
  <c r="AV293" i="5"/>
  <c r="AV277" i="5"/>
  <c r="AV261" i="5"/>
  <c r="AV245" i="5"/>
  <c r="AV229" i="5"/>
  <c r="AV213" i="5"/>
  <c r="AV197" i="5"/>
  <c r="AV181" i="5"/>
  <c r="AV165" i="5"/>
  <c r="AV149" i="5"/>
  <c r="AV133" i="5"/>
  <c r="AV117" i="5"/>
  <c r="AV101" i="5"/>
  <c r="AV85" i="5"/>
  <c r="AV69" i="5"/>
  <c r="AV53" i="5"/>
  <c r="AV37" i="5"/>
  <c r="AV21" i="5"/>
  <c r="AV5" i="5"/>
  <c r="AV498" i="5"/>
  <c r="AV482" i="5"/>
  <c r="AV450" i="5"/>
  <c r="AV418" i="5"/>
  <c r="AV386" i="5"/>
  <c r="AV338" i="5"/>
  <c r="AV306" i="5"/>
  <c r="AV290" i="5"/>
  <c r="AV258" i="5"/>
  <c r="AV210" i="5"/>
  <c r="AV500" i="5"/>
  <c r="AV484" i="5"/>
  <c r="AV468" i="5"/>
  <c r="AV452" i="5"/>
  <c r="AV436" i="5"/>
  <c r="AV420" i="5"/>
  <c r="AV404" i="5"/>
  <c r="AV388" i="5"/>
  <c r="AV372" i="5"/>
  <c r="AV356" i="5"/>
  <c r="AV340" i="5"/>
  <c r="AV324" i="5"/>
  <c r="AV308" i="5"/>
  <c r="AV292" i="5"/>
  <c r="AV276" i="5"/>
  <c r="AV260" i="5"/>
  <c r="AV244" i="5"/>
  <c r="AV228" i="5"/>
  <c r="AV212" i="5"/>
  <c r="AV196" i="5"/>
  <c r="AV180" i="5"/>
  <c r="AV164" i="5"/>
  <c r="AV148" i="5"/>
  <c r="AV132" i="5"/>
  <c r="AV116" i="5"/>
  <c r="AV100" i="5"/>
  <c r="AV84" i="5"/>
  <c r="AV68" i="5"/>
  <c r="AV52" i="5"/>
  <c r="AV36" i="5"/>
  <c r="AV20" i="5"/>
  <c r="AV4" i="5"/>
  <c r="AV130" i="5"/>
  <c r="AV499" i="5"/>
  <c r="AV483" i="5"/>
  <c r="AV467" i="5"/>
  <c r="AV451" i="5"/>
  <c r="AV435" i="5"/>
  <c r="AV419" i="5"/>
  <c r="AV403" i="5"/>
  <c r="AV387" i="5"/>
  <c r="AV371" i="5"/>
  <c r="AV355" i="5"/>
  <c r="AV339" i="5"/>
  <c r="AV323" i="5"/>
  <c r="AV307" i="5"/>
  <c r="AV291" i="5"/>
  <c r="AV275" i="5"/>
  <c r="AV259" i="5"/>
  <c r="AV243" i="5"/>
  <c r="AV227" i="5"/>
  <c r="AV211" i="5"/>
  <c r="AV195" i="5"/>
  <c r="AV179" i="5"/>
  <c r="AV163" i="5"/>
  <c r="AV147" i="5"/>
  <c r="AV131" i="5"/>
  <c r="AV115" i="5"/>
  <c r="AV99" i="5"/>
  <c r="AV83" i="5"/>
  <c r="AV67" i="5"/>
  <c r="AV51" i="5"/>
  <c r="AV35" i="5"/>
  <c r="AV19" i="5"/>
  <c r="AV3" i="5"/>
  <c r="AL133" i="5"/>
  <c r="AV2" i="5"/>
  <c r="AL331" i="5"/>
  <c r="AL315" i="5"/>
  <c r="AL299" i="5"/>
  <c r="AL283" i="5"/>
  <c r="AL267" i="5"/>
  <c r="AL251" i="5"/>
  <c r="AL235" i="5"/>
  <c r="AL219" i="5"/>
  <c r="AL203" i="5"/>
  <c r="AL187" i="5"/>
  <c r="AL171" i="5"/>
  <c r="AL155" i="5"/>
  <c r="AL139" i="5"/>
  <c r="AL123" i="5"/>
  <c r="AL107" i="5"/>
  <c r="AL91" i="5"/>
  <c r="AL75" i="5"/>
  <c r="AL59" i="5"/>
  <c r="AL43" i="5"/>
  <c r="AL27" i="5"/>
  <c r="AL117" i="5"/>
  <c r="AL101" i="5"/>
  <c r="AL85" i="5"/>
  <c r="AL69" i="5"/>
  <c r="AL53" i="5"/>
  <c r="AL37" i="5"/>
  <c r="AL21" i="5"/>
  <c r="AL490" i="5"/>
  <c r="AL474" i="5"/>
  <c r="AL442" i="5"/>
  <c r="AL426" i="5"/>
  <c r="AL410" i="5"/>
  <c r="AL394" i="5"/>
  <c r="AL378" i="5"/>
  <c r="AL362" i="5"/>
  <c r="AL346" i="5"/>
  <c r="AL330" i="5"/>
  <c r="AL314" i="5"/>
  <c r="AL298" i="5"/>
  <c r="AL282" i="5"/>
  <c r="AL266" i="5"/>
  <c r="AL250" i="5"/>
  <c r="AL234" i="5"/>
  <c r="AL218" i="5"/>
  <c r="AL202" i="5"/>
  <c r="AL186" i="5"/>
  <c r="AL170" i="5"/>
  <c r="AL154" i="5"/>
  <c r="AL138" i="5"/>
  <c r="AL122" i="5"/>
  <c r="AL106" i="5"/>
  <c r="AL90" i="5"/>
  <c r="AL74" i="5"/>
  <c r="AL58" i="5"/>
  <c r="AL458" i="5"/>
  <c r="AL20" i="5"/>
  <c r="AL4" i="5"/>
  <c r="AL15" i="5"/>
  <c r="AL494" i="5"/>
  <c r="AL478" i="5"/>
  <c r="AL462" i="5"/>
  <c r="AL446" i="5"/>
  <c r="AL430" i="5"/>
  <c r="AL414" i="5"/>
  <c r="AL398" i="5"/>
  <c r="AL382" i="5"/>
  <c r="AL366" i="5"/>
  <c r="AL350" i="5"/>
  <c r="AL334" i="5"/>
  <c r="AL318" i="5"/>
  <c r="AL302" i="5"/>
  <c r="AL286" i="5"/>
  <c r="AL270" i="5"/>
  <c r="AL254" i="5"/>
  <c r="AL238" i="5"/>
  <c r="AL222" i="5"/>
  <c r="AL206" i="5"/>
  <c r="AL190" i="5"/>
  <c r="AL174" i="5"/>
  <c r="AL158" i="5"/>
  <c r="AL142" i="5"/>
  <c r="AL126" i="5"/>
  <c r="AL110" i="5"/>
  <c r="AL94" i="5"/>
  <c r="AL78" i="5"/>
  <c r="AL62" i="5"/>
  <c r="AL46" i="5"/>
  <c r="AL30" i="5"/>
  <c r="AL493" i="5"/>
  <c r="AL477" i="5"/>
  <c r="AL461" i="5"/>
  <c r="AL445" i="5"/>
  <c r="AL429" i="5"/>
  <c r="AL413" i="5"/>
  <c r="AL397" i="5"/>
  <c r="AL381" i="5"/>
  <c r="AL365" i="5"/>
  <c r="AL349" i="5"/>
  <c r="AL333" i="5"/>
  <c r="AL317" i="5"/>
  <c r="AL301" i="5"/>
  <c r="AL285" i="5"/>
  <c r="AL269" i="5"/>
  <c r="AL253" i="5"/>
  <c r="AL237" i="5"/>
  <c r="AL221" i="5"/>
  <c r="AL205" i="5"/>
  <c r="AL189" i="5"/>
  <c r="AL173" i="5"/>
  <c r="AL157" i="5"/>
  <c r="AL141" i="5"/>
  <c r="AL125" i="5"/>
  <c r="AL109" i="5"/>
  <c r="AL93" i="5"/>
  <c r="AL77" i="5"/>
  <c r="AL61" i="5"/>
  <c r="AL45" i="5"/>
  <c r="AL29" i="5"/>
  <c r="AL14" i="5"/>
  <c r="AL42" i="5"/>
  <c r="AL9" i="5"/>
  <c r="AL8" i="5"/>
  <c r="AL489" i="5"/>
  <c r="AL473" i="5"/>
  <c r="AL457" i="5"/>
  <c r="AL441" i="5"/>
  <c r="AL425" i="5"/>
  <c r="AL409" i="5"/>
  <c r="AL393" i="5"/>
  <c r="AL377" i="5"/>
  <c r="AL361" i="5"/>
  <c r="AL345" i="5"/>
  <c r="AL329" i="5"/>
  <c r="AL313" i="5"/>
  <c r="AL297" i="5"/>
  <c r="AL281" i="5"/>
  <c r="AL265" i="5"/>
  <c r="AL249" i="5"/>
  <c r="AL233" i="5"/>
  <c r="AL217" i="5"/>
  <c r="AL201" i="5"/>
  <c r="AL185" i="5"/>
  <c r="AL169" i="5"/>
  <c r="AL153" i="5"/>
  <c r="AL137" i="5"/>
  <c r="AL121" i="5"/>
  <c r="AL105" i="5"/>
  <c r="AL89" i="5"/>
  <c r="AL73" i="5"/>
  <c r="AL57" i="5"/>
  <c r="AL41" i="5"/>
  <c r="AL25" i="5"/>
  <c r="AL488" i="5"/>
  <c r="AL472" i="5"/>
  <c r="AL456" i="5"/>
  <c r="AL440" i="5"/>
  <c r="AL424" i="5"/>
  <c r="AL408" i="5"/>
  <c r="AL392" i="5"/>
  <c r="AL376" i="5"/>
  <c r="AL360" i="5"/>
  <c r="AL344" i="5"/>
  <c r="AL328" i="5"/>
  <c r="AL312" i="5"/>
  <c r="AL296" i="5"/>
  <c r="AL280" i="5"/>
  <c r="AL264" i="5"/>
  <c r="AL248" i="5"/>
  <c r="AL232" i="5"/>
  <c r="AL216" i="5"/>
  <c r="AL200" i="5"/>
  <c r="AL184" i="5"/>
  <c r="AL168" i="5"/>
  <c r="AL152" i="5"/>
  <c r="AL136" i="5"/>
  <c r="AL120" i="5"/>
  <c r="AL500" i="5"/>
  <c r="AL484" i="5"/>
  <c r="AL468" i="5"/>
  <c r="AL452" i="5"/>
  <c r="AL436" i="5"/>
  <c r="AL420" i="5"/>
  <c r="AL404" i="5"/>
  <c r="AL388" i="5"/>
  <c r="AL372" i="5"/>
  <c r="AL499" i="5"/>
  <c r="AL483" i="5"/>
  <c r="AL467" i="5"/>
  <c r="AL451" i="5"/>
  <c r="AL435" i="5"/>
  <c r="AL419" i="5"/>
  <c r="AL403" i="5"/>
  <c r="AL387" i="5"/>
  <c r="AL371" i="5"/>
  <c r="AL355" i="5"/>
  <c r="AL339" i="5"/>
  <c r="AL323" i="5"/>
  <c r="AL307" i="5"/>
  <c r="AL291" i="5"/>
  <c r="AL275" i="5"/>
  <c r="AL259" i="5"/>
  <c r="AL243" i="5"/>
  <c r="AL227" i="5"/>
  <c r="AL211" i="5"/>
  <c r="AL195" i="5"/>
  <c r="AL179" i="5"/>
  <c r="AL163" i="5"/>
  <c r="AL147" i="5"/>
  <c r="AL131" i="5"/>
  <c r="AL115" i="5"/>
  <c r="AL99" i="5"/>
  <c r="AL83" i="5"/>
  <c r="AL67" i="5"/>
  <c r="AL51" i="5"/>
  <c r="AL35" i="5"/>
  <c r="AL495" i="5"/>
  <c r="AL479" i="5"/>
  <c r="AL463" i="5"/>
  <c r="AL447" i="5"/>
  <c r="AL431" i="5"/>
  <c r="AL415" i="5"/>
  <c r="AL399" i="5"/>
  <c r="AL383" i="5"/>
  <c r="AL367" i="5"/>
  <c r="AL351" i="5"/>
  <c r="AL335" i="5"/>
  <c r="AL319" i="5"/>
  <c r="AL303" i="5"/>
  <c r="AL287" i="5"/>
  <c r="AL271" i="5"/>
  <c r="AL255" i="5"/>
  <c r="AL239" i="5"/>
  <c r="AL223" i="5"/>
  <c r="AL207" i="5"/>
  <c r="AL191" i="5"/>
  <c r="AL175" i="5"/>
  <c r="AL159" i="5"/>
  <c r="AL143" i="5"/>
  <c r="AL127" i="5"/>
  <c r="AL111" i="5"/>
  <c r="AL95" i="5"/>
  <c r="AL79" i="5"/>
  <c r="AL63" i="5"/>
  <c r="AL47" i="5"/>
  <c r="AL31" i="5"/>
  <c r="AL356" i="5"/>
  <c r="AL340" i="5"/>
  <c r="AL324" i="5"/>
  <c r="AL308" i="5"/>
  <c r="AL292" i="5"/>
  <c r="AL276" i="5"/>
  <c r="AL260" i="5"/>
  <c r="AL244" i="5"/>
  <c r="AL228" i="5"/>
  <c r="AL212" i="5"/>
  <c r="AL196" i="5"/>
  <c r="AL180" i="5"/>
  <c r="AL164" i="5"/>
  <c r="AL148" i="5"/>
  <c r="AL132" i="5"/>
  <c r="AL116" i="5"/>
  <c r="AL100" i="5"/>
  <c r="AL84" i="5"/>
  <c r="AL68" i="5"/>
  <c r="AL52" i="5"/>
  <c r="AL36" i="5"/>
  <c r="AL104" i="5"/>
  <c r="AL88" i="5"/>
  <c r="AL72" i="5"/>
  <c r="AL56" i="5"/>
  <c r="AL40" i="5"/>
  <c r="AL24" i="5"/>
  <c r="AL26" i="5"/>
  <c r="AL17" i="5"/>
  <c r="AL497" i="5"/>
  <c r="AL481" i="5"/>
  <c r="AL465" i="5"/>
  <c r="AL449" i="5"/>
  <c r="AL433" i="5"/>
  <c r="AL417" i="5"/>
  <c r="AL401" i="5"/>
  <c r="AL385" i="5"/>
  <c r="AL369" i="5"/>
  <c r="AL353" i="5"/>
  <c r="AL337" i="5"/>
  <c r="AL321" i="5"/>
  <c r="AL305" i="5"/>
  <c r="AL289" i="5"/>
  <c r="AL273" i="5"/>
  <c r="AL257" i="5"/>
  <c r="AL241" i="5"/>
  <c r="AL225" i="5"/>
  <c r="AL209" i="5"/>
  <c r="AL193" i="5"/>
  <c r="AL177" i="5"/>
  <c r="AL161" i="5"/>
  <c r="AL145" i="5"/>
  <c r="AL129" i="5"/>
  <c r="AL113" i="5"/>
  <c r="AL97" i="5"/>
  <c r="AL81" i="5"/>
  <c r="AL65" i="5"/>
  <c r="AL49" i="5"/>
  <c r="AL33" i="5"/>
  <c r="AL18" i="5"/>
  <c r="AL498" i="5"/>
  <c r="AL482" i="5"/>
  <c r="AL466" i="5"/>
  <c r="AL450" i="5"/>
  <c r="AL434" i="5"/>
  <c r="AL418" i="5"/>
  <c r="AL402" i="5"/>
  <c r="AL386" i="5"/>
  <c r="AL370" i="5"/>
  <c r="AL354" i="5"/>
  <c r="AL338" i="5"/>
  <c r="AL322" i="5"/>
  <c r="AL306" i="5"/>
  <c r="AL290" i="5"/>
  <c r="AL274" i="5"/>
  <c r="AL258" i="5"/>
  <c r="AL242" i="5"/>
  <c r="AL226" i="5"/>
  <c r="AL210" i="5"/>
  <c r="AL194" i="5"/>
  <c r="AL178" i="5"/>
  <c r="AL162" i="5"/>
  <c r="AL146" i="5"/>
  <c r="AL130" i="5"/>
  <c r="AL114" i="5"/>
  <c r="AL98" i="5"/>
  <c r="AL82" i="5"/>
  <c r="AL66" i="5"/>
  <c r="AL50" i="5"/>
  <c r="AL34" i="5"/>
  <c r="AL492" i="5"/>
  <c r="AL476" i="5"/>
  <c r="AL460" i="5"/>
  <c r="AL444" i="5"/>
  <c r="AL428" i="5"/>
  <c r="AL412" i="5"/>
  <c r="AL396" i="5"/>
  <c r="AL380" i="5"/>
  <c r="AL364" i="5"/>
  <c r="AL348" i="5"/>
  <c r="AL332" i="5"/>
  <c r="AL316" i="5"/>
  <c r="AL300" i="5"/>
  <c r="AL284" i="5"/>
  <c r="AL268" i="5"/>
  <c r="AL252" i="5"/>
  <c r="AL236" i="5"/>
  <c r="AL220" i="5"/>
  <c r="AL204" i="5"/>
  <c r="AL188" i="5"/>
  <c r="AL172" i="5"/>
  <c r="AL156" i="5"/>
  <c r="AL140" i="5"/>
  <c r="AL124" i="5"/>
  <c r="AL108" i="5"/>
  <c r="AL92" i="5"/>
  <c r="AL76" i="5"/>
  <c r="AL60" i="5"/>
  <c r="AL44" i="5"/>
  <c r="AL28" i="5"/>
  <c r="AL7" i="5"/>
  <c r="AL471" i="5"/>
  <c r="AL439" i="5"/>
  <c r="AL423" i="5"/>
  <c r="AL391" i="5"/>
  <c r="AL375" i="5"/>
  <c r="AL359" i="5"/>
  <c r="AL343" i="5"/>
  <c r="AL327" i="5"/>
  <c r="AL311" i="5"/>
  <c r="AL295" i="5"/>
  <c r="AL279" i="5"/>
  <c r="AL263" i="5"/>
  <c r="AL247" i="5"/>
  <c r="AL231" i="5"/>
  <c r="AL215" i="5"/>
  <c r="AL199" i="5"/>
  <c r="AL183" i="5"/>
  <c r="AL167" i="5"/>
  <c r="AL151" i="5"/>
  <c r="AL135" i="5"/>
  <c r="AL119" i="5"/>
  <c r="AL103" i="5"/>
  <c r="AL87" i="5"/>
  <c r="AL71" i="5"/>
  <c r="AL55" i="5"/>
  <c r="AL39" i="5"/>
  <c r="AL23" i="5"/>
  <c r="AL5" i="5"/>
  <c r="AL487" i="5"/>
  <c r="AL455" i="5"/>
  <c r="AL407" i="5"/>
  <c r="AL496" i="5"/>
  <c r="AL480" i="5"/>
  <c r="AL464" i="5"/>
  <c r="AL448" i="5"/>
  <c r="AL432" i="5"/>
  <c r="AL416" i="5"/>
  <c r="AL400" i="5"/>
  <c r="AL384" i="5"/>
  <c r="AL368" i="5"/>
  <c r="AL352" i="5"/>
  <c r="AL336" i="5"/>
  <c r="AL320" i="5"/>
  <c r="AL304" i="5"/>
  <c r="AL288" i="5"/>
  <c r="AL272" i="5"/>
  <c r="AL256" i="5"/>
  <c r="AL240" i="5"/>
  <c r="AL224" i="5"/>
  <c r="AL208" i="5"/>
  <c r="AL192" i="5"/>
  <c r="AL176" i="5"/>
  <c r="AL160" i="5"/>
  <c r="AL144" i="5"/>
  <c r="AL128" i="5"/>
  <c r="AL112" i="5"/>
  <c r="AL96" i="5"/>
  <c r="AL80" i="5"/>
  <c r="AL64" i="5"/>
  <c r="AL48" i="5"/>
  <c r="AL32" i="5"/>
  <c r="AL16" i="5"/>
  <c r="AL12" i="5"/>
  <c r="AL6" i="5"/>
  <c r="AL2" i="5"/>
  <c r="AL486" i="5"/>
  <c r="AL470" i="5"/>
  <c r="AL454" i="5"/>
  <c r="AL438" i="5"/>
  <c r="AL422" i="5"/>
  <c r="AL406" i="5"/>
  <c r="AL390" i="5"/>
  <c r="AL374" i="5"/>
  <c r="AL358" i="5"/>
  <c r="AL342" i="5"/>
  <c r="AL326" i="5"/>
  <c r="AL310" i="5"/>
  <c r="AL294" i="5"/>
  <c r="AL278" i="5"/>
  <c r="AL262" i="5"/>
  <c r="AL246" i="5"/>
  <c r="AL230" i="5"/>
  <c r="AL214" i="5"/>
  <c r="AL198" i="5"/>
  <c r="AL182" i="5"/>
  <c r="AL166" i="5"/>
  <c r="AL150" i="5"/>
  <c r="AL134" i="5"/>
  <c r="AL118" i="5"/>
  <c r="AL102" i="5"/>
  <c r="AL86" i="5"/>
  <c r="AL70" i="5"/>
  <c r="AL54" i="5"/>
  <c r="AL38" i="5"/>
  <c r="AL22" i="5"/>
  <c r="AC481" i="5"/>
  <c r="AR481" i="5" s="1"/>
  <c r="AC465" i="5"/>
  <c r="AR465" i="5" s="1"/>
  <c r="AC449" i="5"/>
  <c r="AR449" i="5" s="1"/>
  <c r="AC433" i="5"/>
  <c r="AR433" i="5" s="1"/>
  <c r="AC417" i="5"/>
  <c r="AR417" i="5" s="1"/>
  <c r="AC401" i="5"/>
  <c r="AR401" i="5" s="1"/>
  <c r="AC385" i="5"/>
  <c r="AR385" i="5" s="1"/>
  <c r="AC369" i="5"/>
  <c r="AR369" i="5" s="1"/>
  <c r="AC353" i="5"/>
  <c r="AR353" i="5" s="1"/>
  <c r="AC337" i="5"/>
  <c r="AR337" i="5" s="1"/>
  <c r="AC321" i="5"/>
  <c r="AR321" i="5" s="1"/>
  <c r="AC305" i="5"/>
  <c r="AR305" i="5" s="1"/>
  <c r="AC289" i="5"/>
  <c r="AR289" i="5" s="1"/>
  <c r="AC273" i="5"/>
  <c r="AR273" i="5" s="1"/>
  <c r="AC257" i="5"/>
  <c r="AR257" i="5" s="1"/>
  <c r="AC241" i="5"/>
  <c r="AR241" i="5" s="1"/>
  <c r="AC225" i="5"/>
  <c r="AR225" i="5" s="1"/>
  <c r="AC209" i="5"/>
  <c r="AR209" i="5" s="1"/>
  <c r="AC193" i="5"/>
  <c r="AR193" i="5" s="1"/>
  <c r="AC177" i="5"/>
  <c r="AR177" i="5" s="1"/>
  <c r="AC161" i="5"/>
  <c r="AR161" i="5" s="1"/>
  <c r="AC13" i="5"/>
  <c r="AR13" i="5" s="1"/>
  <c r="AC493" i="5"/>
  <c r="AR493" i="5" s="1"/>
  <c r="AC461" i="5"/>
  <c r="AR461" i="5" s="1"/>
  <c r="AC445" i="5"/>
  <c r="AR445" i="5" s="1"/>
  <c r="AC413" i="5"/>
  <c r="AR413" i="5" s="1"/>
  <c r="AC397" i="5"/>
  <c r="AR397" i="5" s="1"/>
  <c r="AC381" i="5"/>
  <c r="AR381" i="5" s="1"/>
  <c r="AC365" i="5"/>
  <c r="AR365" i="5" s="1"/>
  <c r="AC349" i="5"/>
  <c r="AR349" i="5" s="1"/>
  <c r="AC333" i="5"/>
  <c r="AR333" i="5" s="1"/>
  <c r="AC317" i="5"/>
  <c r="AR317" i="5" s="1"/>
  <c r="AC301" i="5"/>
  <c r="AR301" i="5" s="1"/>
  <c r="AC285" i="5"/>
  <c r="AR285" i="5" s="1"/>
  <c r="AC269" i="5"/>
  <c r="AR269" i="5" s="1"/>
  <c r="AC253" i="5"/>
  <c r="AR253" i="5" s="1"/>
  <c r="AC237" i="5"/>
  <c r="AR237" i="5" s="1"/>
  <c r="AC221" i="5"/>
  <c r="AR221" i="5" s="1"/>
  <c r="AC205" i="5"/>
  <c r="AR205" i="5" s="1"/>
  <c r="AC189" i="5"/>
  <c r="AR189" i="5" s="1"/>
  <c r="AC173" i="5"/>
  <c r="AR173" i="5" s="1"/>
  <c r="AC157" i="5"/>
  <c r="AR157" i="5" s="1"/>
  <c r="AC141" i="5"/>
  <c r="AR141" i="5" s="1"/>
  <c r="AC497" i="5"/>
  <c r="AR497" i="5" s="1"/>
  <c r="AC477" i="5"/>
  <c r="AR477" i="5" s="1"/>
  <c r="AC429" i="5"/>
  <c r="AR429" i="5" s="1"/>
  <c r="AC480" i="5"/>
  <c r="AR480" i="5" s="1"/>
  <c r="AC464" i="5"/>
  <c r="AR464" i="5" s="1"/>
  <c r="AC448" i="5"/>
  <c r="AR448" i="5" s="1"/>
  <c r="AC432" i="5"/>
  <c r="AR432" i="5" s="1"/>
  <c r="AC416" i="5"/>
  <c r="AR416" i="5" s="1"/>
  <c r="AC400" i="5"/>
  <c r="AR400" i="5" s="1"/>
  <c r="AC384" i="5"/>
  <c r="AR384" i="5" s="1"/>
  <c r="AC496" i="5"/>
  <c r="AR496" i="5" s="1"/>
  <c r="AC12" i="5"/>
  <c r="AR12" i="5" s="1"/>
  <c r="AC15" i="5"/>
  <c r="AR15" i="5" s="1"/>
  <c r="AC14" i="5"/>
  <c r="AR14" i="5" s="1"/>
  <c r="AC479" i="5"/>
  <c r="AR479" i="5" s="1"/>
  <c r="AC447" i="5"/>
  <c r="AR447" i="5" s="1"/>
  <c r="AC431" i="5"/>
  <c r="AR431" i="5" s="1"/>
  <c r="AC415" i="5"/>
  <c r="AR415" i="5" s="1"/>
  <c r="AC399" i="5"/>
  <c r="AR399" i="5" s="1"/>
  <c r="AC383" i="5"/>
  <c r="AR383" i="5" s="1"/>
  <c r="AC367" i="5"/>
  <c r="AR367" i="5" s="1"/>
  <c r="AC351" i="5"/>
  <c r="AR351" i="5" s="1"/>
  <c r="AC335" i="5"/>
  <c r="AR335" i="5" s="1"/>
  <c r="AC319" i="5"/>
  <c r="AR319" i="5" s="1"/>
  <c r="AC303" i="5"/>
  <c r="AR303" i="5" s="1"/>
  <c r="AC287" i="5"/>
  <c r="AR287" i="5" s="1"/>
  <c r="AC271" i="5"/>
  <c r="AR271" i="5" s="1"/>
  <c r="AC255" i="5"/>
  <c r="AR255" i="5" s="1"/>
  <c r="AC239" i="5"/>
  <c r="AR239" i="5" s="1"/>
  <c r="AC223" i="5"/>
  <c r="AR223" i="5" s="1"/>
  <c r="AC207" i="5"/>
  <c r="AR207" i="5" s="1"/>
  <c r="AC191" i="5"/>
  <c r="AR191" i="5" s="1"/>
  <c r="AC175" i="5"/>
  <c r="AR175" i="5" s="1"/>
  <c r="AC159" i="5"/>
  <c r="AR159" i="5" s="1"/>
  <c r="AC143" i="5"/>
  <c r="AR143" i="5" s="1"/>
  <c r="AC127" i="5"/>
  <c r="AR127" i="5" s="1"/>
  <c r="AC111" i="5"/>
  <c r="AR111" i="5" s="1"/>
  <c r="AC95" i="5"/>
  <c r="AR95" i="5" s="1"/>
  <c r="AC79" i="5"/>
  <c r="AR79" i="5" s="1"/>
  <c r="AC63" i="5"/>
  <c r="AR63" i="5" s="1"/>
  <c r="AC47" i="5"/>
  <c r="AR47" i="5" s="1"/>
  <c r="AC31" i="5"/>
  <c r="AR31" i="5" s="1"/>
  <c r="AC495" i="5"/>
  <c r="AR495" i="5" s="1"/>
  <c r="AC463" i="5"/>
  <c r="AR463" i="5" s="1"/>
  <c r="AC11" i="5"/>
  <c r="AR11" i="5" s="1"/>
  <c r="AC145" i="5"/>
  <c r="AR145" i="5" s="1"/>
  <c r="AC129" i="5"/>
  <c r="AR129" i="5" s="1"/>
  <c r="AC113" i="5"/>
  <c r="AR113" i="5" s="1"/>
  <c r="AC97" i="5"/>
  <c r="AR97" i="5" s="1"/>
  <c r="AC81" i="5"/>
  <c r="AR81" i="5" s="1"/>
  <c r="AC65" i="5"/>
  <c r="AR65" i="5" s="1"/>
  <c r="AC49" i="5"/>
  <c r="AR49" i="5" s="1"/>
  <c r="AC33" i="5"/>
  <c r="AR33" i="5" s="1"/>
  <c r="AC125" i="5"/>
  <c r="AR125" i="5" s="1"/>
  <c r="AC109" i="5"/>
  <c r="AR109" i="5" s="1"/>
  <c r="AC93" i="5"/>
  <c r="AR93" i="5" s="1"/>
  <c r="AC77" i="5"/>
  <c r="AR77" i="5" s="1"/>
  <c r="AC61" i="5"/>
  <c r="AR61" i="5" s="1"/>
  <c r="AC45" i="5"/>
  <c r="AC29" i="5"/>
  <c r="AR29" i="5" s="1"/>
  <c r="AC498" i="5"/>
  <c r="AR498" i="5" s="1"/>
  <c r="AC482" i="5"/>
  <c r="AR482" i="5" s="1"/>
  <c r="AC466" i="5"/>
  <c r="AR466" i="5" s="1"/>
  <c r="AC450" i="5"/>
  <c r="AR450" i="5" s="1"/>
  <c r="AC434" i="5"/>
  <c r="AR434" i="5" s="1"/>
  <c r="AC418" i="5"/>
  <c r="AR418" i="5" s="1"/>
  <c r="AC402" i="5"/>
  <c r="AR402" i="5" s="1"/>
  <c r="AC386" i="5"/>
  <c r="AR386" i="5" s="1"/>
  <c r="AC370" i="5"/>
  <c r="AR370" i="5" s="1"/>
  <c r="AC354" i="5"/>
  <c r="AR354" i="5" s="1"/>
  <c r="AC338" i="5"/>
  <c r="AR338" i="5" s="1"/>
  <c r="AC322" i="5"/>
  <c r="AR322" i="5" s="1"/>
  <c r="AC306" i="5"/>
  <c r="AR306" i="5" s="1"/>
  <c r="AC290" i="5"/>
  <c r="AR290" i="5" s="1"/>
  <c r="AC274" i="5"/>
  <c r="AR274" i="5" s="1"/>
  <c r="AC258" i="5"/>
  <c r="AR258" i="5" s="1"/>
  <c r="AC242" i="5"/>
  <c r="AR242" i="5" s="1"/>
  <c r="AC226" i="5"/>
  <c r="AR226" i="5" s="1"/>
  <c r="AC210" i="5"/>
  <c r="AR210" i="5" s="1"/>
  <c r="AC194" i="5"/>
  <c r="AR194" i="5" s="1"/>
  <c r="AC178" i="5"/>
  <c r="AR178" i="5" s="1"/>
  <c r="AC162" i="5"/>
  <c r="AR162" i="5" s="1"/>
  <c r="AC146" i="5"/>
  <c r="AR146" i="5" s="1"/>
  <c r="AC130" i="5"/>
  <c r="AR130" i="5" s="1"/>
  <c r="AC114" i="5"/>
  <c r="AR114" i="5" s="1"/>
  <c r="AC98" i="5"/>
  <c r="AR98" i="5" s="1"/>
  <c r="AC82" i="5"/>
  <c r="AR82" i="5" s="1"/>
  <c r="AC66" i="5"/>
  <c r="AR66" i="5" s="1"/>
  <c r="AC50" i="5"/>
  <c r="AR50" i="5" s="1"/>
  <c r="AC494" i="5"/>
  <c r="AR494" i="5" s="1"/>
  <c r="AC478" i="5"/>
  <c r="AR478" i="5" s="1"/>
  <c r="AC462" i="5"/>
  <c r="AR462" i="5" s="1"/>
  <c r="AC446" i="5"/>
  <c r="AR446" i="5" s="1"/>
  <c r="AC430" i="5"/>
  <c r="AR430" i="5" s="1"/>
  <c r="AC414" i="5"/>
  <c r="AR414" i="5" s="1"/>
  <c r="AC398" i="5"/>
  <c r="AR398" i="5" s="1"/>
  <c r="AC382" i="5"/>
  <c r="AR382" i="5" s="1"/>
  <c r="AC366" i="5"/>
  <c r="AR366" i="5" s="1"/>
  <c r="AC350" i="5"/>
  <c r="AR350" i="5" s="1"/>
  <c r="AC334" i="5"/>
  <c r="AR334" i="5" s="1"/>
  <c r="AC318" i="5"/>
  <c r="AR318" i="5" s="1"/>
  <c r="AC302" i="5"/>
  <c r="AR302" i="5" s="1"/>
  <c r="AC286" i="5"/>
  <c r="AR286" i="5" s="1"/>
  <c r="AC270" i="5"/>
  <c r="AR270" i="5" s="1"/>
  <c r="AC254" i="5"/>
  <c r="AR254" i="5" s="1"/>
  <c r="AC238" i="5"/>
  <c r="AR238" i="5" s="1"/>
  <c r="AC222" i="5"/>
  <c r="AR222" i="5" s="1"/>
  <c r="AC206" i="5"/>
  <c r="AR206" i="5" s="1"/>
  <c r="AC190" i="5"/>
  <c r="AR190" i="5" s="1"/>
  <c r="AC174" i="5"/>
  <c r="AR174" i="5" s="1"/>
  <c r="AC158" i="5"/>
  <c r="AR158" i="5" s="1"/>
  <c r="AC142" i="5"/>
  <c r="AR142" i="5" s="1"/>
  <c r="AC126" i="5"/>
  <c r="AR126" i="5" s="1"/>
  <c r="AC110" i="5"/>
  <c r="AR110" i="5" s="1"/>
  <c r="AC94" i="5"/>
  <c r="AR94" i="5" s="1"/>
  <c r="AC78" i="5"/>
  <c r="AR78" i="5" s="1"/>
  <c r="AC62" i="5"/>
  <c r="AR62" i="5" s="1"/>
  <c r="AC46" i="5"/>
  <c r="AR46" i="5" s="1"/>
  <c r="AC30" i="5"/>
  <c r="AR30" i="5" s="1"/>
  <c r="AC9" i="5"/>
  <c r="AR9" i="5" s="1"/>
  <c r="AC473" i="5"/>
  <c r="AR473" i="5" s="1"/>
  <c r="AC425" i="5"/>
  <c r="AR425" i="5" s="1"/>
  <c r="AC409" i="5"/>
  <c r="AR409" i="5" s="1"/>
  <c r="AC393" i="5"/>
  <c r="AR393" i="5" s="1"/>
  <c r="AC377" i="5"/>
  <c r="AR377" i="5" s="1"/>
  <c r="AC361" i="5"/>
  <c r="AR361" i="5" s="1"/>
  <c r="AC345" i="5"/>
  <c r="AR345" i="5" s="1"/>
  <c r="AC329" i="5"/>
  <c r="AR329" i="5" s="1"/>
  <c r="AC313" i="5"/>
  <c r="AR313" i="5" s="1"/>
  <c r="AC297" i="5"/>
  <c r="AR297" i="5" s="1"/>
  <c r="AC281" i="5"/>
  <c r="AR281" i="5" s="1"/>
  <c r="AC265" i="5"/>
  <c r="AR265" i="5" s="1"/>
  <c r="AC249" i="5"/>
  <c r="AR249" i="5" s="1"/>
  <c r="AC233" i="5"/>
  <c r="AR233" i="5" s="1"/>
  <c r="AC217" i="5"/>
  <c r="AR217" i="5" s="1"/>
  <c r="AC201" i="5"/>
  <c r="AR201" i="5" s="1"/>
  <c r="AC185" i="5"/>
  <c r="AR185" i="5" s="1"/>
  <c r="AC169" i="5"/>
  <c r="AR169" i="5" s="1"/>
  <c r="AC153" i="5"/>
  <c r="AR153" i="5" s="1"/>
  <c r="AC137" i="5"/>
  <c r="AR137" i="5" s="1"/>
  <c r="AC121" i="5"/>
  <c r="AR121" i="5" s="1"/>
  <c r="AC105" i="5"/>
  <c r="AR105" i="5" s="1"/>
  <c r="AC89" i="5"/>
  <c r="AR89" i="5" s="1"/>
  <c r="AC73" i="5"/>
  <c r="AR73" i="5" s="1"/>
  <c r="AC57" i="5"/>
  <c r="AR57" i="5" s="1"/>
  <c r="AC41" i="5"/>
  <c r="AR41" i="5" s="1"/>
  <c r="AC489" i="5"/>
  <c r="AR489" i="5" s="1"/>
  <c r="AC441" i="5"/>
  <c r="AR441" i="5" s="1"/>
  <c r="AC457" i="5"/>
  <c r="AR457" i="5" s="1"/>
  <c r="AC34" i="5"/>
  <c r="AR34" i="5" s="1"/>
  <c r="AC10" i="5"/>
  <c r="AR10" i="5" s="1"/>
  <c r="AC490" i="5"/>
  <c r="AR490" i="5" s="1"/>
  <c r="AC474" i="5"/>
  <c r="AR474" i="5" s="1"/>
  <c r="AC458" i="5"/>
  <c r="AR458" i="5" s="1"/>
  <c r="AC442" i="5"/>
  <c r="AR442" i="5" s="1"/>
  <c r="AC426" i="5"/>
  <c r="AR426" i="5" s="1"/>
  <c r="AC410" i="5"/>
  <c r="AR410" i="5" s="1"/>
  <c r="AC394" i="5"/>
  <c r="AR394" i="5" s="1"/>
  <c r="AC378" i="5"/>
  <c r="AR378" i="5" s="1"/>
  <c r="AC362" i="5"/>
  <c r="AR362" i="5" s="1"/>
  <c r="AC346" i="5"/>
  <c r="AR346" i="5" s="1"/>
  <c r="AC330" i="5"/>
  <c r="AR330" i="5" s="1"/>
  <c r="AC314" i="5"/>
  <c r="AR314" i="5" s="1"/>
  <c r="AC298" i="5"/>
  <c r="AR298" i="5" s="1"/>
  <c r="AC282" i="5"/>
  <c r="AR282" i="5" s="1"/>
  <c r="AC266" i="5"/>
  <c r="AR266" i="5" s="1"/>
  <c r="AC250" i="5"/>
  <c r="AR250" i="5" s="1"/>
  <c r="AC234" i="5"/>
  <c r="AR234" i="5" s="1"/>
  <c r="AC218" i="5"/>
  <c r="AR218" i="5" s="1"/>
  <c r="AC202" i="5"/>
  <c r="AR202" i="5" s="1"/>
  <c r="AC186" i="5"/>
  <c r="AR186" i="5" s="1"/>
  <c r="AC170" i="5"/>
  <c r="AR170" i="5" s="1"/>
  <c r="AC154" i="5"/>
  <c r="AR154" i="5" s="1"/>
  <c r="AC138" i="5"/>
  <c r="AR138" i="5" s="1"/>
  <c r="AC122" i="5"/>
  <c r="AR122" i="5" s="1"/>
  <c r="AC106" i="5"/>
  <c r="AR106" i="5" s="1"/>
  <c r="AC90" i="5"/>
  <c r="AR90" i="5" s="1"/>
  <c r="AC74" i="5"/>
  <c r="AR74" i="5" s="1"/>
  <c r="AC58" i="5"/>
  <c r="AR58" i="5" s="1"/>
  <c r="AC42" i="5"/>
  <c r="AR42" i="5" s="1"/>
  <c r="AC26" i="5"/>
  <c r="AR26" i="5" s="1"/>
  <c r="AC25" i="5"/>
  <c r="AR25" i="5" s="1"/>
  <c r="AC368" i="5"/>
  <c r="AR368" i="5" s="1"/>
  <c r="AC352" i="5"/>
  <c r="AR352" i="5" s="1"/>
  <c r="AC336" i="5"/>
  <c r="AR336" i="5" s="1"/>
  <c r="AC320" i="5"/>
  <c r="AR320" i="5" s="1"/>
  <c r="AC304" i="5"/>
  <c r="AR304" i="5" s="1"/>
  <c r="AC288" i="5"/>
  <c r="AR288" i="5" s="1"/>
  <c r="AC272" i="5"/>
  <c r="AR272" i="5" s="1"/>
  <c r="AC256" i="5"/>
  <c r="AR256" i="5" s="1"/>
  <c r="AC240" i="5"/>
  <c r="AR240" i="5" s="1"/>
  <c r="AC224" i="5"/>
  <c r="AR224" i="5" s="1"/>
  <c r="AC208" i="5"/>
  <c r="AR208" i="5" s="1"/>
  <c r="AC192" i="5"/>
  <c r="AR192" i="5" s="1"/>
  <c r="AC176" i="5"/>
  <c r="AR176" i="5" s="1"/>
  <c r="AC160" i="5"/>
  <c r="AR160" i="5" s="1"/>
  <c r="AC144" i="5"/>
  <c r="AR144" i="5" s="1"/>
  <c r="AC128" i="5"/>
  <c r="AR128" i="5" s="1"/>
  <c r="AC112" i="5"/>
  <c r="AR112" i="5" s="1"/>
  <c r="AC96" i="5"/>
  <c r="AR96" i="5" s="1"/>
  <c r="AC80" i="5"/>
  <c r="AR80" i="5" s="1"/>
  <c r="AC64" i="5"/>
  <c r="AR64" i="5" s="1"/>
  <c r="AC48" i="5"/>
  <c r="AR48" i="5" s="1"/>
  <c r="AC32" i="5"/>
  <c r="AR32" i="5" s="1"/>
  <c r="AC492" i="5"/>
  <c r="AR492" i="5" s="1"/>
  <c r="AC476" i="5"/>
  <c r="AR476" i="5" s="1"/>
  <c r="AC460" i="5"/>
  <c r="AR460" i="5" s="1"/>
  <c r="AC444" i="5"/>
  <c r="AR444" i="5" s="1"/>
  <c r="AC428" i="5"/>
  <c r="AR428" i="5" s="1"/>
  <c r="AC412" i="5"/>
  <c r="AR412" i="5" s="1"/>
  <c r="AC396" i="5"/>
  <c r="AR396" i="5" s="1"/>
  <c r="AC380" i="5"/>
  <c r="AR380" i="5" s="1"/>
  <c r="AC364" i="5"/>
  <c r="AR364" i="5" s="1"/>
  <c r="AC348" i="5"/>
  <c r="AR348" i="5" s="1"/>
  <c r="AC332" i="5"/>
  <c r="AR332" i="5" s="1"/>
  <c r="AC316" i="5"/>
  <c r="AR316" i="5" s="1"/>
  <c r="AC300" i="5"/>
  <c r="AR300" i="5" s="1"/>
  <c r="AC284" i="5"/>
  <c r="AR284" i="5" s="1"/>
  <c r="AC268" i="5"/>
  <c r="AR268" i="5" s="1"/>
  <c r="AC252" i="5"/>
  <c r="AR252" i="5" s="1"/>
  <c r="AC236" i="5"/>
  <c r="AR236" i="5" s="1"/>
  <c r="AC220" i="5"/>
  <c r="AR220" i="5" s="1"/>
  <c r="AC204" i="5"/>
  <c r="AR204" i="5" s="1"/>
  <c r="AC188" i="5"/>
  <c r="AR188" i="5" s="1"/>
  <c r="AC172" i="5"/>
  <c r="AR172" i="5" s="1"/>
  <c r="AC156" i="5"/>
  <c r="AR156" i="5" s="1"/>
  <c r="AC140" i="5"/>
  <c r="AR140" i="5" s="1"/>
  <c r="AC124" i="5"/>
  <c r="AR124" i="5" s="1"/>
  <c r="AC108" i="5"/>
  <c r="AR108" i="5" s="1"/>
  <c r="AC92" i="5"/>
  <c r="AR92" i="5" s="1"/>
  <c r="AC76" i="5"/>
  <c r="AR76" i="5" s="1"/>
  <c r="AC60" i="5"/>
  <c r="AR60" i="5" s="1"/>
  <c r="AC44" i="5"/>
  <c r="AR44" i="5" s="1"/>
  <c r="AC28" i="5"/>
  <c r="AR28" i="5" s="1"/>
  <c r="AC8" i="5"/>
  <c r="AR8" i="5" s="1"/>
  <c r="AC491" i="5"/>
  <c r="AR491" i="5" s="1"/>
  <c r="AC475" i="5"/>
  <c r="AR475" i="5" s="1"/>
  <c r="AC459" i="5"/>
  <c r="AR459" i="5" s="1"/>
  <c r="AC443" i="5"/>
  <c r="AR443" i="5" s="1"/>
  <c r="AC427" i="5"/>
  <c r="AR427" i="5" s="1"/>
  <c r="AC411" i="5"/>
  <c r="AR411" i="5" s="1"/>
  <c r="AC395" i="5"/>
  <c r="AR395" i="5" s="1"/>
  <c r="AC379" i="5"/>
  <c r="AR379" i="5" s="1"/>
  <c r="AC363" i="5"/>
  <c r="AR363" i="5" s="1"/>
  <c r="AC347" i="5"/>
  <c r="AR347" i="5" s="1"/>
  <c r="AC331" i="5"/>
  <c r="AR331" i="5" s="1"/>
  <c r="AC315" i="5"/>
  <c r="AR315" i="5" s="1"/>
  <c r="AC299" i="5"/>
  <c r="AR299" i="5" s="1"/>
  <c r="AC283" i="5"/>
  <c r="AR283" i="5" s="1"/>
  <c r="AC267" i="5"/>
  <c r="AR267" i="5" s="1"/>
  <c r="AC251" i="5"/>
  <c r="AR251" i="5" s="1"/>
  <c r="AC235" i="5"/>
  <c r="AR235" i="5" s="1"/>
  <c r="AC219" i="5"/>
  <c r="AR219" i="5" s="1"/>
  <c r="AC203" i="5"/>
  <c r="AR203" i="5" s="1"/>
  <c r="AC187" i="5"/>
  <c r="AR187" i="5" s="1"/>
  <c r="AC171" i="5"/>
  <c r="AR171" i="5" s="1"/>
  <c r="AC155" i="5"/>
  <c r="AR155" i="5" s="1"/>
  <c r="AC139" i="5"/>
  <c r="AR139" i="5" s="1"/>
  <c r="AC123" i="5"/>
  <c r="AR123" i="5" s="1"/>
  <c r="AC107" i="5"/>
  <c r="AR107" i="5" s="1"/>
  <c r="AC91" i="5"/>
  <c r="AR91" i="5" s="1"/>
  <c r="AC75" i="5"/>
  <c r="AR75" i="5" s="1"/>
  <c r="AC59" i="5"/>
  <c r="AR59" i="5" s="1"/>
  <c r="AC43" i="5"/>
  <c r="AR43" i="5" s="1"/>
  <c r="AC27" i="5"/>
  <c r="AR27" i="5" s="1"/>
  <c r="AC6" i="5"/>
  <c r="AR6" i="5" s="1"/>
  <c r="AC5" i="5"/>
  <c r="AR5" i="5" s="1"/>
  <c r="AC472" i="5"/>
  <c r="AR472" i="5" s="1"/>
  <c r="AC440" i="5"/>
  <c r="AR440" i="5" s="1"/>
  <c r="AC424" i="5"/>
  <c r="AR424" i="5" s="1"/>
  <c r="AC408" i="5"/>
  <c r="AR408" i="5" s="1"/>
  <c r="AC392" i="5"/>
  <c r="AR392" i="5" s="1"/>
  <c r="AC376" i="5"/>
  <c r="AR376" i="5" s="1"/>
  <c r="AC360" i="5"/>
  <c r="AR360" i="5" s="1"/>
  <c r="AC344" i="5"/>
  <c r="AR344" i="5" s="1"/>
  <c r="AC328" i="5"/>
  <c r="AR328" i="5" s="1"/>
  <c r="AC312" i="5"/>
  <c r="AR312" i="5" s="1"/>
  <c r="AC296" i="5"/>
  <c r="AC280" i="5"/>
  <c r="AR280" i="5" s="1"/>
  <c r="AC264" i="5"/>
  <c r="AR264" i="5" s="1"/>
  <c r="AC248" i="5"/>
  <c r="AR248" i="5" s="1"/>
  <c r="AC232" i="5"/>
  <c r="AR232" i="5" s="1"/>
  <c r="AC216" i="5"/>
  <c r="AR216" i="5" s="1"/>
  <c r="AC200" i="5"/>
  <c r="AR200" i="5" s="1"/>
  <c r="AC184" i="5"/>
  <c r="AR184" i="5" s="1"/>
  <c r="AC168" i="5"/>
  <c r="AR168" i="5" s="1"/>
  <c r="AC152" i="5"/>
  <c r="AC136" i="5"/>
  <c r="AR136" i="5" s="1"/>
  <c r="AC120" i="5"/>
  <c r="AR120" i="5" s="1"/>
  <c r="AC104" i="5"/>
  <c r="AC88" i="5"/>
  <c r="AR88" i="5" s="1"/>
  <c r="AC72" i="5"/>
  <c r="AR72" i="5" s="1"/>
  <c r="AC56" i="5"/>
  <c r="AR56" i="5" s="1"/>
  <c r="AC40" i="5"/>
  <c r="AR40" i="5" s="1"/>
  <c r="AC24" i="5"/>
  <c r="AR24" i="5" s="1"/>
  <c r="AC488" i="5"/>
  <c r="AR488" i="5" s="1"/>
  <c r="AC456" i="5"/>
  <c r="AR456" i="5" s="1"/>
  <c r="AC20" i="5"/>
  <c r="AR20" i="5" s="1"/>
  <c r="AC4" i="5"/>
  <c r="AR4" i="5" s="1"/>
  <c r="AC486" i="5"/>
  <c r="AR486" i="5" s="1"/>
  <c r="AC422" i="5"/>
  <c r="AR422" i="5" s="1"/>
  <c r="AC374" i="5"/>
  <c r="AR374" i="5" s="1"/>
  <c r="AC310" i="5"/>
  <c r="AR310" i="5" s="1"/>
  <c r="AC262" i="5"/>
  <c r="AR262" i="5" s="1"/>
  <c r="AC198" i="5"/>
  <c r="AR198" i="5" s="1"/>
  <c r="AC134" i="5"/>
  <c r="AR134" i="5" s="1"/>
  <c r="AC70" i="5"/>
  <c r="AR70" i="5" s="1"/>
  <c r="AC470" i="5"/>
  <c r="AR470" i="5" s="1"/>
  <c r="AC406" i="5"/>
  <c r="AR406" i="5" s="1"/>
  <c r="AC342" i="5"/>
  <c r="AR342" i="5" s="1"/>
  <c r="AC278" i="5"/>
  <c r="AR278" i="5" s="1"/>
  <c r="AC214" i="5"/>
  <c r="AR214" i="5" s="1"/>
  <c r="AC150" i="5"/>
  <c r="AR150" i="5" s="1"/>
  <c r="AC86" i="5"/>
  <c r="AR86" i="5" s="1"/>
  <c r="AC38" i="5"/>
  <c r="AR38" i="5" s="1"/>
  <c r="AC18" i="5"/>
  <c r="AR18" i="5" s="1"/>
  <c r="AC469" i="5"/>
  <c r="AR469" i="5" s="1"/>
  <c r="AC405" i="5"/>
  <c r="AR405" i="5" s="1"/>
  <c r="AC357" i="5"/>
  <c r="AR357" i="5" s="1"/>
  <c r="AC309" i="5"/>
  <c r="AR309" i="5" s="1"/>
  <c r="AC245" i="5"/>
  <c r="AR245" i="5" s="1"/>
  <c r="AC197" i="5"/>
  <c r="AR197" i="5" s="1"/>
  <c r="AC149" i="5"/>
  <c r="AR149" i="5" s="1"/>
  <c r="AC101" i="5"/>
  <c r="AR101" i="5" s="1"/>
  <c r="AC21" i="5"/>
  <c r="AR21" i="5" s="1"/>
  <c r="AC438" i="5"/>
  <c r="AR438" i="5" s="1"/>
  <c r="AC358" i="5"/>
  <c r="AR358" i="5" s="1"/>
  <c r="AC294" i="5"/>
  <c r="AR294" i="5" s="1"/>
  <c r="AC230" i="5"/>
  <c r="AR230" i="5" s="1"/>
  <c r="AC166" i="5"/>
  <c r="AR166" i="5" s="1"/>
  <c r="AC102" i="5"/>
  <c r="AR102" i="5" s="1"/>
  <c r="AC54" i="5"/>
  <c r="AR54" i="5" s="1"/>
  <c r="AC485" i="5"/>
  <c r="AR485" i="5" s="1"/>
  <c r="AC437" i="5"/>
  <c r="AR437" i="5" s="1"/>
  <c r="AC389" i="5"/>
  <c r="AR389" i="5" s="1"/>
  <c r="AC341" i="5"/>
  <c r="AR341" i="5" s="1"/>
  <c r="AC293" i="5"/>
  <c r="AR293" i="5" s="1"/>
  <c r="AC261" i="5"/>
  <c r="AR261" i="5" s="1"/>
  <c r="AC213" i="5"/>
  <c r="AR213" i="5" s="1"/>
  <c r="AC165" i="5"/>
  <c r="AR165" i="5" s="1"/>
  <c r="AC117" i="5"/>
  <c r="AR117" i="5" s="1"/>
  <c r="AC69" i="5"/>
  <c r="AR69" i="5" s="1"/>
  <c r="AC37" i="5"/>
  <c r="AR37" i="5" s="1"/>
  <c r="AC17" i="5"/>
  <c r="AR17" i="5" s="1"/>
  <c r="AC484" i="5"/>
  <c r="AR484" i="5" s="1"/>
  <c r="AC452" i="5"/>
  <c r="AR452" i="5" s="1"/>
  <c r="AC420" i="5"/>
  <c r="AR420" i="5" s="1"/>
  <c r="AC404" i="5"/>
  <c r="AR404" i="5" s="1"/>
  <c r="AC388" i="5"/>
  <c r="AR388" i="5" s="1"/>
  <c r="AC372" i="5"/>
  <c r="AR372" i="5" s="1"/>
  <c r="AC356" i="5"/>
  <c r="AR356" i="5" s="1"/>
  <c r="AC340" i="5"/>
  <c r="AR340" i="5" s="1"/>
  <c r="AC324" i="5"/>
  <c r="AR324" i="5" s="1"/>
  <c r="AC308" i="5"/>
  <c r="AR308" i="5" s="1"/>
  <c r="AC292" i="5"/>
  <c r="AR292" i="5" s="1"/>
  <c r="AC276" i="5"/>
  <c r="AR276" i="5" s="1"/>
  <c r="AC260" i="5"/>
  <c r="AR260" i="5" s="1"/>
  <c r="AC244" i="5"/>
  <c r="AR244" i="5" s="1"/>
  <c r="AC228" i="5"/>
  <c r="AR228" i="5" s="1"/>
  <c r="AC212" i="5"/>
  <c r="AR212" i="5" s="1"/>
  <c r="AC196" i="5"/>
  <c r="AR196" i="5" s="1"/>
  <c r="AC180" i="5"/>
  <c r="AR180" i="5" s="1"/>
  <c r="AC164" i="5"/>
  <c r="AR164" i="5" s="1"/>
  <c r="AC148" i="5"/>
  <c r="AR148" i="5" s="1"/>
  <c r="AC132" i="5"/>
  <c r="AR132" i="5" s="1"/>
  <c r="AC116" i="5"/>
  <c r="AR116" i="5" s="1"/>
  <c r="AC100" i="5"/>
  <c r="AR100" i="5" s="1"/>
  <c r="AC84" i="5"/>
  <c r="AR84" i="5" s="1"/>
  <c r="AC68" i="5"/>
  <c r="AR68" i="5" s="1"/>
  <c r="AC52" i="5"/>
  <c r="AR52" i="5" s="1"/>
  <c r="AC36" i="5"/>
  <c r="AR36" i="5" s="1"/>
  <c r="AC454" i="5"/>
  <c r="AR454" i="5" s="1"/>
  <c r="AC390" i="5"/>
  <c r="AR390" i="5" s="1"/>
  <c r="AC326" i="5"/>
  <c r="AR326" i="5" s="1"/>
  <c r="AC246" i="5"/>
  <c r="AR246" i="5" s="1"/>
  <c r="AC182" i="5"/>
  <c r="AR182" i="5" s="1"/>
  <c r="AC118" i="5"/>
  <c r="AR118" i="5" s="1"/>
  <c r="AC22" i="5"/>
  <c r="AR22" i="5" s="1"/>
  <c r="AC501" i="5"/>
  <c r="AR501" i="5" s="1"/>
  <c r="AC453" i="5"/>
  <c r="AR453" i="5" s="1"/>
  <c r="AC421" i="5"/>
  <c r="AR421" i="5" s="1"/>
  <c r="AC373" i="5"/>
  <c r="AR373" i="5" s="1"/>
  <c r="AC325" i="5"/>
  <c r="AR325" i="5" s="1"/>
  <c r="AC277" i="5"/>
  <c r="AR277" i="5" s="1"/>
  <c r="AC229" i="5"/>
  <c r="AR229" i="5" s="1"/>
  <c r="AC181" i="5"/>
  <c r="AR181" i="5" s="1"/>
  <c r="AC133" i="5"/>
  <c r="AR133" i="5" s="1"/>
  <c r="AC85" i="5"/>
  <c r="AR85" i="5" s="1"/>
  <c r="AC53" i="5"/>
  <c r="AR53" i="5" s="1"/>
  <c r="AC500" i="5"/>
  <c r="AR500" i="5" s="1"/>
  <c r="AC468" i="5"/>
  <c r="AR468" i="5" s="1"/>
  <c r="AC436" i="5"/>
  <c r="AR436" i="5" s="1"/>
  <c r="AC16" i="5"/>
  <c r="AR16" i="5" s="1"/>
  <c r="AC7" i="5"/>
  <c r="AR7" i="5" s="1"/>
  <c r="AC487" i="5"/>
  <c r="AR487" i="5" s="1"/>
  <c r="AC471" i="5"/>
  <c r="AR471" i="5" s="1"/>
  <c r="AC455" i="5"/>
  <c r="AR455" i="5" s="1"/>
  <c r="AC439" i="5"/>
  <c r="AR439" i="5" s="1"/>
  <c r="AC423" i="5"/>
  <c r="AR423" i="5" s="1"/>
  <c r="AC407" i="5"/>
  <c r="AR407" i="5" s="1"/>
  <c r="AC391" i="5"/>
  <c r="AR391" i="5" s="1"/>
  <c r="AC375" i="5"/>
  <c r="AR375" i="5" s="1"/>
  <c r="AC359" i="5"/>
  <c r="AR359" i="5" s="1"/>
  <c r="AC343" i="5"/>
  <c r="AR343" i="5" s="1"/>
  <c r="AC327" i="5"/>
  <c r="AR327" i="5" s="1"/>
  <c r="AC311" i="5"/>
  <c r="AR311" i="5" s="1"/>
  <c r="AC295" i="5"/>
  <c r="AR295" i="5" s="1"/>
  <c r="AC279" i="5"/>
  <c r="AR279" i="5" s="1"/>
  <c r="AC263" i="5"/>
  <c r="AR263" i="5" s="1"/>
  <c r="AC247" i="5"/>
  <c r="AR247" i="5" s="1"/>
  <c r="AC231" i="5"/>
  <c r="AR231" i="5" s="1"/>
  <c r="AC215" i="5"/>
  <c r="AR215" i="5" s="1"/>
  <c r="AC199" i="5"/>
  <c r="AR199" i="5" s="1"/>
  <c r="AC183" i="5"/>
  <c r="AR183" i="5" s="1"/>
  <c r="AC167" i="5"/>
  <c r="AR167" i="5" s="1"/>
  <c r="AC151" i="5"/>
  <c r="AR151" i="5" s="1"/>
  <c r="AC135" i="5"/>
  <c r="AR135" i="5" s="1"/>
  <c r="AC119" i="5"/>
  <c r="AR119" i="5" s="1"/>
  <c r="AC103" i="5"/>
  <c r="AR103" i="5" s="1"/>
  <c r="AC87" i="5"/>
  <c r="AR87" i="5" s="1"/>
  <c r="AC71" i="5"/>
  <c r="AR71" i="5" s="1"/>
  <c r="AC55" i="5"/>
  <c r="AR55" i="5" s="1"/>
  <c r="AC39" i="5"/>
  <c r="AR39" i="5" s="1"/>
  <c r="AC23" i="5"/>
  <c r="AR23" i="5" s="1"/>
  <c r="AC19" i="5"/>
  <c r="AR19" i="5" s="1"/>
  <c r="AC499" i="5"/>
  <c r="AR499" i="5" s="1"/>
  <c r="AC483" i="5"/>
  <c r="AR483" i="5" s="1"/>
  <c r="AC467" i="5"/>
  <c r="AR467" i="5" s="1"/>
  <c r="AC451" i="5"/>
  <c r="AR451" i="5" s="1"/>
  <c r="AC435" i="5"/>
  <c r="AR435" i="5" s="1"/>
  <c r="AC419" i="5"/>
  <c r="AR419" i="5" s="1"/>
  <c r="AC403" i="5"/>
  <c r="AR403" i="5" s="1"/>
  <c r="AC387" i="5"/>
  <c r="AR387" i="5" s="1"/>
  <c r="AC371" i="5"/>
  <c r="AR371" i="5" s="1"/>
  <c r="AC355" i="5"/>
  <c r="AR355" i="5" s="1"/>
  <c r="AC339" i="5"/>
  <c r="AR339" i="5" s="1"/>
  <c r="AC323" i="5"/>
  <c r="AR323" i="5" s="1"/>
  <c r="AC307" i="5"/>
  <c r="AR307" i="5" s="1"/>
  <c r="AC291" i="5"/>
  <c r="AR291" i="5" s="1"/>
  <c r="AC275" i="5"/>
  <c r="AR275" i="5" s="1"/>
  <c r="AC259" i="5"/>
  <c r="AR259" i="5" s="1"/>
  <c r="AC243" i="5"/>
  <c r="AR243" i="5" s="1"/>
  <c r="AC227" i="5"/>
  <c r="AR227" i="5" s="1"/>
  <c r="AC211" i="5"/>
  <c r="AR211" i="5" s="1"/>
  <c r="AC195" i="5"/>
  <c r="AR195" i="5" s="1"/>
  <c r="AC179" i="5"/>
  <c r="AR179" i="5" s="1"/>
  <c r="AC163" i="5"/>
  <c r="AR163" i="5" s="1"/>
  <c r="AC147" i="5"/>
  <c r="AR147" i="5" s="1"/>
  <c r="AC131" i="5"/>
  <c r="AR131" i="5" s="1"/>
  <c r="AC115" i="5"/>
  <c r="AR115" i="5" s="1"/>
  <c r="AC99" i="5"/>
  <c r="AR99" i="5" s="1"/>
  <c r="AC83" i="5"/>
  <c r="AR83" i="5" s="1"/>
  <c r="AC67" i="5"/>
  <c r="AR67" i="5" s="1"/>
  <c r="AC51" i="5"/>
  <c r="AR51" i="5" s="1"/>
  <c r="AC35" i="5"/>
  <c r="AR35" i="5" s="1"/>
  <c r="AC3" i="5"/>
  <c r="AR3" i="5" s="1"/>
  <c r="AC2" i="5"/>
  <c r="AR2" i="5" s="1"/>
  <c r="AI258" i="5"/>
  <c r="AI498" i="5"/>
  <c r="AI242" i="5"/>
  <c r="AI482" i="5"/>
  <c r="AI226" i="5"/>
  <c r="AJ226" i="5" s="1"/>
  <c r="AI466" i="5"/>
  <c r="AJ466" i="5" s="1"/>
  <c r="AI210" i="5"/>
  <c r="AI450" i="5"/>
  <c r="AI194" i="5"/>
  <c r="AI434" i="5"/>
  <c r="AI178" i="5"/>
  <c r="AI418" i="5"/>
  <c r="AI162" i="5"/>
  <c r="AI402" i="5"/>
  <c r="AI146" i="5"/>
  <c r="AI386" i="5"/>
  <c r="AI130" i="5"/>
  <c r="AI370" i="5"/>
  <c r="AI114" i="5"/>
  <c r="AI354" i="5"/>
  <c r="AI98" i="5"/>
  <c r="AI338" i="5"/>
  <c r="AI82" i="5"/>
  <c r="AI322" i="5"/>
  <c r="AI66" i="5"/>
  <c r="AI306" i="5"/>
  <c r="AI50" i="5"/>
  <c r="AI290" i="5"/>
  <c r="AI34" i="5"/>
  <c r="AI274" i="5"/>
  <c r="AI18" i="5"/>
  <c r="AI497" i="5"/>
  <c r="AI481" i="5"/>
  <c r="AI465" i="5"/>
  <c r="AI449" i="5"/>
  <c r="AI433" i="5"/>
  <c r="AI417" i="5"/>
  <c r="AI401" i="5"/>
  <c r="AI385" i="5"/>
  <c r="AI369" i="5"/>
  <c r="AI353" i="5"/>
  <c r="AI337" i="5"/>
  <c r="AI321" i="5"/>
  <c r="AI305" i="5"/>
  <c r="AI289" i="5"/>
  <c r="AI273" i="5"/>
  <c r="AI257" i="5"/>
  <c r="AI241" i="5"/>
  <c r="AI225" i="5"/>
  <c r="AI209" i="5"/>
  <c r="AI193" i="5"/>
  <c r="AI177" i="5"/>
  <c r="AI161" i="5"/>
  <c r="AI145" i="5"/>
  <c r="AI129" i="5"/>
  <c r="AI113" i="5"/>
  <c r="AI97" i="5"/>
  <c r="AI81" i="5"/>
  <c r="AI65" i="5"/>
  <c r="AI49" i="5"/>
  <c r="AI33" i="5"/>
  <c r="AI17" i="5"/>
  <c r="AI496" i="5"/>
  <c r="AI480" i="5"/>
  <c r="AI464" i="5"/>
  <c r="AI448" i="5"/>
  <c r="AI432" i="5"/>
  <c r="AI416" i="5"/>
  <c r="AI400" i="5"/>
  <c r="AI384" i="5"/>
  <c r="AI368" i="5"/>
  <c r="AI352" i="5"/>
  <c r="AI336" i="5"/>
  <c r="AI320" i="5"/>
  <c r="AI304" i="5"/>
  <c r="AI288" i="5"/>
  <c r="AI272" i="5"/>
  <c r="AI256" i="5"/>
  <c r="AI240" i="5"/>
  <c r="AI224" i="5"/>
  <c r="AI208" i="5"/>
  <c r="AI192" i="5"/>
  <c r="AI176" i="5"/>
  <c r="AI160" i="5"/>
  <c r="AI144" i="5"/>
  <c r="AI128" i="5"/>
  <c r="AI112" i="5"/>
  <c r="AI96" i="5"/>
  <c r="AI80" i="5"/>
  <c r="AI64" i="5"/>
  <c r="AI48" i="5"/>
  <c r="AI32" i="5"/>
  <c r="AI16" i="5"/>
  <c r="AI495" i="5"/>
  <c r="AI479" i="5"/>
  <c r="AI463" i="5"/>
  <c r="AI447" i="5"/>
  <c r="AI431" i="5"/>
  <c r="AI415" i="5"/>
  <c r="AI399" i="5"/>
  <c r="AI383" i="5"/>
  <c r="AI367" i="5"/>
  <c r="AI351" i="5"/>
  <c r="AI335" i="5"/>
  <c r="AI319" i="5"/>
  <c r="AI303" i="5"/>
  <c r="AI287" i="5"/>
  <c r="AI271" i="5"/>
  <c r="AI255" i="5"/>
  <c r="AI239" i="5"/>
  <c r="AI223" i="5"/>
  <c r="AI207" i="5"/>
  <c r="AI191" i="5"/>
  <c r="AI175" i="5"/>
  <c r="AI159" i="5"/>
  <c r="AI143" i="5"/>
  <c r="AI127" i="5"/>
  <c r="AI111" i="5"/>
  <c r="AI95" i="5"/>
  <c r="AI79" i="5"/>
  <c r="AI63" i="5"/>
  <c r="AI47" i="5"/>
  <c r="AI31" i="5"/>
  <c r="AI15" i="5"/>
  <c r="AI494" i="5"/>
  <c r="AI478" i="5"/>
  <c r="AI462" i="5"/>
  <c r="AI446" i="5"/>
  <c r="AI430" i="5"/>
  <c r="AI414" i="5"/>
  <c r="AI398" i="5"/>
  <c r="AI382" i="5"/>
  <c r="AI366" i="5"/>
  <c r="AI350" i="5"/>
  <c r="AI334" i="5"/>
  <c r="AI318" i="5"/>
  <c r="AI302" i="5"/>
  <c r="AI286" i="5"/>
  <c r="AI270" i="5"/>
  <c r="AI254" i="5"/>
  <c r="AI238" i="5"/>
  <c r="AI222" i="5"/>
  <c r="AI206" i="5"/>
  <c r="AI190" i="5"/>
  <c r="AI174" i="5"/>
  <c r="AI158" i="5"/>
  <c r="AI142" i="5"/>
  <c r="AI126" i="5"/>
  <c r="AI110" i="5"/>
  <c r="AI94" i="5"/>
  <c r="AI78" i="5"/>
  <c r="AI62" i="5"/>
  <c r="AI46" i="5"/>
  <c r="AI30" i="5"/>
  <c r="AI14" i="5"/>
  <c r="AI493" i="5"/>
  <c r="AI477" i="5"/>
  <c r="AI461" i="5"/>
  <c r="AI445" i="5"/>
  <c r="AI429" i="5"/>
  <c r="AI413" i="5"/>
  <c r="AI397" i="5"/>
  <c r="AI381" i="5"/>
  <c r="AI365" i="5"/>
  <c r="AI349" i="5"/>
  <c r="AI333" i="5"/>
  <c r="AI317" i="5"/>
  <c r="AI301" i="5"/>
  <c r="AI285" i="5"/>
  <c r="AI269" i="5"/>
  <c r="AI253" i="5"/>
  <c r="AI237" i="5"/>
  <c r="AI221" i="5"/>
  <c r="AI205" i="5"/>
  <c r="AI189" i="5"/>
  <c r="AI173" i="5"/>
  <c r="AI157" i="5"/>
  <c r="AI141" i="5"/>
  <c r="AI125" i="5"/>
  <c r="AI109" i="5"/>
  <c r="AI93" i="5"/>
  <c r="AI77" i="5"/>
  <c r="AI61" i="5"/>
  <c r="AI45" i="5"/>
  <c r="AI29" i="5"/>
  <c r="AI13" i="5"/>
  <c r="AI492" i="5"/>
  <c r="AI476" i="5"/>
  <c r="AI460" i="5"/>
  <c r="AI444" i="5"/>
  <c r="AI428" i="5"/>
  <c r="AI412" i="5"/>
  <c r="AI396" i="5"/>
  <c r="AI380" i="5"/>
  <c r="AI364" i="5"/>
  <c r="AI348" i="5"/>
  <c r="AI332" i="5"/>
  <c r="AI316" i="5"/>
  <c r="AI300" i="5"/>
  <c r="AI284" i="5"/>
  <c r="AI268" i="5"/>
  <c r="AI252" i="5"/>
  <c r="AI236" i="5"/>
  <c r="AI220" i="5"/>
  <c r="AI204" i="5"/>
  <c r="AI188" i="5"/>
  <c r="AI172" i="5"/>
  <c r="AI156" i="5"/>
  <c r="AI140" i="5"/>
  <c r="AI124" i="5"/>
  <c r="AI108" i="5"/>
  <c r="AI92" i="5"/>
  <c r="AI76" i="5"/>
  <c r="AI60" i="5"/>
  <c r="AI44" i="5"/>
  <c r="AI28" i="5"/>
  <c r="AI12" i="5"/>
  <c r="AI491" i="5"/>
  <c r="AI475" i="5"/>
  <c r="AI459" i="5"/>
  <c r="AI443" i="5"/>
  <c r="AI427" i="5"/>
  <c r="AI411" i="5"/>
  <c r="AI395" i="5"/>
  <c r="AI379" i="5"/>
  <c r="AI363" i="5"/>
  <c r="AI347" i="5"/>
  <c r="AI331" i="5"/>
  <c r="AI315" i="5"/>
  <c r="AI299" i="5"/>
  <c r="AI283" i="5"/>
  <c r="AI267" i="5"/>
  <c r="AI251" i="5"/>
  <c r="AI235" i="5"/>
  <c r="AI219" i="5"/>
  <c r="AI203" i="5"/>
  <c r="AI187" i="5"/>
  <c r="AI171" i="5"/>
  <c r="AI155" i="5"/>
  <c r="AI139" i="5"/>
  <c r="AI123" i="5"/>
  <c r="AI107" i="5"/>
  <c r="AI91" i="5"/>
  <c r="AI75" i="5"/>
  <c r="AI59" i="5"/>
  <c r="AI43" i="5"/>
  <c r="AI27" i="5"/>
  <c r="AI11" i="5"/>
  <c r="AI490" i="5"/>
  <c r="AI474" i="5"/>
  <c r="AI458" i="5"/>
  <c r="AI442" i="5"/>
  <c r="AI426" i="5"/>
  <c r="AI410" i="5"/>
  <c r="AI394" i="5"/>
  <c r="AI378" i="5"/>
  <c r="AI362" i="5"/>
  <c r="AI346" i="5"/>
  <c r="AI330" i="5"/>
  <c r="AI314" i="5"/>
  <c r="AI298" i="5"/>
  <c r="AI282" i="5"/>
  <c r="AI266" i="5"/>
  <c r="AI250" i="5"/>
  <c r="AI234" i="5"/>
  <c r="AI218" i="5"/>
  <c r="AI202" i="5"/>
  <c r="AI186" i="5"/>
  <c r="AI170" i="5"/>
  <c r="AI154" i="5"/>
  <c r="AI138" i="5"/>
  <c r="AI122" i="5"/>
  <c r="AI106" i="5"/>
  <c r="AI90" i="5"/>
  <c r="AI74" i="5"/>
  <c r="AI58" i="5"/>
  <c r="AI42" i="5"/>
  <c r="AI26" i="5"/>
  <c r="AI10" i="5"/>
  <c r="AI489" i="5"/>
  <c r="AI473" i="5"/>
  <c r="AI457" i="5"/>
  <c r="AI441" i="5"/>
  <c r="AI425" i="5"/>
  <c r="AI409" i="5"/>
  <c r="AI393" i="5"/>
  <c r="AI377" i="5"/>
  <c r="AI361" i="5"/>
  <c r="AI345" i="5"/>
  <c r="AI329" i="5"/>
  <c r="AI313" i="5"/>
  <c r="AI297" i="5"/>
  <c r="AI281" i="5"/>
  <c r="AI265" i="5"/>
  <c r="AI249" i="5"/>
  <c r="AI233" i="5"/>
  <c r="AI217" i="5"/>
  <c r="AI201" i="5"/>
  <c r="AI185" i="5"/>
  <c r="AI169" i="5"/>
  <c r="AI153" i="5"/>
  <c r="AI137" i="5"/>
  <c r="AI121" i="5"/>
  <c r="AI105" i="5"/>
  <c r="AI89" i="5"/>
  <c r="AI73" i="5"/>
  <c r="AI57" i="5"/>
  <c r="AI41" i="5"/>
  <c r="AI25" i="5"/>
  <c r="AI9" i="5"/>
  <c r="AI488" i="5"/>
  <c r="AI472" i="5"/>
  <c r="AI456" i="5"/>
  <c r="AI440" i="5"/>
  <c r="AI424" i="5"/>
  <c r="AI408" i="5"/>
  <c r="AI392" i="5"/>
  <c r="AI376" i="5"/>
  <c r="AI360" i="5"/>
  <c r="AI344" i="5"/>
  <c r="AI328" i="5"/>
  <c r="AI312" i="5"/>
  <c r="AI296" i="5"/>
  <c r="AI280" i="5"/>
  <c r="AI264" i="5"/>
  <c r="AI248" i="5"/>
  <c r="AI232" i="5"/>
  <c r="AI216" i="5"/>
  <c r="AI200" i="5"/>
  <c r="AI184" i="5"/>
  <c r="AI168" i="5"/>
  <c r="AI152" i="5"/>
  <c r="AI136" i="5"/>
  <c r="AI120" i="5"/>
  <c r="AI104" i="5"/>
  <c r="AI88" i="5"/>
  <c r="AI72" i="5"/>
  <c r="AI56" i="5"/>
  <c r="AI40" i="5"/>
  <c r="AI24" i="5"/>
  <c r="AI8" i="5"/>
  <c r="AI487" i="5"/>
  <c r="AI471" i="5"/>
  <c r="AI455" i="5"/>
  <c r="AI439" i="5"/>
  <c r="AI423" i="5"/>
  <c r="AI407" i="5"/>
  <c r="AI391" i="5"/>
  <c r="AI375" i="5"/>
  <c r="AI359" i="5"/>
  <c r="AI343" i="5"/>
  <c r="AI327" i="5"/>
  <c r="AI311" i="5"/>
  <c r="AI295" i="5"/>
  <c r="AI279" i="5"/>
  <c r="AI263" i="5"/>
  <c r="AI247" i="5"/>
  <c r="AI231" i="5"/>
  <c r="AI215" i="5"/>
  <c r="AI199" i="5"/>
  <c r="AI183" i="5"/>
  <c r="AI167" i="5"/>
  <c r="AI151" i="5"/>
  <c r="AI135" i="5"/>
  <c r="AI119" i="5"/>
  <c r="AI103" i="5"/>
  <c r="AI87" i="5"/>
  <c r="AI71" i="5"/>
  <c r="AI55" i="5"/>
  <c r="AI39" i="5"/>
  <c r="AI23" i="5"/>
  <c r="AI7" i="5"/>
  <c r="AI486" i="5"/>
  <c r="AI470" i="5"/>
  <c r="AI454" i="5"/>
  <c r="AI438" i="5"/>
  <c r="AI422" i="5"/>
  <c r="AI406" i="5"/>
  <c r="AI390" i="5"/>
  <c r="AI374" i="5"/>
  <c r="AI358" i="5"/>
  <c r="AI342" i="5"/>
  <c r="AI326" i="5"/>
  <c r="AI310" i="5"/>
  <c r="AI294" i="5"/>
  <c r="AI278" i="5"/>
  <c r="AI262" i="5"/>
  <c r="AI246" i="5"/>
  <c r="AI230" i="5"/>
  <c r="AI214" i="5"/>
  <c r="AI198" i="5"/>
  <c r="AI182" i="5"/>
  <c r="AI166" i="5"/>
  <c r="AI150" i="5"/>
  <c r="AI134" i="5"/>
  <c r="AI118" i="5"/>
  <c r="AI102" i="5"/>
  <c r="AI86" i="5"/>
  <c r="AI70" i="5"/>
  <c r="AI54" i="5"/>
  <c r="AI38" i="5"/>
  <c r="AI22" i="5"/>
  <c r="AI6" i="5"/>
  <c r="AI501" i="5"/>
  <c r="AI485" i="5"/>
  <c r="AI469" i="5"/>
  <c r="AI453" i="5"/>
  <c r="AI437" i="5"/>
  <c r="AI421" i="5"/>
  <c r="AI405" i="5"/>
  <c r="AI389" i="5"/>
  <c r="AI373" i="5"/>
  <c r="AI357" i="5"/>
  <c r="AI341" i="5"/>
  <c r="AI325" i="5"/>
  <c r="AI309" i="5"/>
  <c r="AI293" i="5"/>
  <c r="AI277" i="5"/>
  <c r="AI261" i="5"/>
  <c r="AI245" i="5"/>
  <c r="AI229" i="5"/>
  <c r="AI213" i="5"/>
  <c r="AI197" i="5"/>
  <c r="AI181" i="5"/>
  <c r="AI165" i="5"/>
  <c r="AI149" i="5"/>
  <c r="AI133" i="5"/>
  <c r="AI117" i="5"/>
  <c r="AI101" i="5"/>
  <c r="AI85" i="5"/>
  <c r="AI69" i="5"/>
  <c r="AI53" i="5"/>
  <c r="AI37" i="5"/>
  <c r="AI21" i="5"/>
  <c r="AI5" i="5"/>
  <c r="AI500" i="5"/>
  <c r="AI484" i="5"/>
  <c r="AI468" i="5"/>
  <c r="AI452" i="5"/>
  <c r="AI436" i="5"/>
  <c r="AI420" i="5"/>
  <c r="AI404" i="5"/>
  <c r="AI388" i="5"/>
  <c r="AI372" i="5"/>
  <c r="AI356" i="5"/>
  <c r="AI340" i="5"/>
  <c r="AI324" i="5"/>
  <c r="AI308" i="5"/>
  <c r="AI292" i="5"/>
  <c r="AI276" i="5"/>
  <c r="AI260" i="5"/>
  <c r="AI244" i="5"/>
  <c r="AI228" i="5"/>
  <c r="AI212" i="5"/>
  <c r="AI196" i="5"/>
  <c r="AI180" i="5"/>
  <c r="AI164" i="5"/>
  <c r="AI148" i="5"/>
  <c r="AI132" i="5"/>
  <c r="AI116" i="5"/>
  <c r="AI100" i="5"/>
  <c r="AI84" i="5"/>
  <c r="AI68" i="5"/>
  <c r="AI52" i="5"/>
  <c r="AI36" i="5"/>
  <c r="AI20" i="5"/>
  <c r="AI4" i="5"/>
  <c r="AI499" i="5"/>
  <c r="AI483" i="5"/>
  <c r="AI467" i="5"/>
  <c r="AI451" i="5"/>
  <c r="AI435" i="5"/>
  <c r="AI419" i="5"/>
  <c r="AI403" i="5"/>
  <c r="AI387" i="5"/>
  <c r="AI371" i="5"/>
  <c r="AI355" i="5"/>
  <c r="AI339" i="5"/>
  <c r="AI323" i="5"/>
  <c r="AI307" i="5"/>
  <c r="AI291" i="5"/>
  <c r="AI275" i="5"/>
  <c r="AI259" i="5"/>
  <c r="AI243" i="5"/>
  <c r="AI227" i="5"/>
  <c r="AI211" i="5"/>
  <c r="AI195" i="5"/>
  <c r="AI179" i="5"/>
  <c r="AI163" i="5"/>
  <c r="AI147" i="5"/>
  <c r="AI131" i="5"/>
  <c r="AI115" i="5"/>
  <c r="AI99" i="5"/>
  <c r="AI83" i="5"/>
  <c r="AI67" i="5"/>
  <c r="AI51" i="5"/>
  <c r="AI35" i="5"/>
  <c r="AI19" i="5"/>
  <c r="AI3" i="5"/>
  <c r="AI2" i="5"/>
  <c r="AF253" i="5"/>
  <c r="AF279" i="5"/>
  <c r="AF226" i="5"/>
  <c r="AF208" i="5"/>
  <c r="AF482" i="5"/>
  <c r="AF194" i="5"/>
  <c r="AF464" i="5"/>
  <c r="AF183" i="5"/>
  <c r="AF450" i="5"/>
  <c r="AF165" i="5"/>
  <c r="AF439" i="5"/>
  <c r="AF151" i="5"/>
  <c r="AF421" i="5"/>
  <c r="AF125" i="5"/>
  <c r="AF407" i="5"/>
  <c r="AF112" i="5"/>
  <c r="AF381" i="5"/>
  <c r="AF103" i="5"/>
  <c r="AF354" i="5"/>
  <c r="AF87" i="5"/>
  <c r="AF336" i="5"/>
  <c r="AF77" i="5"/>
  <c r="AF322" i="5"/>
  <c r="AF66" i="5"/>
  <c r="AF311" i="5"/>
  <c r="AF50" i="5"/>
  <c r="AF293" i="5"/>
  <c r="AF39" i="5"/>
  <c r="AF367" i="5"/>
  <c r="AF239" i="5"/>
  <c r="AF493" i="5"/>
  <c r="AF448" i="5"/>
  <c r="AF405" i="5"/>
  <c r="AF365" i="5"/>
  <c r="AF320" i="5"/>
  <c r="AF277" i="5"/>
  <c r="AF237" i="5"/>
  <c r="AF192" i="5"/>
  <c r="AF149" i="5"/>
  <c r="AF111" i="5"/>
  <c r="AF74" i="5"/>
  <c r="AF37" i="5"/>
  <c r="AF487" i="5"/>
  <c r="AF447" i="5"/>
  <c r="AF402" i="5"/>
  <c r="AF359" i="5"/>
  <c r="AF319" i="5"/>
  <c r="AF274" i="5"/>
  <c r="AF231" i="5"/>
  <c r="AF191" i="5"/>
  <c r="AF146" i="5"/>
  <c r="AF109" i="5"/>
  <c r="AF71" i="5"/>
  <c r="AF34" i="5"/>
  <c r="AF495" i="5"/>
  <c r="AF485" i="5"/>
  <c r="AF445" i="5"/>
  <c r="AF400" i="5"/>
  <c r="AF357" i="5"/>
  <c r="AF317" i="5"/>
  <c r="AF272" i="5"/>
  <c r="AF229" i="5"/>
  <c r="AF189" i="5"/>
  <c r="AF144" i="5"/>
  <c r="AF106" i="5"/>
  <c r="AF69" i="5"/>
  <c r="AF32" i="5"/>
  <c r="AF399" i="5"/>
  <c r="AF271" i="5"/>
  <c r="AF143" i="5"/>
  <c r="AF31" i="5"/>
  <c r="AF480" i="5"/>
  <c r="AF437" i="5"/>
  <c r="AF397" i="5"/>
  <c r="AF352" i="5"/>
  <c r="AF309" i="5"/>
  <c r="AF269" i="5"/>
  <c r="AF224" i="5"/>
  <c r="AF181" i="5"/>
  <c r="AF141" i="5"/>
  <c r="AF101" i="5"/>
  <c r="AF64" i="5"/>
  <c r="AF29" i="5"/>
  <c r="AF479" i="5"/>
  <c r="AF434" i="5"/>
  <c r="AF391" i="5"/>
  <c r="AF351" i="5"/>
  <c r="AF306" i="5"/>
  <c r="AF263" i="5"/>
  <c r="AF223" i="5"/>
  <c r="AF178" i="5"/>
  <c r="AF135" i="5"/>
  <c r="AF98" i="5"/>
  <c r="AF63" i="5"/>
  <c r="AF26" i="5"/>
  <c r="AF477" i="5"/>
  <c r="AF432" i="5"/>
  <c r="AF389" i="5"/>
  <c r="AF349" i="5"/>
  <c r="AF304" i="5"/>
  <c r="AF261" i="5"/>
  <c r="AF221" i="5"/>
  <c r="AF176" i="5"/>
  <c r="AF133" i="5"/>
  <c r="AF96" i="5"/>
  <c r="AF61" i="5"/>
  <c r="AF23" i="5"/>
  <c r="AF471" i="5"/>
  <c r="AF431" i="5"/>
  <c r="AF386" i="5"/>
  <c r="AF343" i="5"/>
  <c r="AF303" i="5"/>
  <c r="AF258" i="5"/>
  <c r="AF215" i="5"/>
  <c r="AF175" i="5"/>
  <c r="AF130" i="5"/>
  <c r="AF95" i="5"/>
  <c r="AF58" i="5"/>
  <c r="AF21" i="5"/>
  <c r="AF469" i="5"/>
  <c r="AF429" i="5"/>
  <c r="AF384" i="5"/>
  <c r="AF341" i="5"/>
  <c r="AF301" i="5"/>
  <c r="AF256" i="5"/>
  <c r="AF213" i="5"/>
  <c r="AF173" i="5"/>
  <c r="AF128" i="5"/>
  <c r="AF93" i="5"/>
  <c r="AF55" i="5"/>
  <c r="AF18" i="5"/>
  <c r="AF466" i="5"/>
  <c r="AF423" i="5"/>
  <c r="AF383" i="5"/>
  <c r="AF338" i="5"/>
  <c r="AF295" i="5"/>
  <c r="AF255" i="5"/>
  <c r="AF210" i="5"/>
  <c r="AF167" i="5"/>
  <c r="AF127" i="5"/>
  <c r="AF90" i="5"/>
  <c r="AF53" i="5"/>
  <c r="AF16" i="5"/>
  <c r="AF15" i="5"/>
  <c r="AF463" i="5"/>
  <c r="AF418" i="5"/>
  <c r="AF375" i="5"/>
  <c r="AF335" i="5"/>
  <c r="AF290" i="5"/>
  <c r="AF247" i="5"/>
  <c r="AF207" i="5"/>
  <c r="AF162" i="5"/>
  <c r="AF122" i="5"/>
  <c r="AF85" i="5"/>
  <c r="AF48" i="5"/>
  <c r="AF13" i="5"/>
  <c r="AF501" i="5"/>
  <c r="AF461" i="5"/>
  <c r="AF416" i="5"/>
  <c r="AF373" i="5"/>
  <c r="AF333" i="5"/>
  <c r="AF288" i="5"/>
  <c r="AF245" i="5"/>
  <c r="AF205" i="5"/>
  <c r="AF160" i="5"/>
  <c r="AF119" i="5"/>
  <c r="AF82" i="5"/>
  <c r="AF47" i="5"/>
  <c r="AF10" i="5"/>
  <c r="AF498" i="5"/>
  <c r="AF455" i="5"/>
  <c r="AF415" i="5"/>
  <c r="AF370" i="5"/>
  <c r="AF327" i="5"/>
  <c r="AF287" i="5"/>
  <c r="AF242" i="5"/>
  <c r="AF199" i="5"/>
  <c r="AF159" i="5"/>
  <c r="AF117" i="5"/>
  <c r="AF80" i="5"/>
  <c r="AF45" i="5"/>
  <c r="AF7" i="5"/>
  <c r="AF496" i="5"/>
  <c r="AF453" i="5"/>
  <c r="AF413" i="5"/>
  <c r="AF368" i="5"/>
  <c r="AF325" i="5"/>
  <c r="AF285" i="5"/>
  <c r="AF240" i="5"/>
  <c r="AF197" i="5"/>
  <c r="AF157" i="5"/>
  <c r="AF114" i="5"/>
  <c r="AF79" i="5"/>
  <c r="AF42" i="5"/>
  <c r="AF5" i="5"/>
  <c r="AF497" i="5"/>
  <c r="AF481" i="5"/>
  <c r="AF465" i="5"/>
  <c r="AF449" i="5"/>
  <c r="AF433" i="5"/>
  <c r="AF417" i="5"/>
  <c r="AF401" i="5"/>
  <c r="AF385" i="5"/>
  <c r="AF369" i="5"/>
  <c r="AF353" i="5"/>
  <c r="AF337" i="5"/>
  <c r="AF321" i="5"/>
  <c r="AF305" i="5"/>
  <c r="AF289" i="5"/>
  <c r="AF273" i="5"/>
  <c r="AF257" i="5"/>
  <c r="AF241" i="5"/>
  <c r="AF225" i="5"/>
  <c r="AF209" i="5"/>
  <c r="AF193" i="5"/>
  <c r="AF177" i="5"/>
  <c r="AF161" i="5"/>
  <c r="AF145" i="5"/>
  <c r="AF129" i="5"/>
  <c r="AF113" i="5"/>
  <c r="AF97" i="5"/>
  <c r="AF81" i="5"/>
  <c r="AF65" i="5"/>
  <c r="AF49" i="5"/>
  <c r="AF33" i="5"/>
  <c r="AF17" i="5"/>
  <c r="AF494" i="5"/>
  <c r="AF478" i="5"/>
  <c r="AF462" i="5"/>
  <c r="AF446" i="5"/>
  <c r="AF430" i="5"/>
  <c r="AF414" i="5"/>
  <c r="AF398" i="5"/>
  <c r="AF382" i="5"/>
  <c r="AF366" i="5"/>
  <c r="AF350" i="5"/>
  <c r="AF334" i="5"/>
  <c r="AF318" i="5"/>
  <c r="AF302" i="5"/>
  <c r="AF286" i="5"/>
  <c r="AF270" i="5"/>
  <c r="AF254" i="5"/>
  <c r="AF238" i="5"/>
  <c r="AF222" i="5"/>
  <c r="AF206" i="5"/>
  <c r="AF190" i="5"/>
  <c r="AF174" i="5"/>
  <c r="AF158" i="5"/>
  <c r="AF142" i="5"/>
  <c r="AF126" i="5"/>
  <c r="AF110" i="5"/>
  <c r="AF94" i="5"/>
  <c r="AF78" i="5"/>
  <c r="AF62" i="5"/>
  <c r="AF46" i="5"/>
  <c r="AF30" i="5"/>
  <c r="AF14" i="5"/>
  <c r="AF492" i="5"/>
  <c r="AF476" i="5"/>
  <c r="AF460" i="5"/>
  <c r="AF444" i="5"/>
  <c r="AF428" i="5"/>
  <c r="AF412" i="5"/>
  <c r="AF396" i="5"/>
  <c r="AF380" i="5"/>
  <c r="AF364" i="5"/>
  <c r="AF348" i="5"/>
  <c r="AF332" i="5"/>
  <c r="AF316" i="5"/>
  <c r="AF300" i="5"/>
  <c r="AF284" i="5"/>
  <c r="AF268" i="5"/>
  <c r="AF252" i="5"/>
  <c r="AF236" i="5"/>
  <c r="AF220" i="5"/>
  <c r="AF204" i="5"/>
  <c r="AF188" i="5"/>
  <c r="AF172" i="5"/>
  <c r="AF156" i="5"/>
  <c r="AF140" i="5"/>
  <c r="AF124" i="5"/>
  <c r="AF108" i="5"/>
  <c r="AF92" i="5"/>
  <c r="AF76" i="5"/>
  <c r="AF60" i="5"/>
  <c r="AF44" i="5"/>
  <c r="AF28" i="5"/>
  <c r="AF12" i="5"/>
  <c r="AF491" i="5"/>
  <c r="AF475" i="5"/>
  <c r="AF459" i="5"/>
  <c r="AF443" i="5"/>
  <c r="AF427" i="5"/>
  <c r="AF411" i="5"/>
  <c r="AF395" i="5"/>
  <c r="AF379" i="5"/>
  <c r="AF363" i="5"/>
  <c r="AF347" i="5"/>
  <c r="AF331" i="5"/>
  <c r="AF315" i="5"/>
  <c r="AF299" i="5"/>
  <c r="AF283" i="5"/>
  <c r="AF267" i="5"/>
  <c r="AF251" i="5"/>
  <c r="AF235" i="5"/>
  <c r="AF219" i="5"/>
  <c r="AF203" i="5"/>
  <c r="AF187" i="5"/>
  <c r="AF171" i="5"/>
  <c r="AF155" i="5"/>
  <c r="AF139" i="5"/>
  <c r="AF123" i="5"/>
  <c r="AF107" i="5"/>
  <c r="AF91" i="5"/>
  <c r="AF75" i="5"/>
  <c r="AF59" i="5"/>
  <c r="AF43" i="5"/>
  <c r="AF27" i="5"/>
  <c r="AF11" i="5"/>
  <c r="AF490" i="5"/>
  <c r="AF474" i="5"/>
  <c r="AF458" i="5"/>
  <c r="AF442" i="5"/>
  <c r="AF426" i="5"/>
  <c r="AF410" i="5"/>
  <c r="AF394" i="5"/>
  <c r="AF378" i="5"/>
  <c r="AF362" i="5"/>
  <c r="AF346" i="5"/>
  <c r="AF330" i="5"/>
  <c r="AF314" i="5"/>
  <c r="AF298" i="5"/>
  <c r="AF282" i="5"/>
  <c r="AF266" i="5"/>
  <c r="AF250" i="5"/>
  <c r="AF234" i="5"/>
  <c r="AF218" i="5"/>
  <c r="AF202" i="5"/>
  <c r="AF186" i="5"/>
  <c r="AF170" i="5"/>
  <c r="AF154" i="5"/>
  <c r="AF138" i="5"/>
  <c r="AF489" i="5"/>
  <c r="AF473" i="5"/>
  <c r="AF457" i="5"/>
  <c r="AF441" i="5"/>
  <c r="AF425" i="5"/>
  <c r="AF409" i="5"/>
  <c r="AF393" i="5"/>
  <c r="AF377" i="5"/>
  <c r="AF361" i="5"/>
  <c r="AF345" i="5"/>
  <c r="AF329" i="5"/>
  <c r="AF313" i="5"/>
  <c r="AF297" i="5"/>
  <c r="AF281" i="5"/>
  <c r="AF265" i="5"/>
  <c r="AF249" i="5"/>
  <c r="AF233" i="5"/>
  <c r="AF217" i="5"/>
  <c r="AF201" i="5"/>
  <c r="AF185" i="5"/>
  <c r="AF169" i="5"/>
  <c r="AF153" i="5"/>
  <c r="AF137" i="5"/>
  <c r="AF121" i="5"/>
  <c r="AF105" i="5"/>
  <c r="AF89" i="5"/>
  <c r="AF73" i="5"/>
  <c r="AF57" i="5"/>
  <c r="AF41" i="5"/>
  <c r="AF25" i="5"/>
  <c r="AF9" i="5"/>
  <c r="AF488" i="5"/>
  <c r="AF472" i="5"/>
  <c r="AF456" i="5"/>
  <c r="AF440" i="5"/>
  <c r="AF424" i="5"/>
  <c r="AF408" i="5"/>
  <c r="AF392" i="5"/>
  <c r="AF376" i="5"/>
  <c r="AF360" i="5"/>
  <c r="AF344" i="5"/>
  <c r="AF328" i="5"/>
  <c r="AF312" i="5"/>
  <c r="AF296" i="5"/>
  <c r="AF280" i="5"/>
  <c r="AF264" i="5"/>
  <c r="AF248" i="5"/>
  <c r="AF232" i="5"/>
  <c r="AF216" i="5"/>
  <c r="AF200" i="5"/>
  <c r="AF184" i="5"/>
  <c r="AF168" i="5"/>
  <c r="AF152" i="5"/>
  <c r="AF136" i="5"/>
  <c r="AF120" i="5"/>
  <c r="AF104" i="5"/>
  <c r="AF88" i="5"/>
  <c r="AF72" i="5"/>
  <c r="AF56" i="5"/>
  <c r="AF40" i="5"/>
  <c r="AF24" i="5"/>
  <c r="AF8" i="5"/>
  <c r="AF486" i="5"/>
  <c r="AF470" i="5"/>
  <c r="AF454" i="5"/>
  <c r="AF438" i="5"/>
  <c r="AF422" i="5"/>
  <c r="AF406" i="5"/>
  <c r="AF390" i="5"/>
  <c r="AF374" i="5"/>
  <c r="AF358" i="5"/>
  <c r="AF342" i="5"/>
  <c r="AF326" i="5"/>
  <c r="AF310" i="5"/>
  <c r="AF294" i="5"/>
  <c r="AF278" i="5"/>
  <c r="AF262" i="5"/>
  <c r="AF246" i="5"/>
  <c r="AF230" i="5"/>
  <c r="AF214" i="5"/>
  <c r="AF198" i="5"/>
  <c r="AF182" i="5"/>
  <c r="AF166" i="5"/>
  <c r="AF150" i="5"/>
  <c r="AF134" i="5"/>
  <c r="AF118" i="5"/>
  <c r="AF102" i="5"/>
  <c r="AF86" i="5"/>
  <c r="AF70" i="5"/>
  <c r="AF54" i="5"/>
  <c r="AF38" i="5"/>
  <c r="AF22" i="5"/>
  <c r="AF6" i="5"/>
  <c r="AF500" i="5"/>
  <c r="AF484" i="5"/>
  <c r="AF468" i="5"/>
  <c r="AF452" i="5"/>
  <c r="AF436" i="5"/>
  <c r="AF420" i="5"/>
  <c r="AF404" i="5"/>
  <c r="AF388" i="5"/>
  <c r="AF372" i="5"/>
  <c r="AF356" i="5"/>
  <c r="AF340" i="5"/>
  <c r="AF324" i="5"/>
  <c r="AF308" i="5"/>
  <c r="AF292" i="5"/>
  <c r="AF276" i="5"/>
  <c r="AF260" i="5"/>
  <c r="AF244" i="5"/>
  <c r="AF228" i="5"/>
  <c r="AF212" i="5"/>
  <c r="AF196" i="5"/>
  <c r="AF180" i="5"/>
  <c r="AF164" i="5"/>
  <c r="AF148" i="5"/>
  <c r="AF132" i="5"/>
  <c r="AF116" i="5"/>
  <c r="AF100" i="5"/>
  <c r="AF84" i="5"/>
  <c r="AF68" i="5"/>
  <c r="AF52" i="5"/>
  <c r="AF36" i="5"/>
  <c r="AF20" i="5"/>
  <c r="AF4" i="5"/>
  <c r="AF499" i="5"/>
  <c r="AF483" i="5"/>
  <c r="AF467" i="5"/>
  <c r="AF451" i="5"/>
  <c r="AF435" i="5"/>
  <c r="AF419" i="5"/>
  <c r="AF403" i="5"/>
  <c r="AF387" i="5"/>
  <c r="AF371" i="5"/>
  <c r="AF355" i="5"/>
  <c r="AF339" i="5"/>
  <c r="AF323" i="5"/>
  <c r="AF307" i="5"/>
  <c r="AF291" i="5"/>
  <c r="AF275" i="5"/>
  <c r="AF259" i="5"/>
  <c r="AF243" i="5"/>
  <c r="AF227" i="5"/>
  <c r="AF211" i="5"/>
  <c r="AF195" i="5"/>
  <c r="AF179" i="5"/>
  <c r="AF163" i="5"/>
  <c r="AF147" i="5"/>
  <c r="AF131" i="5"/>
  <c r="AF115" i="5"/>
  <c r="AF99" i="5"/>
  <c r="AF83" i="5"/>
  <c r="AF67" i="5"/>
  <c r="AF51" i="5"/>
  <c r="AF35" i="5"/>
  <c r="AF19" i="5"/>
  <c r="AF3" i="5"/>
  <c r="AF2" i="5"/>
  <c r="T488" i="5"/>
  <c r="T472" i="5"/>
  <c r="T456" i="5"/>
  <c r="T440" i="5"/>
  <c r="T424" i="5"/>
  <c r="T408" i="5"/>
  <c r="T392" i="5"/>
  <c r="T376" i="5"/>
  <c r="T360" i="5"/>
  <c r="T344" i="5"/>
  <c r="T328" i="5"/>
  <c r="T312" i="5"/>
  <c r="T296" i="5"/>
  <c r="T280" i="5"/>
  <c r="T264" i="5"/>
  <c r="T248" i="5"/>
  <c r="T232" i="5"/>
  <c r="T216" i="5"/>
  <c r="T200" i="5"/>
  <c r="T184" i="5"/>
  <c r="T168" i="5"/>
  <c r="T152" i="5"/>
  <c r="T136" i="5"/>
  <c r="T120" i="5"/>
  <c r="T104" i="5"/>
  <c r="T88" i="5"/>
  <c r="T72" i="5"/>
  <c r="T56" i="5"/>
  <c r="T40" i="5"/>
  <c r="T24" i="5"/>
  <c r="T8" i="5"/>
  <c r="T2" i="5"/>
  <c r="T486" i="5"/>
  <c r="T470" i="5"/>
  <c r="T454" i="5"/>
  <c r="T438" i="5"/>
  <c r="T422" i="5"/>
  <c r="T406" i="5"/>
  <c r="T390" i="5"/>
  <c r="T374" i="5"/>
  <c r="T358" i="5"/>
  <c r="T342" i="5"/>
  <c r="T326" i="5"/>
  <c r="T310" i="5"/>
  <c r="T294" i="5"/>
  <c r="T278" i="5"/>
  <c r="T262" i="5"/>
  <c r="T246" i="5"/>
  <c r="T230" i="5"/>
  <c r="T214" i="5"/>
  <c r="T198" i="5"/>
  <c r="T182" i="5"/>
  <c r="T166" i="5"/>
  <c r="T150" i="5"/>
  <c r="T134" i="5"/>
  <c r="T118" i="5"/>
  <c r="T102" i="5"/>
  <c r="T86" i="5"/>
  <c r="T70" i="5"/>
  <c r="T54" i="5"/>
  <c r="T38" i="5"/>
  <c r="T22" i="5"/>
  <c r="T6" i="5"/>
  <c r="T489" i="5"/>
  <c r="T473" i="5"/>
  <c r="T457" i="5"/>
  <c r="T441" i="5"/>
  <c r="T425" i="5"/>
  <c r="T409" i="5"/>
  <c r="T393" i="5"/>
  <c r="T377" i="5"/>
  <c r="T361" i="5"/>
  <c r="T345" i="5"/>
  <c r="T329" i="5"/>
  <c r="T313" i="5"/>
  <c r="T297" i="5"/>
  <c r="T281" i="5"/>
  <c r="T265" i="5"/>
  <c r="T249" i="5"/>
  <c r="T233" i="5"/>
  <c r="T217" i="5"/>
  <c r="T201" i="5"/>
  <c r="T185" i="5"/>
  <c r="T169" i="5"/>
  <c r="T153" i="5"/>
  <c r="T137" i="5"/>
  <c r="T121" i="5"/>
  <c r="T105" i="5"/>
  <c r="T89" i="5"/>
  <c r="T73" i="5"/>
  <c r="T57" i="5"/>
  <c r="T41" i="5"/>
  <c r="T25" i="5"/>
  <c r="T9" i="5"/>
  <c r="G2" i="5"/>
  <c r="T487" i="5"/>
  <c r="T471" i="5"/>
  <c r="T455" i="5"/>
  <c r="T439" i="5"/>
  <c r="T423" i="5"/>
  <c r="T407" i="5"/>
  <c r="T391" i="5"/>
  <c r="T375" i="5"/>
  <c r="T359" i="5"/>
  <c r="T343" i="5"/>
  <c r="T327" i="5"/>
  <c r="T311" i="5"/>
  <c r="T295" i="5"/>
  <c r="T279" i="5"/>
  <c r="T263" i="5"/>
  <c r="T247" i="5"/>
  <c r="T231" i="5"/>
  <c r="T215" i="5"/>
  <c r="T199" i="5"/>
  <c r="T183" i="5"/>
  <c r="T167" i="5"/>
  <c r="T151" i="5"/>
  <c r="T135" i="5"/>
  <c r="T119" i="5"/>
  <c r="T103" i="5"/>
  <c r="T87" i="5"/>
  <c r="T71" i="5"/>
  <c r="T55" i="5"/>
  <c r="T39" i="5"/>
  <c r="T23" i="5"/>
  <c r="T7" i="5"/>
  <c r="T501" i="5"/>
  <c r="T485" i="5"/>
  <c r="T469" i="5"/>
  <c r="T453" i="5"/>
  <c r="T437" i="5"/>
  <c r="T421" i="5"/>
  <c r="T405" i="5"/>
  <c r="T389" i="5"/>
  <c r="T373" i="5"/>
  <c r="T357" i="5"/>
  <c r="T341" i="5"/>
  <c r="T325" i="5"/>
  <c r="T309" i="5"/>
  <c r="T293" i="5"/>
  <c r="T277" i="5"/>
  <c r="T261" i="5"/>
  <c r="T245" i="5"/>
  <c r="T229" i="5"/>
  <c r="T213" i="5"/>
  <c r="T197" i="5"/>
  <c r="T181" i="5"/>
  <c r="T165" i="5"/>
  <c r="T149" i="5"/>
  <c r="T133" i="5"/>
  <c r="T117" i="5"/>
  <c r="T101" i="5"/>
  <c r="T85" i="5"/>
  <c r="T69" i="5"/>
  <c r="T53" i="5"/>
  <c r="T37" i="5"/>
  <c r="T21" i="5"/>
  <c r="T5" i="5"/>
  <c r="T386" i="5"/>
  <c r="T493" i="5"/>
  <c r="T477" i="5"/>
  <c r="T461" i="5"/>
  <c r="T445" i="5"/>
  <c r="T429" i="5"/>
  <c r="T413" i="5"/>
  <c r="T397" i="5"/>
  <c r="T381" i="5"/>
  <c r="T365" i="5"/>
  <c r="T349" i="5"/>
  <c r="T333" i="5"/>
  <c r="T317" i="5"/>
  <c r="T301" i="5"/>
  <c r="T285" i="5"/>
  <c r="T269" i="5"/>
  <c r="T253" i="5"/>
  <c r="T237" i="5"/>
  <c r="T221" i="5"/>
  <c r="T205" i="5"/>
  <c r="T189" i="5"/>
  <c r="T173" i="5"/>
  <c r="T157" i="5"/>
  <c r="T141" i="5"/>
  <c r="T125" i="5"/>
  <c r="T109" i="5"/>
  <c r="T93" i="5"/>
  <c r="T77" i="5"/>
  <c r="T61" i="5"/>
  <c r="T45" i="5"/>
  <c r="T29" i="5"/>
  <c r="T13" i="5"/>
  <c r="T492" i="5"/>
  <c r="T476" i="5"/>
  <c r="T460" i="5"/>
  <c r="T444" i="5"/>
  <c r="T428" i="5"/>
  <c r="T412" i="5"/>
  <c r="T396" i="5"/>
  <c r="T380" i="5"/>
  <c r="T364" i="5"/>
  <c r="T348" i="5"/>
  <c r="T332" i="5"/>
  <c r="T316" i="5"/>
  <c r="T300" i="5"/>
  <c r="T284" i="5"/>
  <c r="T268" i="5"/>
  <c r="T252" i="5"/>
  <c r="T236" i="5"/>
  <c r="T220" i="5"/>
  <c r="T204" i="5"/>
  <c r="T188" i="5"/>
  <c r="T172" i="5"/>
  <c r="T156" i="5"/>
  <c r="T140" i="5"/>
  <c r="T124" i="5"/>
  <c r="T108" i="5"/>
  <c r="T92" i="5"/>
  <c r="T76" i="5"/>
  <c r="T60" i="5"/>
  <c r="T44" i="5"/>
  <c r="T28" i="5"/>
  <c r="T12" i="5"/>
  <c r="T491" i="5"/>
  <c r="T475" i="5"/>
  <c r="T459" i="5"/>
  <c r="T443" i="5"/>
  <c r="T427" i="5"/>
  <c r="T411" i="5"/>
  <c r="T395" i="5"/>
  <c r="T379" i="5"/>
  <c r="T363" i="5"/>
  <c r="T347" i="5"/>
  <c r="T331" i="5"/>
  <c r="T315" i="5"/>
  <c r="T299" i="5"/>
  <c r="T283" i="5"/>
  <c r="T267" i="5"/>
  <c r="T251" i="5"/>
  <c r="T235" i="5"/>
  <c r="T219" i="5"/>
  <c r="T203" i="5"/>
  <c r="T187" i="5"/>
  <c r="T171" i="5"/>
  <c r="T155" i="5"/>
  <c r="T139" i="5"/>
  <c r="T123" i="5"/>
  <c r="T107" i="5"/>
  <c r="T91" i="5"/>
  <c r="T75" i="5"/>
  <c r="T59" i="5"/>
  <c r="T43" i="5"/>
  <c r="T27" i="5"/>
  <c r="T11" i="5"/>
  <c r="T498" i="5"/>
  <c r="T482" i="5"/>
  <c r="T466" i="5"/>
  <c r="T450" i="5"/>
  <c r="T434" i="5"/>
  <c r="T418" i="5"/>
  <c r="T402" i="5"/>
  <c r="T370" i="5"/>
  <c r="T354" i="5"/>
  <c r="T338" i="5"/>
  <c r="T322" i="5"/>
  <c r="T306" i="5"/>
  <c r="T290" i="5"/>
  <c r="T274" i="5"/>
  <c r="T258" i="5"/>
  <c r="T242" i="5"/>
  <c r="T226" i="5"/>
  <c r="T210" i="5"/>
  <c r="T194" i="5"/>
  <c r="T178" i="5"/>
  <c r="T162" i="5"/>
  <c r="T146" i="5"/>
  <c r="T130" i="5"/>
  <c r="T114" i="5"/>
  <c r="T98" i="5"/>
  <c r="T82" i="5"/>
  <c r="T66" i="5"/>
  <c r="T50" i="5"/>
  <c r="T34" i="5"/>
  <c r="T18" i="5"/>
  <c r="T495" i="5"/>
  <c r="T479" i="5"/>
  <c r="T463" i="5"/>
  <c r="T447" i="5"/>
  <c r="T431" i="5"/>
  <c r="T415" i="5"/>
  <c r="T399" i="5"/>
  <c r="T383" i="5"/>
  <c r="T367" i="5"/>
  <c r="T351" i="5"/>
  <c r="T335" i="5"/>
  <c r="T319" i="5"/>
  <c r="T303" i="5"/>
  <c r="T287" i="5"/>
  <c r="T271" i="5"/>
  <c r="T255" i="5"/>
  <c r="T239" i="5"/>
  <c r="T223" i="5"/>
  <c r="T207" i="5"/>
  <c r="T191" i="5"/>
  <c r="T175" i="5"/>
  <c r="T159" i="5"/>
  <c r="T143" i="5"/>
  <c r="T127" i="5"/>
  <c r="T111" i="5"/>
  <c r="T95" i="5"/>
  <c r="T79" i="5"/>
  <c r="T63" i="5"/>
  <c r="T47" i="5"/>
  <c r="T31" i="5"/>
  <c r="T15" i="5"/>
  <c r="T494" i="5"/>
  <c r="T478" i="5"/>
  <c r="T462" i="5"/>
  <c r="T446" i="5"/>
  <c r="T430" i="5"/>
  <c r="T414" i="5"/>
  <c r="T398" i="5"/>
  <c r="T382" i="5"/>
  <c r="T366" i="5"/>
  <c r="T350" i="5"/>
  <c r="T334" i="5"/>
  <c r="T318" i="5"/>
  <c r="T302" i="5"/>
  <c r="T286" i="5"/>
  <c r="T270" i="5"/>
  <c r="T254" i="5"/>
  <c r="T238" i="5"/>
  <c r="T222" i="5"/>
  <c r="T206" i="5"/>
  <c r="T190" i="5"/>
  <c r="T174" i="5"/>
  <c r="T158" i="5"/>
  <c r="T142" i="5"/>
  <c r="T126" i="5"/>
  <c r="T110" i="5"/>
  <c r="T94" i="5"/>
  <c r="T78" i="5"/>
  <c r="T62" i="5"/>
  <c r="T46" i="5"/>
  <c r="T30" i="5"/>
  <c r="T14" i="5"/>
  <c r="T490" i="5"/>
  <c r="T474" i="5"/>
  <c r="T458" i="5"/>
  <c r="T442" i="5"/>
  <c r="T426" i="5"/>
  <c r="T410" i="5"/>
  <c r="T394" i="5"/>
  <c r="T378" i="5"/>
  <c r="T362" i="5"/>
  <c r="T346" i="5"/>
  <c r="T330" i="5"/>
  <c r="T314" i="5"/>
  <c r="T298" i="5"/>
  <c r="T282" i="5"/>
  <c r="T266" i="5"/>
  <c r="T250" i="5"/>
  <c r="T234" i="5"/>
  <c r="T218" i="5"/>
  <c r="T202" i="5"/>
  <c r="T186" i="5"/>
  <c r="T170" i="5"/>
  <c r="T154" i="5"/>
  <c r="T138" i="5"/>
  <c r="T122" i="5"/>
  <c r="T106" i="5"/>
  <c r="T90" i="5"/>
  <c r="T74" i="5"/>
  <c r="T58" i="5"/>
  <c r="T42" i="5"/>
  <c r="T26" i="5"/>
  <c r="T10" i="5"/>
  <c r="T499" i="5"/>
  <c r="T483" i="5"/>
  <c r="T467" i="5"/>
  <c r="T451" i="5"/>
  <c r="T435" i="5"/>
  <c r="T419" i="5"/>
  <c r="T403" i="5"/>
  <c r="T387" i="5"/>
  <c r="T371" i="5"/>
  <c r="T355" i="5"/>
  <c r="T339" i="5"/>
  <c r="T323" i="5"/>
  <c r="T307" i="5"/>
  <c r="T291" i="5"/>
  <c r="T275" i="5"/>
  <c r="T259" i="5"/>
  <c r="T243" i="5"/>
  <c r="T227" i="5"/>
  <c r="T211" i="5"/>
  <c r="T195" i="5"/>
  <c r="T179" i="5"/>
  <c r="T163" i="5"/>
  <c r="T147" i="5"/>
  <c r="T131" i="5"/>
  <c r="T115" i="5"/>
  <c r="T99" i="5"/>
  <c r="T83" i="5"/>
  <c r="T67" i="5"/>
  <c r="T51" i="5"/>
  <c r="T35" i="5"/>
  <c r="T19" i="5"/>
  <c r="T3" i="5"/>
  <c r="T497" i="5"/>
  <c r="T481" i="5"/>
  <c r="T465" i="5"/>
  <c r="T449" i="5"/>
  <c r="T433" i="5"/>
  <c r="T417" i="5"/>
  <c r="T401" i="5"/>
  <c r="T385" i="5"/>
  <c r="T369" i="5"/>
  <c r="T353" i="5"/>
  <c r="T337" i="5"/>
  <c r="T321" i="5"/>
  <c r="T305" i="5"/>
  <c r="T289" i="5"/>
  <c r="T273" i="5"/>
  <c r="T257" i="5"/>
  <c r="T241" i="5"/>
  <c r="T225" i="5"/>
  <c r="T209" i="5"/>
  <c r="T193" i="5"/>
  <c r="T177" i="5"/>
  <c r="T161" i="5"/>
  <c r="T145" i="5"/>
  <c r="T129" i="5"/>
  <c r="T113" i="5"/>
  <c r="T97" i="5"/>
  <c r="T81" i="5"/>
  <c r="T65" i="5"/>
  <c r="T49" i="5"/>
  <c r="T33" i="5"/>
  <c r="T17" i="5"/>
  <c r="T496" i="5"/>
  <c r="T480" i="5"/>
  <c r="T464" i="5"/>
  <c r="T448" i="5"/>
  <c r="T432" i="5"/>
  <c r="T416" i="5"/>
  <c r="T400" i="5"/>
  <c r="T384" i="5"/>
  <c r="T368" i="5"/>
  <c r="T352" i="5"/>
  <c r="T336" i="5"/>
  <c r="T320" i="5"/>
  <c r="T304" i="5"/>
  <c r="T288" i="5"/>
  <c r="T272" i="5"/>
  <c r="T256" i="5"/>
  <c r="T240" i="5"/>
  <c r="T224" i="5"/>
  <c r="T208" i="5"/>
  <c r="T192" i="5"/>
  <c r="T176" i="5"/>
  <c r="T160" i="5"/>
  <c r="T144" i="5"/>
  <c r="T128" i="5"/>
  <c r="T112" i="5"/>
  <c r="T96" i="5"/>
  <c r="T80" i="5"/>
  <c r="T64" i="5"/>
  <c r="T48" i="5"/>
  <c r="T32" i="5"/>
  <c r="T16" i="5"/>
  <c r="T500" i="5"/>
  <c r="T484" i="5"/>
  <c r="T468" i="5"/>
  <c r="T452" i="5"/>
  <c r="T436" i="5"/>
  <c r="T420" i="5"/>
  <c r="T404" i="5"/>
  <c r="T388" i="5"/>
  <c r="T372" i="5"/>
  <c r="T356" i="5"/>
  <c r="T340" i="5"/>
  <c r="T324" i="5"/>
  <c r="T308" i="5"/>
  <c r="T292" i="5"/>
  <c r="T276" i="5"/>
  <c r="T260" i="5"/>
  <c r="T244" i="5"/>
  <c r="T228" i="5"/>
  <c r="T212" i="5"/>
  <c r="T196" i="5"/>
  <c r="T180" i="5"/>
  <c r="T164" i="5"/>
  <c r="T148" i="5"/>
  <c r="T132" i="5"/>
  <c r="T116" i="5"/>
  <c r="T100" i="5"/>
  <c r="T84" i="5"/>
  <c r="T68" i="5"/>
  <c r="T52" i="5"/>
  <c r="T36" i="5"/>
  <c r="T20" i="5"/>
  <c r="T4" i="5"/>
  <c r="G498" i="5"/>
  <c r="G242" i="5"/>
  <c r="G114" i="5"/>
  <c r="G82" i="5"/>
  <c r="G66" i="5"/>
  <c r="G50" i="5"/>
  <c r="G34" i="5"/>
  <c r="G18" i="5"/>
  <c r="G482" i="5"/>
  <c r="G226" i="5"/>
  <c r="G466" i="5"/>
  <c r="G210" i="5"/>
  <c r="G450" i="5"/>
  <c r="G194" i="5"/>
  <c r="G434" i="5"/>
  <c r="G178" i="5"/>
  <c r="G418" i="5"/>
  <c r="G162" i="5"/>
  <c r="G402" i="5"/>
  <c r="G146" i="5"/>
  <c r="G386" i="5"/>
  <c r="G130" i="5"/>
  <c r="G370" i="5"/>
  <c r="G354" i="5"/>
  <c r="G98" i="5"/>
  <c r="G338" i="5"/>
  <c r="G322" i="5"/>
  <c r="G306" i="5"/>
  <c r="G290" i="5"/>
  <c r="G274" i="5"/>
  <c r="G258" i="5"/>
  <c r="G497" i="5"/>
  <c r="G481" i="5"/>
  <c r="G465" i="5"/>
  <c r="G449" i="5"/>
  <c r="G433" i="5"/>
  <c r="G417" i="5"/>
  <c r="G401" i="5"/>
  <c r="G385" i="5"/>
  <c r="G369" i="5"/>
  <c r="G353" i="5"/>
  <c r="G337" i="5"/>
  <c r="G321" i="5"/>
  <c r="G305" i="5"/>
  <c r="G289" i="5"/>
  <c r="G273" i="5"/>
  <c r="G257" i="5"/>
  <c r="G241" i="5"/>
  <c r="G225" i="5"/>
  <c r="G209" i="5"/>
  <c r="G193" i="5"/>
  <c r="G177" i="5"/>
  <c r="G161" i="5"/>
  <c r="G145" i="5"/>
  <c r="G129" i="5"/>
  <c r="G113" i="5"/>
  <c r="G97" i="5"/>
  <c r="G81" i="5"/>
  <c r="G65" i="5"/>
  <c r="G49" i="5"/>
  <c r="G33" i="5"/>
  <c r="G17" i="5"/>
  <c r="G496" i="5"/>
  <c r="G480" i="5"/>
  <c r="G464" i="5"/>
  <c r="G448" i="5"/>
  <c r="G432" i="5"/>
  <c r="G416" i="5"/>
  <c r="G400" i="5"/>
  <c r="G384" i="5"/>
  <c r="G368" i="5"/>
  <c r="G352" i="5"/>
  <c r="G336" i="5"/>
  <c r="G320" i="5"/>
  <c r="G304" i="5"/>
  <c r="G288" i="5"/>
  <c r="G272" i="5"/>
  <c r="G256" i="5"/>
  <c r="G240" i="5"/>
  <c r="G224" i="5"/>
  <c r="G208" i="5"/>
  <c r="G192" i="5"/>
  <c r="G176" i="5"/>
  <c r="G160" i="5"/>
  <c r="G144" i="5"/>
  <c r="G128" i="5"/>
  <c r="G112" i="5"/>
  <c r="G96" i="5"/>
  <c r="G80" i="5"/>
  <c r="G64" i="5"/>
  <c r="G48" i="5"/>
  <c r="G32" i="5"/>
  <c r="G16" i="5"/>
  <c r="G495" i="5"/>
  <c r="G479" i="5"/>
  <c r="G463" i="5"/>
  <c r="G447" i="5"/>
  <c r="G431" i="5"/>
  <c r="G415" i="5"/>
  <c r="G399" i="5"/>
  <c r="G383" i="5"/>
  <c r="G367" i="5"/>
  <c r="G351" i="5"/>
  <c r="G335" i="5"/>
  <c r="G319" i="5"/>
  <c r="G303" i="5"/>
  <c r="G287" i="5"/>
  <c r="G271" i="5"/>
  <c r="G255" i="5"/>
  <c r="G239" i="5"/>
  <c r="G223" i="5"/>
  <c r="G207" i="5"/>
  <c r="G191" i="5"/>
  <c r="G175" i="5"/>
  <c r="G159" i="5"/>
  <c r="G143" i="5"/>
  <c r="G127" i="5"/>
  <c r="G111" i="5"/>
  <c r="G95" i="5"/>
  <c r="G79" i="5"/>
  <c r="G63" i="5"/>
  <c r="G47" i="5"/>
  <c r="G31" i="5"/>
  <c r="G15" i="5"/>
  <c r="G494" i="5"/>
  <c r="G478" i="5"/>
  <c r="G462" i="5"/>
  <c r="G446" i="5"/>
  <c r="G430" i="5"/>
  <c r="G414" i="5"/>
  <c r="G398" i="5"/>
  <c r="G382" i="5"/>
  <c r="G366" i="5"/>
  <c r="G350" i="5"/>
  <c r="G334" i="5"/>
  <c r="G318" i="5"/>
  <c r="G302" i="5"/>
  <c r="G286" i="5"/>
  <c r="G270" i="5"/>
  <c r="G254" i="5"/>
  <c r="G238" i="5"/>
  <c r="G222" i="5"/>
  <c r="G206" i="5"/>
  <c r="G190" i="5"/>
  <c r="G174" i="5"/>
  <c r="G158" i="5"/>
  <c r="G142" i="5"/>
  <c r="G126" i="5"/>
  <c r="G110" i="5"/>
  <c r="G94" i="5"/>
  <c r="G78" i="5"/>
  <c r="G62" i="5"/>
  <c r="G46" i="5"/>
  <c r="G30" i="5"/>
  <c r="G14" i="5"/>
  <c r="G493" i="5"/>
  <c r="G477" i="5"/>
  <c r="G461" i="5"/>
  <c r="G445" i="5"/>
  <c r="G429" i="5"/>
  <c r="G413" i="5"/>
  <c r="G397" i="5"/>
  <c r="G381" i="5"/>
  <c r="G365" i="5"/>
  <c r="G349" i="5"/>
  <c r="G333" i="5"/>
  <c r="G317" i="5"/>
  <c r="G301" i="5"/>
  <c r="G285" i="5"/>
  <c r="G269" i="5"/>
  <c r="G253" i="5"/>
  <c r="G237" i="5"/>
  <c r="G221" i="5"/>
  <c r="G205" i="5"/>
  <c r="G189" i="5"/>
  <c r="G173" i="5"/>
  <c r="G157" i="5"/>
  <c r="G141" i="5"/>
  <c r="G125" i="5"/>
  <c r="G109" i="5"/>
  <c r="G93" i="5"/>
  <c r="G77" i="5"/>
  <c r="G61" i="5"/>
  <c r="G29" i="5"/>
  <c r="G13" i="5"/>
  <c r="G492" i="5"/>
  <c r="G476" i="5"/>
  <c r="G460" i="5"/>
  <c r="G444" i="5"/>
  <c r="G428" i="5"/>
  <c r="G412" i="5"/>
  <c r="G396" i="5"/>
  <c r="G380" i="5"/>
  <c r="G364" i="5"/>
  <c r="G348" i="5"/>
  <c r="G332" i="5"/>
  <c r="G316" i="5"/>
  <c r="G300" i="5"/>
  <c r="G284" i="5"/>
  <c r="G268" i="5"/>
  <c r="G252" i="5"/>
  <c r="G236" i="5"/>
  <c r="G220" i="5"/>
  <c r="G204" i="5"/>
  <c r="G188" i="5"/>
  <c r="G172" i="5"/>
  <c r="G156" i="5"/>
  <c r="G140" i="5"/>
  <c r="G124" i="5"/>
  <c r="G108" i="5"/>
  <c r="G92" i="5"/>
  <c r="G76" i="5"/>
  <c r="G60" i="5"/>
  <c r="G44" i="5"/>
  <c r="G28" i="5"/>
  <c r="G12" i="5"/>
  <c r="G491" i="5"/>
  <c r="G475" i="5"/>
  <c r="G459" i="5"/>
  <c r="G443" i="5"/>
  <c r="G427" i="5"/>
  <c r="G411" i="5"/>
  <c r="G395" i="5"/>
  <c r="G379" i="5"/>
  <c r="G363" i="5"/>
  <c r="G347" i="5"/>
  <c r="G331" i="5"/>
  <c r="G315" i="5"/>
  <c r="G299" i="5"/>
  <c r="G283" i="5"/>
  <c r="G267" i="5"/>
  <c r="G251" i="5"/>
  <c r="G235" i="5"/>
  <c r="G219" i="5"/>
  <c r="G203" i="5"/>
  <c r="G187" i="5"/>
  <c r="G171" i="5"/>
  <c r="G155" i="5"/>
  <c r="G139" i="5"/>
  <c r="G123" i="5"/>
  <c r="G107" i="5"/>
  <c r="G91" i="5"/>
  <c r="G75" i="5"/>
  <c r="G59" i="5"/>
  <c r="G43" i="5"/>
  <c r="G27" i="5"/>
  <c r="G11" i="5"/>
  <c r="G490" i="5"/>
  <c r="G474" i="5"/>
  <c r="G458" i="5"/>
  <c r="G442" i="5"/>
  <c r="G426" i="5"/>
  <c r="G410" i="5"/>
  <c r="G394" i="5"/>
  <c r="G378" i="5"/>
  <c r="G362" i="5"/>
  <c r="G346" i="5"/>
  <c r="G330" i="5"/>
  <c r="G314" i="5"/>
  <c r="G298" i="5"/>
  <c r="G282" i="5"/>
  <c r="G266" i="5"/>
  <c r="G250" i="5"/>
  <c r="G234" i="5"/>
  <c r="G218" i="5"/>
  <c r="G202" i="5"/>
  <c r="G186" i="5"/>
  <c r="G170" i="5"/>
  <c r="G154" i="5"/>
  <c r="G138" i="5"/>
  <c r="G122" i="5"/>
  <c r="G106" i="5"/>
  <c r="G90" i="5"/>
  <c r="G74" i="5"/>
  <c r="G58" i="5"/>
  <c r="G42" i="5"/>
  <c r="G26" i="5"/>
  <c r="G10" i="5"/>
  <c r="G489" i="5"/>
  <c r="G473" i="5"/>
  <c r="G457" i="5"/>
  <c r="G441" i="5"/>
  <c r="G425" i="5"/>
  <c r="G409" i="5"/>
  <c r="G393" i="5"/>
  <c r="G377" i="5"/>
  <c r="G361" i="5"/>
  <c r="G345" i="5"/>
  <c r="G329" i="5"/>
  <c r="G313" i="5"/>
  <c r="G297" i="5"/>
  <c r="G281" i="5"/>
  <c r="G265" i="5"/>
  <c r="G249" i="5"/>
  <c r="G233" i="5"/>
  <c r="G217" i="5"/>
  <c r="G201" i="5"/>
  <c r="G185" i="5"/>
  <c r="G169" i="5"/>
  <c r="G153" i="5"/>
  <c r="G137" i="5"/>
  <c r="G121" i="5"/>
  <c r="G105" i="5"/>
  <c r="G89" i="5"/>
  <c r="G73" i="5"/>
  <c r="G57" i="5"/>
  <c r="G41" i="5"/>
  <c r="G25" i="5"/>
  <c r="G9" i="5"/>
  <c r="G488" i="5"/>
  <c r="G472" i="5"/>
  <c r="G456" i="5"/>
  <c r="G440" i="5"/>
  <c r="G424" i="5"/>
  <c r="G408" i="5"/>
  <c r="G392" i="5"/>
  <c r="G376" i="5"/>
  <c r="G360" i="5"/>
  <c r="G344" i="5"/>
  <c r="G328" i="5"/>
  <c r="G312" i="5"/>
  <c r="G280" i="5"/>
  <c r="G264" i="5"/>
  <c r="G248" i="5"/>
  <c r="G232" i="5"/>
  <c r="G216" i="5"/>
  <c r="G200" i="5"/>
  <c r="G184" i="5"/>
  <c r="G168" i="5"/>
  <c r="G136" i="5"/>
  <c r="G120" i="5"/>
  <c r="G88" i="5"/>
  <c r="G72" i="5"/>
  <c r="G56" i="5"/>
  <c r="G40" i="5"/>
  <c r="G24" i="5"/>
  <c r="G8" i="5"/>
  <c r="G487" i="5"/>
  <c r="G471" i="5"/>
  <c r="G455" i="5"/>
  <c r="G439" i="5"/>
  <c r="G423" i="5"/>
  <c r="G407" i="5"/>
  <c r="G391" i="5"/>
  <c r="G375" i="5"/>
  <c r="G359" i="5"/>
  <c r="G343" i="5"/>
  <c r="G327" i="5"/>
  <c r="G311" i="5"/>
  <c r="G295" i="5"/>
  <c r="G279" i="5"/>
  <c r="G263" i="5"/>
  <c r="G247" i="5"/>
  <c r="G231" i="5"/>
  <c r="G215" i="5"/>
  <c r="G199" i="5"/>
  <c r="G183" i="5"/>
  <c r="G167" i="5"/>
  <c r="G151" i="5"/>
  <c r="G135" i="5"/>
  <c r="G119" i="5"/>
  <c r="G103" i="5"/>
  <c r="G87" i="5"/>
  <c r="G71" i="5"/>
  <c r="G55" i="5"/>
  <c r="G39" i="5"/>
  <c r="G23" i="5"/>
  <c r="G7" i="5"/>
  <c r="G486" i="5"/>
  <c r="G470" i="5"/>
  <c r="G454" i="5"/>
  <c r="G438" i="5"/>
  <c r="G422" i="5"/>
  <c r="G406" i="5"/>
  <c r="G390" i="5"/>
  <c r="G374" i="5"/>
  <c r="G358" i="5"/>
  <c r="G342" i="5"/>
  <c r="G326" i="5"/>
  <c r="G310" i="5"/>
  <c r="G294" i="5"/>
  <c r="G278" i="5"/>
  <c r="G262" i="5"/>
  <c r="G246" i="5"/>
  <c r="G230" i="5"/>
  <c r="G214" i="5"/>
  <c r="G198" i="5"/>
  <c r="G182" i="5"/>
  <c r="G166" i="5"/>
  <c r="G150" i="5"/>
  <c r="G134" i="5"/>
  <c r="G118" i="5"/>
  <c r="G102" i="5"/>
  <c r="G86" i="5"/>
  <c r="G70" i="5"/>
  <c r="G54" i="5"/>
  <c r="G38" i="5"/>
  <c r="G22" i="5"/>
  <c r="G6" i="5"/>
  <c r="G501" i="5"/>
  <c r="G485" i="5"/>
  <c r="G469" i="5"/>
  <c r="G453" i="5"/>
  <c r="G437" i="5"/>
  <c r="G421" i="5"/>
  <c r="G405" i="5"/>
  <c r="G389" i="5"/>
  <c r="G373" i="5"/>
  <c r="G357" i="5"/>
  <c r="G341" i="5"/>
  <c r="G325" i="5"/>
  <c r="G309" i="5"/>
  <c r="G293" i="5"/>
  <c r="G277" i="5"/>
  <c r="G261" i="5"/>
  <c r="G245" i="5"/>
  <c r="G229" i="5"/>
  <c r="G213" i="5"/>
  <c r="G197" i="5"/>
  <c r="G181" i="5"/>
  <c r="G165" i="5"/>
  <c r="G149" i="5"/>
  <c r="G133" i="5"/>
  <c r="G117" i="5"/>
  <c r="G101" i="5"/>
  <c r="G85" i="5"/>
  <c r="G69" i="5"/>
  <c r="G53" i="5"/>
  <c r="G37" i="5"/>
  <c r="G21" i="5"/>
  <c r="G5" i="5"/>
  <c r="G500" i="5"/>
  <c r="G484" i="5"/>
  <c r="G468" i="5"/>
  <c r="G452" i="5"/>
  <c r="G436" i="5"/>
  <c r="G420" i="5"/>
  <c r="G404" i="5"/>
  <c r="G388" i="5"/>
  <c r="G372" i="5"/>
  <c r="G356" i="5"/>
  <c r="G340" i="5"/>
  <c r="G324" i="5"/>
  <c r="G308" i="5"/>
  <c r="G292" i="5"/>
  <c r="G276" i="5"/>
  <c r="G260" i="5"/>
  <c r="G244" i="5"/>
  <c r="G228" i="5"/>
  <c r="G212" i="5"/>
  <c r="G196" i="5"/>
  <c r="G180" i="5"/>
  <c r="G164" i="5"/>
  <c r="G148" i="5"/>
  <c r="G132" i="5"/>
  <c r="G116" i="5"/>
  <c r="G100" i="5"/>
  <c r="G84" i="5"/>
  <c r="G68" i="5"/>
  <c r="G52" i="5"/>
  <c r="G36" i="5"/>
  <c r="G20" i="5"/>
  <c r="G4" i="5"/>
  <c r="G499" i="5"/>
  <c r="G483" i="5"/>
  <c r="G467" i="5"/>
  <c r="G451" i="5"/>
  <c r="G435" i="5"/>
  <c r="G419" i="5"/>
  <c r="G403" i="5"/>
  <c r="G387" i="5"/>
  <c r="G371" i="5"/>
  <c r="G355" i="5"/>
  <c r="G339" i="5"/>
  <c r="G323" i="5"/>
  <c r="G307" i="5"/>
  <c r="G291" i="5"/>
  <c r="G275" i="5"/>
  <c r="G259" i="5"/>
  <c r="G243" i="5"/>
  <c r="G227" i="5"/>
  <c r="G211" i="5"/>
  <c r="G195" i="5"/>
  <c r="G179" i="5"/>
  <c r="G163" i="5"/>
  <c r="G147" i="5"/>
  <c r="G131" i="5"/>
  <c r="G115" i="5"/>
  <c r="G99" i="5"/>
  <c r="G83" i="5"/>
  <c r="G67" i="5"/>
  <c r="G51" i="5"/>
  <c r="G35" i="5"/>
  <c r="G19" i="5"/>
  <c r="G3" i="5"/>
  <c r="AA5" i="5"/>
  <c r="AB5" i="5" s="1"/>
  <c r="AA6" i="5"/>
  <c r="AB6" i="5" s="1"/>
  <c r="AA2" i="5"/>
  <c r="AB2" i="5" s="1"/>
  <c r="AA486" i="5"/>
  <c r="AB486" i="5" s="1"/>
  <c r="AA470" i="5"/>
  <c r="AB470" i="5" s="1"/>
  <c r="AA454" i="5"/>
  <c r="AB454" i="5" s="1"/>
  <c r="AA438" i="5"/>
  <c r="AB438" i="5" s="1"/>
  <c r="AA422" i="5"/>
  <c r="AB422" i="5" s="1"/>
  <c r="AA406" i="5"/>
  <c r="AB406" i="5" s="1"/>
  <c r="AA390" i="5"/>
  <c r="AB390" i="5" s="1"/>
  <c r="AA374" i="5"/>
  <c r="AB374" i="5" s="1"/>
  <c r="AA358" i="5"/>
  <c r="AB358" i="5" s="1"/>
  <c r="AA342" i="5"/>
  <c r="AB342" i="5" s="1"/>
  <c r="AA326" i="5"/>
  <c r="AB326" i="5" s="1"/>
  <c r="AA310" i="5"/>
  <c r="AB310" i="5" s="1"/>
  <c r="AA294" i="5"/>
  <c r="AB294" i="5" s="1"/>
  <c r="AA278" i="5"/>
  <c r="AB278" i="5" s="1"/>
  <c r="AA262" i="5"/>
  <c r="AB262" i="5" s="1"/>
  <c r="AA246" i="5"/>
  <c r="AB246" i="5" s="1"/>
  <c r="AA230" i="5"/>
  <c r="AB230" i="5" s="1"/>
  <c r="AA214" i="5"/>
  <c r="AB214" i="5" s="1"/>
  <c r="AA198" i="5"/>
  <c r="AB198" i="5" s="1"/>
  <c r="AA182" i="5"/>
  <c r="AB182" i="5" s="1"/>
  <c r="AA166" i="5"/>
  <c r="AB166" i="5" s="1"/>
  <c r="AA150" i="5"/>
  <c r="AB150" i="5" s="1"/>
  <c r="AA134" i="5"/>
  <c r="AB134" i="5" s="1"/>
  <c r="AA118" i="5"/>
  <c r="AB118" i="5" s="1"/>
  <c r="AA102" i="5"/>
  <c r="AB102" i="5" s="1"/>
  <c r="AA86" i="5"/>
  <c r="AB86" i="5" s="1"/>
  <c r="AA70" i="5"/>
  <c r="AB70" i="5" s="1"/>
  <c r="AA54" i="5"/>
  <c r="AB54" i="5" s="1"/>
  <c r="AA38" i="5"/>
  <c r="AB38" i="5" s="1"/>
  <c r="AA497" i="5"/>
  <c r="AB497" i="5" s="1"/>
  <c r="AA481" i="5"/>
  <c r="AB481" i="5" s="1"/>
  <c r="AA465" i="5"/>
  <c r="AB465" i="5" s="1"/>
  <c r="AA449" i="5"/>
  <c r="AB449" i="5" s="1"/>
  <c r="AA433" i="5"/>
  <c r="AB433" i="5" s="1"/>
  <c r="AA417" i="5"/>
  <c r="AB417" i="5" s="1"/>
  <c r="AA385" i="5"/>
  <c r="AB385" i="5" s="1"/>
  <c r="AA369" i="5"/>
  <c r="AB369" i="5" s="1"/>
  <c r="AA353" i="5"/>
  <c r="AB353" i="5" s="1"/>
  <c r="AA337" i="5"/>
  <c r="AB337" i="5" s="1"/>
  <c r="AA321" i="5"/>
  <c r="AB321" i="5" s="1"/>
  <c r="AA305" i="5"/>
  <c r="AB305" i="5" s="1"/>
  <c r="AA289" i="5"/>
  <c r="AB289" i="5" s="1"/>
  <c r="AA257" i="5"/>
  <c r="AB257" i="5" s="1"/>
  <c r="AA241" i="5"/>
  <c r="AB241" i="5" s="1"/>
  <c r="AA225" i="5"/>
  <c r="AB225" i="5" s="1"/>
  <c r="AA209" i="5"/>
  <c r="AB209" i="5" s="1"/>
  <c r="AA193" i="5"/>
  <c r="AB193" i="5" s="1"/>
  <c r="AA177" i="5"/>
  <c r="AB177" i="5" s="1"/>
  <c r="AA161" i="5"/>
  <c r="AB161" i="5" s="1"/>
  <c r="AA129" i="5"/>
  <c r="AB129" i="5" s="1"/>
  <c r="AA113" i="5"/>
  <c r="AB113" i="5" s="1"/>
  <c r="AA97" i="5"/>
  <c r="AB97" i="5" s="1"/>
  <c r="AA81" i="5"/>
  <c r="AB81" i="5" s="1"/>
  <c r="AA65" i="5"/>
  <c r="AB65" i="5" s="1"/>
  <c r="AA49" i="5"/>
  <c r="AB49" i="5" s="1"/>
  <c r="AA33" i="5"/>
  <c r="AB33" i="5" s="1"/>
  <c r="AA491" i="5"/>
  <c r="AB491" i="5" s="1"/>
  <c r="AA459" i="5"/>
  <c r="AB459" i="5" s="1"/>
  <c r="AA443" i="5"/>
  <c r="AB443" i="5" s="1"/>
  <c r="AA427" i="5"/>
  <c r="AB427" i="5" s="1"/>
  <c r="AA411" i="5"/>
  <c r="AB411" i="5" s="1"/>
  <c r="AA395" i="5"/>
  <c r="AB395" i="5" s="1"/>
  <c r="AA379" i="5"/>
  <c r="AB379" i="5" s="1"/>
  <c r="AA363" i="5"/>
  <c r="AB363" i="5" s="1"/>
  <c r="AA347" i="5"/>
  <c r="AB347" i="5" s="1"/>
  <c r="AA331" i="5"/>
  <c r="AB331" i="5" s="1"/>
  <c r="AA315" i="5"/>
  <c r="AB315" i="5" s="1"/>
  <c r="AA299" i="5"/>
  <c r="AB299" i="5" s="1"/>
  <c r="AA283" i="5"/>
  <c r="AB283" i="5" s="1"/>
  <c r="AA267" i="5"/>
  <c r="AB267" i="5" s="1"/>
  <c r="AA251" i="5"/>
  <c r="AB251" i="5" s="1"/>
  <c r="AA235" i="5"/>
  <c r="AB235" i="5" s="1"/>
  <c r="AA219" i="5"/>
  <c r="AB219" i="5" s="1"/>
  <c r="AA203" i="5"/>
  <c r="AB203" i="5" s="1"/>
  <c r="AA187" i="5"/>
  <c r="AB187" i="5" s="1"/>
  <c r="AA171" i="5"/>
  <c r="AB171" i="5" s="1"/>
  <c r="AA155" i="5"/>
  <c r="AB155" i="5" s="1"/>
  <c r="AA139" i="5"/>
  <c r="AB139" i="5" s="1"/>
  <c r="AA123" i="5"/>
  <c r="AB123" i="5" s="1"/>
  <c r="AA107" i="5"/>
  <c r="AB107" i="5" s="1"/>
  <c r="AA91" i="5"/>
  <c r="AB91" i="5" s="1"/>
  <c r="AA75" i="5"/>
  <c r="AB75" i="5" s="1"/>
  <c r="AA59" i="5"/>
  <c r="AB59" i="5" s="1"/>
  <c r="AA43" i="5"/>
  <c r="AB43" i="5" s="1"/>
  <c r="AA27" i="5"/>
  <c r="AB27" i="5" s="1"/>
  <c r="AA475" i="5"/>
  <c r="AB475" i="5" s="1"/>
  <c r="AA22" i="5"/>
  <c r="AB22" i="5" s="1"/>
  <c r="AA8" i="5"/>
  <c r="AB8" i="5" s="1"/>
  <c r="AA488" i="5"/>
  <c r="AB488" i="5" s="1"/>
  <c r="AA456" i="5"/>
  <c r="AB456" i="5" s="1"/>
  <c r="AA440" i="5"/>
  <c r="AB440" i="5" s="1"/>
  <c r="AA408" i="5"/>
  <c r="AB408" i="5" s="1"/>
  <c r="AA392" i="5"/>
  <c r="AB392" i="5" s="1"/>
  <c r="AA376" i="5"/>
  <c r="AB376" i="5" s="1"/>
  <c r="AA360" i="5"/>
  <c r="AB360" i="5" s="1"/>
  <c r="AA344" i="5"/>
  <c r="AB344" i="5" s="1"/>
  <c r="AA328" i="5"/>
  <c r="AB328" i="5" s="1"/>
  <c r="AA312" i="5"/>
  <c r="AB312" i="5" s="1"/>
  <c r="AA296" i="5"/>
  <c r="AB296" i="5" s="1"/>
  <c r="AA280" i="5"/>
  <c r="AB280" i="5" s="1"/>
  <c r="AA264" i="5"/>
  <c r="AB264" i="5" s="1"/>
  <c r="AA248" i="5"/>
  <c r="AB248" i="5" s="1"/>
  <c r="AA232" i="5"/>
  <c r="AB232" i="5" s="1"/>
  <c r="AA216" i="5"/>
  <c r="AB216" i="5" s="1"/>
  <c r="AA200" i="5"/>
  <c r="AB200" i="5" s="1"/>
  <c r="AA184" i="5"/>
  <c r="AB184" i="5" s="1"/>
  <c r="AA168" i="5"/>
  <c r="AB168" i="5" s="1"/>
  <c r="AA152" i="5"/>
  <c r="AB152" i="5" s="1"/>
  <c r="AA136" i="5"/>
  <c r="AB136" i="5" s="1"/>
  <c r="AA120" i="5"/>
  <c r="AB120" i="5" s="1"/>
  <c r="AA104" i="5"/>
  <c r="AB104" i="5" s="1"/>
  <c r="AA88" i="5"/>
  <c r="AB88" i="5" s="1"/>
  <c r="AA72" i="5"/>
  <c r="AB72" i="5" s="1"/>
  <c r="AA56" i="5"/>
  <c r="AB56" i="5" s="1"/>
  <c r="AA40" i="5"/>
  <c r="AB40" i="5" s="1"/>
  <c r="AA24" i="5"/>
  <c r="AB24" i="5" s="1"/>
  <c r="AA472" i="5"/>
  <c r="AB472" i="5" s="1"/>
  <c r="AA424" i="5"/>
  <c r="AB424" i="5" s="1"/>
  <c r="AA9" i="5"/>
  <c r="AB9" i="5" s="1"/>
  <c r="AA489" i="5"/>
  <c r="AB489" i="5" s="1"/>
  <c r="AA473" i="5"/>
  <c r="AB473" i="5" s="1"/>
  <c r="AA457" i="5"/>
  <c r="AB457" i="5" s="1"/>
  <c r="AA441" i="5"/>
  <c r="AB441" i="5" s="1"/>
  <c r="AA425" i="5"/>
  <c r="AB425" i="5" s="1"/>
  <c r="AA409" i="5"/>
  <c r="AB409" i="5" s="1"/>
  <c r="AA393" i="5"/>
  <c r="AB393" i="5" s="1"/>
  <c r="AA377" i="5"/>
  <c r="AB377" i="5" s="1"/>
  <c r="AA361" i="5"/>
  <c r="AB361" i="5" s="1"/>
  <c r="AA345" i="5"/>
  <c r="AB345" i="5" s="1"/>
  <c r="AA329" i="5"/>
  <c r="AB329" i="5" s="1"/>
  <c r="AA313" i="5"/>
  <c r="AB313" i="5" s="1"/>
  <c r="AA297" i="5"/>
  <c r="AB297" i="5" s="1"/>
  <c r="AA281" i="5"/>
  <c r="AB281" i="5" s="1"/>
  <c r="AA265" i="5"/>
  <c r="AB265" i="5" s="1"/>
  <c r="AA249" i="5"/>
  <c r="AB249" i="5" s="1"/>
  <c r="AA233" i="5"/>
  <c r="AB233" i="5" s="1"/>
  <c r="AA217" i="5"/>
  <c r="AB217" i="5" s="1"/>
  <c r="AA201" i="5"/>
  <c r="AB201" i="5" s="1"/>
  <c r="AA185" i="5"/>
  <c r="AB185" i="5" s="1"/>
  <c r="AA169" i="5"/>
  <c r="AB169" i="5" s="1"/>
  <c r="AA153" i="5"/>
  <c r="AB153" i="5" s="1"/>
  <c r="AA137" i="5"/>
  <c r="AB137" i="5" s="1"/>
  <c r="AA121" i="5"/>
  <c r="AB121" i="5" s="1"/>
  <c r="AA105" i="5"/>
  <c r="AB105" i="5" s="1"/>
  <c r="AA89" i="5"/>
  <c r="AB89" i="5" s="1"/>
  <c r="AA73" i="5"/>
  <c r="AB73" i="5" s="1"/>
  <c r="AA57" i="5"/>
  <c r="AB57" i="5" s="1"/>
  <c r="AA41" i="5"/>
  <c r="AB41" i="5" s="1"/>
  <c r="AA25" i="5"/>
  <c r="AB25" i="5" s="1"/>
  <c r="AA501" i="5"/>
  <c r="AB501" i="5" s="1"/>
  <c r="AA485" i="5"/>
  <c r="AB485" i="5" s="1"/>
  <c r="AA469" i="5"/>
  <c r="AB469" i="5" s="1"/>
  <c r="AA453" i="5"/>
  <c r="AB453" i="5" s="1"/>
  <c r="AA437" i="5"/>
  <c r="AB437" i="5" s="1"/>
  <c r="AA421" i="5"/>
  <c r="AB421" i="5" s="1"/>
  <c r="AA405" i="5"/>
  <c r="AB405" i="5" s="1"/>
  <c r="AA389" i="5"/>
  <c r="AB389" i="5" s="1"/>
  <c r="AA373" i="5"/>
  <c r="AB373" i="5" s="1"/>
  <c r="AA357" i="5"/>
  <c r="AB357" i="5" s="1"/>
  <c r="AA341" i="5"/>
  <c r="AB341" i="5" s="1"/>
  <c r="AA325" i="5"/>
  <c r="AB325" i="5" s="1"/>
  <c r="AA309" i="5"/>
  <c r="AB309" i="5" s="1"/>
  <c r="AA293" i="5"/>
  <c r="AB293" i="5" s="1"/>
  <c r="AA277" i="5"/>
  <c r="AB277" i="5" s="1"/>
  <c r="AA261" i="5"/>
  <c r="AB261" i="5" s="1"/>
  <c r="AA245" i="5"/>
  <c r="AB245" i="5" s="1"/>
  <c r="AA229" i="5"/>
  <c r="AB229" i="5" s="1"/>
  <c r="AA213" i="5"/>
  <c r="AB213" i="5" s="1"/>
  <c r="AA197" i="5"/>
  <c r="AB197" i="5" s="1"/>
  <c r="AA181" i="5"/>
  <c r="AB181" i="5" s="1"/>
  <c r="AA165" i="5"/>
  <c r="AB165" i="5" s="1"/>
  <c r="AA149" i="5"/>
  <c r="AB149" i="5" s="1"/>
  <c r="AA133" i="5"/>
  <c r="AB133" i="5" s="1"/>
  <c r="AA117" i="5"/>
  <c r="AB117" i="5" s="1"/>
  <c r="AA101" i="5"/>
  <c r="AB101" i="5" s="1"/>
  <c r="AA85" i="5"/>
  <c r="AB85" i="5" s="1"/>
  <c r="AA69" i="5"/>
  <c r="AB69" i="5" s="1"/>
  <c r="AA53" i="5"/>
  <c r="AB53" i="5" s="1"/>
  <c r="AA37" i="5"/>
  <c r="AB37" i="5" s="1"/>
  <c r="AA21" i="5"/>
  <c r="AB21" i="5" s="1"/>
  <c r="AA498" i="5"/>
  <c r="AA482" i="5"/>
  <c r="AA466" i="5"/>
  <c r="AA450" i="5"/>
  <c r="AA434" i="5"/>
  <c r="AA418" i="5"/>
  <c r="AA402" i="5"/>
  <c r="AA386" i="5"/>
  <c r="AA370" i="5"/>
  <c r="AA354" i="5"/>
  <c r="AA338" i="5"/>
  <c r="AA322" i="5"/>
  <c r="AA306" i="5"/>
  <c r="AA290" i="5"/>
  <c r="AA274" i="5"/>
  <c r="AA258" i="5"/>
  <c r="AA242" i="5"/>
  <c r="AA226" i="5"/>
  <c r="AA210" i="5"/>
  <c r="AA194" i="5"/>
  <c r="AA178" i="5"/>
  <c r="AA162" i="5"/>
  <c r="AA146" i="5"/>
  <c r="AA130" i="5"/>
  <c r="AA114" i="5"/>
  <c r="AA98" i="5"/>
  <c r="AA82" i="5"/>
  <c r="AA66" i="5"/>
  <c r="AA50" i="5"/>
  <c r="AA34" i="5"/>
  <c r="AA18" i="5"/>
  <c r="AA494" i="5"/>
  <c r="AB494" i="5" s="1"/>
  <c r="AA446" i="5"/>
  <c r="AB446" i="5" s="1"/>
  <c r="AA414" i="5"/>
  <c r="AB414" i="5" s="1"/>
  <c r="AA398" i="5"/>
  <c r="AB398" i="5" s="1"/>
  <c r="AA366" i="5"/>
  <c r="AB366" i="5" s="1"/>
  <c r="AA350" i="5"/>
  <c r="AB350" i="5" s="1"/>
  <c r="AA334" i="5"/>
  <c r="AB334" i="5" s="1"/>
  <c r="AA318" i="5"/>
  <c r="AB318" i="5" s="1"/>
  <c r="AA302" i="5"/>
  <c r="AB302" i="5" s="1"/>
  <c r="AA286" i="5"/>
  <c r="AB286" i="5" s="1"/>
  <c r="AA270" i="5"/>
  <c r="AB270" i="5" s="1"/>
  <c r="AA254" i="5"/>
  <c r="AB254" i="5" s="1"/>
  <c r="AA238" i="5"/>
  <c r="AB238" i="5" s="1"/>
  <c r="AA222" i="5"/>
  <c r="AB222" i="5" s="1"/>
  <c r="AA206" i="5"/>
  <c r="AB206" i="5" s="1"/>
  <c r="AA190" i="5"/>
  <c r="AB190" i="5" s="1"/>
  <c r="AA174" i="5"/>
  <c r="AB174" i="5" s="1"/>
  <c r="AA158" i="5"/>
  <c r="AB158" i="5" s="1"/>
  <c r="AA142" i="5"/>
  <c r="AB142" i="5" s="1"/>
  <c r="AA126" i="5"/>
  <c r="AB126" i="5" s="1"/>
  <c r="AA110" i="5"/>
  <c r="AB110" i="5" s="1"/>
  <c r="AA94" i="5"/>
  <c r="AB94" i="5" s="1"/>
  <c r="AA78" i="5"/>
  <c r="AB78" i="5" s="1"/>
  <c r="AA62" i="5"/>
  <c r="AB62" i="5" s="1"/>
  <c r="AA46" i="5"/>
  <c r="AB46" i="5" s="1"/>
  <c r="AA30" i="5"/>
  <c r="AB30" i="5" s="1"/>
  <c r="AA11" i="5"/>
  <c r="AB11" i="5" s="1"/>
  <c r="AA478" i="5"/>
  <c r="AB478" i="5" s="1"/>
  <c r="AA462" i="5"/>
  <c r="AB462" i="5" s="1"/>
  <c r="AA430" i="5"/>
  <c r="AB430" i="5" s="1"/>
  <c r="AA382" i="5"/>
  <c r="AB382" i="5" s="1"/>
  <c r="AA10" i="5"/>
  <c r="AB10" i="5" s="1"/>
  <c r="AA7" i="5"/>
  <c r="AB7" i="5" s="1"/>
  <c r="AA490" i="5"/>
  <c r="AB490" i="5" s="1"/>
  <c r="AA474" i="5"/>
  <c r="AB474" i="5" s="1"/>
  <c r="AA458" i="5"/>
  <c r="AB458" i="5" s="1"/>
  <c r="AA442" i="5"/>
  <c r="AB442" i="5" s="1"/>
  <c r="AA426" i="5"/>
  <c r="AB426" i="5" s="1"/>
  <c r="AA410" i="5"/>
  <c r="AB410" i="5" s="1"/>
  <c r="AA394" i="5"/>
  <c r="AB394" i="5" s="1"/>
  <c r="AA378" i="5"/>
  <c r="AB378" i="5" s="1"/>
  <c r="AA362" i="5"/>
  <c r="AB362" i="5" s="1"/>
  <c r="AA346" i="5"/>
  <c r="AB346" i="5" s="1"/>
  <c r="AA330" i="5"/>
  <c r="AB330" i="5" s="1"/>
  <c r="AA314" i="5"/>
  <c r="AB314" i="5" s="1"/>
  <c r="AA298" i="5"/>
  <c r="AB298" i="5" s="1"/>
  <c r="AA282" i="5"/>
  <c r="AB282" i="5" s="1"/>
  <c r="AA266" i="5"/>
  <c r="AB266" i="5" s="1"/>
  <c r="AA250" i="5"/>
  <c r="AB250" i="5" s="1"/>
  <c r="AA234" i="5"/>
  <c r="AB234" i="5" s="1"/>
  <c r="AA218" i="5"/>
  <c r="AB218" i="5" s="1"/>
  <c r="AA202" i="5"/>
  <c r="AB202" i="5" s="1"/>
  <c r="AA186" i="5"/>
  <c r="AB186" i="5" s="1"/>
  <c r="AA170" i="5"/>
  <c r="AB170" i="5" s="1"/>
  <c r="AA154" i="5"/>
  <c r="AB154" i="5" s="1"/>
  <c r="AA138" i="5"/>
  <c r="AB138" i="5" s="1"/>
  <c r="AA122" i="5"/>
  <c r="AB122" i="5" s="1"/>
  <c r="AA106" i="5"/>
  <c r="AB106" i="5" s="1"/>
  <c r="AA90" i="5"/>
  <c r="AB90" i="5" s="1"/>
  <c r="AA74" i="5"/>
  <c r="AB74" i="5" s="1"/>
  <c r="AA58" i="5"/>
  <c r="AB58" i="5" s="1"/>
  <c r="AA42" i="5"/>
  <c r="AB42" i="5" s="1"/>
  <c r="AA26" i="5"/>
  <c r="AB26" i="5" s="1"/>
  <c r="AA487" i="5"/>
  <c r="AB487" i="5" s="1"/>
  <c r="AA471" i="5"/>
  <c r="AB471" i="5" s="1"/>
  <c r="AA455" i="5"/>
  <c r="AB455" i="5" s="1"/>
  <c r="AA439" i="5"/>
  <c r="AB439" i="5" s="1"/>
  <c r="AA423" i="5"/>
  <c r="AB423" i="5" s="1"/>
  <c r="AA407" i="5"/>
  <c r="AB407" i="5" s="1"/>
  <c r="AA391" i="5"/>
  <c r="AB391" i="5" s="1"/>
  <c r="AA375" i="5"/>
  <c r="AB375" i="5" s="1"/>
  <c r="AA359" i="5"/>
  <c r="AB359" i="5" s="1"/>
  <c r="AA343" i="5"/>
  <c r="AB343" i="5" s="1"/>
  <c r="AA327" i="5"/>
  <c r="AB327" i="5" s="1"/>
  <c r="AA311" i="5"/>
  <c r="AB311" i="5" s="1"/>
  <c r="AA295" i="5"/>
  <c r="AB295" i="5" s="1"/>
  <c r="AA279" i="5"/>
  <c r="AB279" i="5" s="1"/>
  <c r="AA263" i="5"/>
  <c r="AB263" i="5" s="1"/>
  <c r="AA247" i="5"/>
  <c r="AB247" i="5" s="1"/>
  <c r="AA231" i="5"/>
  <c r="AB231" i="5" s="1"/>
  <c r="AA215" i="5"/>
  <c r="AB215" i="5" s="1"/>
  <c r="AA199" i="5"/>
  <c r="AB199" i="5" s="1"/>
  <c r="AA183" i="5"/>
  <c r="AB183" i="5" s="1"/>
  <c r="AA167" i="5"/>
  <c r="AB167" i="5" s="1"/>
  <c r="AA151" i="5"/>
  <c r="AB151" i="5" s="1"/>
  <c r="AA135" i="5"/>
  <c r="AB135" i="5" s="1"/>
  <c r="AA119" i="5"/>
  <c r="AB119" i="5" s="1"/>
  <c r="AA103" i="5"/>
  <c r="AB103" i="5" s="1"/>
  <c r="AA87" i="5"/>
  <c r="AB87" i="5" s="1"/>
  <c r="AA71" i="5"/>
  <c r="AB71" i="5" s="1"/>
  <c r="AA55" i="5"/>
  <c r="AB55" i="5" s="1"/>
  <c r="AA39" i="5"/>
  <c r="AB39" i="5" s="1"/>
  <c r="AA23" i="5"/>
  <c r="AB23" i="5" s="1"/>
  <c r="AA493" i="5"/>
  <c r="AB493" i="5" s="1"/>
  <c r="AA461" i="5"/>
  <c r="AB461" i="5" s="1"/>
  <c r="AA429" i="5"/>
  <c r="AB429" i="5" s="1"/>
  <c r="AA413" i="5"/>
  <c r="AB413" i="5" s="1"/>
  <c r="AA365" i="5"/>
  <c r="AB365" i="5" s="1"/>
  <c r="AA333" i="5"/>
  <c r="AB333" i="5" s="1"/>
  <c r="AA317" i="5"/>
  <c r="AB317" i="5" s="1"/>
  <c r="AA269" i="5"/>
  <c r="AB269" i="5" s="1"/>
  <c r="AA237" i="5"/>
  <c r="AB237" i="5" s="1"/>
  <c r="AA221" i="5"/>
  <c r="AB221" i="5" s="1"/>
  <c r="AA109" i="5"/>
  <c r="AB109" i="5" s="1"/>
  <c r="AA93" i="5"/>
  <c r="AB93" i="5" s="1"/>
  <c r="AA77" i="5"/>
  <c r="AB77" i="5" s="1"/>
  <c r="AA401" i="5"/>
  <c r="AB401" i="5" s="1"/>
  <c r="AA12" i="5"/>
  <c r="AB12" i="5" s="1"/>
  <c r="AA492" i="5"/>
  <c r="AB492" i="5" s="1"/>
  <c r="AA476" i="5"/>
  <c r="AB476" i="5" s="1"/>
  <c r="AA460" i="5"/>
  <c r="AB460" i="5" s="1"/>
  <c r="AA444" i="5"/>
  <c r="AB444" i="5" s="1"/>
  <c r="AA428" i="5"/>
  <c r="AB428" i="5" s="1"/>
  <c r="AA412" i="5"/>
  <c r="AB412" i="5" s="1"/>
  <c r="AA396" i="5"/>
  <c r="AB396" i="5" s="1"/>
  <c r="AA380" i="5"/>
  <c r="AB380" i="5" s="1"/>
  <c r="AA364" i="5"/>
  <c r="AB364" i="5" s="1"/>
  <c r="AA348" i="5"/>
  <c r="AB348" i="5" s="1"/>
  <c r="AA332" i="5"/>
  <c r="AB332" i="5" s="1"/>
  <c r="AA316" i="5"/>
  <c r="AB316" i="5" s="1"/>
  <c r="AA300" i="5"/>
  <c r="AB300" i="5" s="1"/>
  <c r="AA284" i="5"/>
  <c r="AB284" i="5" s="1"/>
  <c r="AA268" i="5"/>
  <c r="AB268" i="5" s="1"/>
  <c r="AA252" i="5"/>
  <c r="AB252" i="5" s="1"/>
  <c r="AA236" i="5"/>
  <c r="AB236" i="5" s="1"/>
  <c r="AA220" i="5"/>
  <c r="AB220" i="5" s="1"/>
  <c r="AA204" i="5"/>
  <c r="AB204" i="5" s="1"/>
  <c r="AA188" i="5"/>
  <c r="AB188" i="5" s="1"/>
  <c r="AA172" i="5"/>
  <c r="AB172" i="5" s="1"/>
  <c r="AA156" i="5"/>
  <c r="AB156" i="5" s="1"/>
  <c r="AA140" i="5"/>
  <c r="AB140" i="5" s="1"/>
  <c r="AA124" i="5"/>
  <c r="AB124" i="5" s="1"/>
  <c r="AA108" i="5"/>
  <c r="AB108" i="5" s="1"/>
  <c r="AA92" i="5"/>
  <c r="AB92" i="5" s="1"/>
  <c r="AA76" i="5"/>
  <c r="AB76" i="5" s="1"/>
  <c r="AA60" i="5"/>
  <c r="AB60" i="5" s="1"/>
  <c r="AA44" i="5"/>
  <c r="AB44" i="5" s="1"/>
  <c r="AA28" i="5"/>
  <c r="AB28" i="5" s="1"/>
  <c r="AA145" i="5"/>
  <c r="AB145" i="5" s="1"/>
  <c r="AA273" i="5"/>
  <c r="AB273" i="5" s="1"/>
  <c r="AA17" i="5"/>
  <c r="AB17" i="5" s="1"/>
  <c r="AA496" i="5"/>
  <c r="AB496" i="5" s="1"/>
  <c r="AA480" i="5"/>
  <c r="AB480" i="5" s="1"/>
  <c r="AA464" i="5"/>
  <c r="AB464" i="5" s="1"/>
  <c r="AA448" i="5"/>
  <c r="AB448" i="5" s="1"/>
  <c r="AA432" i="5"/>
  <c r="AB432" i="5" s="1"/>
  <c r="AA416" i="5"/>
  <c r="AB416" i="5" s="1"/>
  <c r="AA400" i="5"/>
  <c r="AB400" i="5" s="1"/>
  <c r="AA384" i="5"/>
  <c r="AB384" i="5" s="1"/>
  <c r="AA368" i="5"/>
  <c r="AB368" i="5" s="1"/>
  <c r="AA352" i="5"/>
  <c r="AB352" i="5" s="1"/>
  <c r="AA336" i="5"/>
  <c r="AB336" i="5" s="1"/>
  <c r="AA320" i="5"/>
  <c r="AB320" i="5" s="1"/>
  <c r="AA304" i="5"/>
  <c r="AB304" i="5" s="1"/>
  <c r="AA288" i="5"/>
  <c r="AB288" i="5" s="1"/>
  <c r="AA272" i="5"/>
  <c r="AB272" i="5" s="1"/>
  <c r="AA256" i="5"/>
  <c r="AB256" i="5" s="1"/>
  <c r="AA240" i="5"/>
  <c r="AB240" i="5" s="1"/>
  <c r="AA224" i="5"/>
  <c r="AB224" i="5" s="1"/>
  <c r="AA208" i="5"/>
  <c r="AB208" i="5" s="1"/>
  <c r="AA192" i="5"/>
  <c r="AB192" i="5" s="1"/>
  <c r="AA176" i="5"/>
  <c r="AB176" i="5" s="1"/>
  <c r="AA160" i="5"/>
  <c r="AB160" i="5" s="1"/>
  <c r="AA144" i="5"/>
  <c r="AB144" i="5" s="1"/>
  <c r="AA128" i="5"/>
  <c r="AB128" i="5" s="1"/>
  <c r="AA112" i="5"/>
  <c r="AB112" i="5" s="1"/>
  <c r="AA96" i="5"/>
  <c r="AB96" i="5" s="1"/>
  <c r="AA80" i="5"/>
  <c r="AB80" i="5" s="1"/>
  <c r="AA64" i="5"/>
  <c r="AB64" i="5" s="1"/>
  <c r="AA48" i="5"/>
  <c r="AB48" i="5" s="1"/>
  <c r="AA32" i="5"/>
  <c r="AB32" i="5" s="1"/>
  <c r="AA16" i="5"/>
  <c r="AB16" i="5" s="1"/>
  <c r="AA495" i="5"/>
  <c r="AB495" i="5" s="1"/>
  <c r="AA479" i="5"/>
  <c r="AB479" i="5" s="1"/>
  <c r="AA463" i="5"/>
  <c r="AB463" i="5" s="1"/>
  <c r="AA447" i="5"/>
  <c r="AB447" i="5" s="1"/>
  <c r="AA431" i="5"/>
  <c r="AB431" i="5" s="1"/>
  <c r="AA415" i="5"/>
  <c r="AB415" i="5" s="1"/>
  <c r="AA399" i="5"/>
  <c r="AB399" i="5" s="1"/>
  <c r="AA383" i="5"/>
  <c r="AB383" i="5" s="1"/>
  <c r="AA367" i="5"/>
  <c r="AB367" i="5" s="1"/>
  <c r="AA351" i="5"/>
  <c r="AB351" i="5" s="1"/>
  <c r="AA335" i="5"/>
  <c r="AB335" i="5" s="1"/>
  <c r="AA319" i="5"/>
  <c r="AB319" i="5" s="1"/>
  <c r="AA303" i="5"/>
  <c r="AB303" i="5" s="1"/>
  <c r="AA287" i="5"/>
  <c r="AB287" i="5" s="1"/>
  <c r="AA271" i="5"/>
  <c r="AB271" i="5" s="1"/>
  <c r="AA255" i="5"/>
  <c r="AB255" i="5" s="1"/>
  <c r="AA239" i="5"/>
  <c r="AB239" i="5" s="1"/>
  <c r="AA223" i="5"/>
  <c r="AB223" i="5" s="1"/>
  <c r="AA207" i="5"/>
  <c r="AB207" i="5" s="1"/>
  <c r="AA191" i="5"/>
  <c r="AB191" i="5" s="1"/>
  <c r="AA175" i="5"/>
  <c r="AB175" i="5" s="1"/>
  <c r="AA159" i="5"/>
  <c r="AB159" i="5" s="1"/>
  <c r="AA143" i="5"/>
  <c r="AB143" i="5" s="1"/>
  <c r="AA127" i="5"/>
  <c r="AB127" i="5" s="1"/>
  <c r="AA111" i="5"/>
  <c r="AB111" i="5" s="1"/>
  <c r="AA95" i="5"/>
  <c r="AB95" i="5" s="1"/>
  <c r="AA79" i="5"/>
  <c r="AB79" i="5" s="1"/>
  <c r="AA63" i="5"/>
  <c r="AB63" i="5" s="1"/>
  <c r="AA47" i="5"/>
  <c r="AB47" i="5" s="1"/>
  <c r="AA31" i="5"/>
  <c r="AB31" i="5" s="1"/>
  <c r="AA15" i="5"/>
  <c r="AB15" i="5" s="1"/>
  <c r="AA14" i="5"/>
  <c r="AB14" i="5" s="1"/>
  <c r="AA477" i="5"/>
  <c r="AB477" i="5" s="1"/>
  <c r="AA445" i="5"/>
  <c r="AB445" i="5" s="1"/>
  <c r="AA397" i="5"/>
  <c r="AB397" i="5" s="1"/>
  <c r="AA381" i="5"/>
  <c r="AB381" i="5" s="1"/>
  <c r="AA349" i="5"/>
  <c r="AB349" i="5" s="1"/>
  <c r="AA301" i="5"/>
  <c r="AB301" i="5" s="1"/>
  <c r="AA285" i="5"/>
  <c r="AB285" i="5" s="1"/>
  <c r="AA253" i="5"/>
  <c r="AB253" i="5" s="1"/>
  <c r="AA205" i="5"/>
  <c r="AB205" i="5" s="1"/>
  <c r="AA189" i="5"/>
  <c r="AB189" i="5" s="1"/>
  <c r="AA173" i="5"/>
  <c r="AB173" i="5" s="1"/>
  <c r="AA157" i="5"/>
  <c r="AB157" i="5" s="1"/>
  <c r="AA141" i="5"/>
  <c r="AB141" i="5" s="1"/>
  <c r="AA125" i="5"/>
  <c r="AB125" i="5" s="1"/>
  <c r="AA61" i="5"/>
  <c r="AB61" i="5" s="1"/>
  <c r="AA45" i="5"/>
  <c r="AB45" i="5" s="1"/>
  <c r="AA29" i="5"/>
  <c r="AB29" i="5" s="1"/>
  <c r="AA13" i="5"/>
  <c r="AB13" i="5" s="1"/>
  <c r="AA500" i="5"/>
  <c r="AB500" i="5" s="1"/>
  <c r="AA484" i="5"/>
  <c r="AB484" i="5" s="1"/>
  <c r="AA468" i="5"/>
  <c r="AB468" i="5" s="1"/>
  <c r="AA452" i="5"/>
  <c r="AB452" i="5" s="1"/>
  <c r="AA436" i="5"/>
  <c r="AB436" i="5" s="1"/>
  <c r="AA420" i="5"/>
  <c r="AB420" i="5" s="1"/>
  <c r="AA404" i="5"/>
  <c r="AB404" i="5" s="1"/>
  <c r="AA388" i="5"/>
  <c r="AB388" i="5" s="1"/>
  <c r="AA372" i="5"/>
  <c r="AB372" i="5" s="1"/>
  <c r="AA356" i="5"/>
  <c r="AB356" i="5" s="1"/>
  <c r="AA340" i="5"/>
  <c r="AB340" i="5" s="1"/>
  <c r="AA324" i="5"/>
  <c r="AB324" i="5" s="1"/>
  <c r="AA308" i="5"/>
  <c r="AB308" i="5" s="1"/>
  <c r="AA292" i="5"/>
  <c r="AB292" i="5" s="1"/>
  <c r="AA276" i="5"/>
  <c r="AB276" i="5" s="1"/>
  <c r="AA260" i="5"/>
  <c r="AB260" i="5" s="1"/>
  <c r="AA244" i="5"/>
  <c r="AB244" i="5" s="1"/>
  <c r="AA228" i="5"/>
  <c r="AB228" i="5" s="1"/>
  <c r="AA212" i="5"/>
  <c r="AB212" i="5" s="1"/>
  <c r="AA196" i="5"/>
  <c r="AB196" i="5" s="1"/>
  <c r="AA180" i="5"/>
  <c r="AB180" i="5" s="1"/>
  <c r="AA164" i="5"/>
  <c r="AB164" i="5" s="1"/>
  <c r="AA148" i="5"/>
  <c r="AB148" i="5" s="1"/>
  <c r="AA132" i="5"/>
  <c r="AB132" i="5" s="1"/>
  <c r="AA116" i="5"/>
  <c r="AB116" i="5" s="1"/>
  <c r="AA100" i="5"/>
  <c r="AB100" i="5" s="1"/>
  <c r="AA84" i="5"/>
  <c r="AB84" i="5" s="1"/>
  <c r="AA68" i="5"/>
  <c r="AB68" i="5" s="1"/>
  <c r="AA52" i="5"/>
  <c r="AB52" i="5" s="1"/>
  <c r="AA36" i="5"/>
  <c r="AB36" i="5" s="1"/>
  <c r="AA20" i="5"/>
  <c r="AB20" i="5" s="1"/>
  <c r="AA4" i="5"/>
  <c r="AB4" i="5" s="1"/>
  <c r="AA499" i="5"/>
  <c r="AB499" i="5" s="1"/>
  <c r="AA483" i="5"/>
  <c r="AB483" i="5" s="1"/>
  <c r="AA467" i="5"/>
  <c r="AB467" i="5" s="1"/>
  <c r="AA451" i="5"/>
  <c r="AB451" i="5" s="1"/>
  <c r="AA435" i="5"/>
  <c r="AB435" i="5" s="1"/>
  <c r="AA419" i="5"/>
  <c r="AB419" i="5" s="1"/>
  <c r="AA403" i="5"/>
  <c r="AB403" i="5" s="1"/>
  <c r="AA387" i="5"/>
  <c r="AB387" i="5" s="1"/>
  <c r="AA371" i="5"/>
  <c r="AB371" i="5" s="1"/>
  <c r="AA355" i="5"/>
  <c r="AB355" i="5" s="1"/>
  <c r="AA339" i="5"/>
  <c r="AB339" i="5" s="1"/>
  <c r="AA323" i="5"/>
  <c r="AB323" i="5" s="1"/>
  <c r="AA307" i="5"/>
  <c r="AB307" i="5" s="1"/>
  <c r="AA291" i="5"/>
  <c r="AB291" i="5" s="1"/>
  <c r="AA275" i="5"/>
  <c r="AB275" i="5" s="1"/>
  <c r="AA259" i="5"/>
  <c r="AB259" i="5" s="1"/>
  <c r="AA243" i="5"/>
  <c r="AB243" i="5" s="1"/>
  <c r="AA227" i="5"/>
  <c r="AB227" i="5" s="1"/>
  <c r="AA211" i="5"/>
  <c r="AB211" i="5" s="1"/>
  <c r="AA195" i="5"/>
  <c r="AB195" i="5" s="1"/>
  <c r="AA179" i="5"/>
  <c r="AB179" i="5" s="1"/>
  <c r="AA163" i="5"/>
  <c r="AB163" i="5" s="1"/>
  <c r="AA147" i="5"/>
  <c r="AB147" i="5" s="1"/>
  <c r="AA131" i="5"/>
  <c r="AB131" i="5" s="1"/>
  <c r="AA115" i="5"/>
  <c r="AB115" i="5" s="1"/>
  <c r="AA99" i="5"/>
  <c r="AB99" i="5" s="1"/>
  <c r="AA83" i="5"/>
  <c r="AB83" i="5" s="1"/>
  <c r="AA67" i="5"/>
  <c r="AB67" i="5" s="1"/>
  <c r="AA51" i="5"/>
  <c r="AB51" i="5" s="1"/>
  <c r="AA35" i="5"/>
  <c r="AB35" i="5" s="1"/>
  <c r="AA19" i="5"/>
  <c r="AB19" i="5" s="1"/>
  <c r="AA3" i="5"/>
  <c r="AB3" i="5" s="1"/>
  <c r="AO385" i="5"/>
  <c r="AO257" i="5"/>
  <c r="AO33" i="5"/>
  <c r="AO119" i="5"/>
  <c r="AO103" i="5"/>
  <c r="AO87" i="5"/>
  <c r="AO71" i="5"/>
  <c r="AO55" i="5"/>
  <c r="AO39" i="5"/>
  <c r="AO23" i="5"/>
  <c r="AO7" i="5"/>
  <c r="AO386" i="5"/>
  <c r="AO258" i="5"/>
  <c r="AO151" i="5"/>
  <c r="AO135" i="5"/>
  <c r="AO182" i="5"/>
  <c r="AO166" i="5"/>
  <c r="AO150" i="5"/>
  <c r="AO134" i="5"/>
  <c r="AO118" i="5"/>
  <c r="AO102" i="5"/>
  <c r="AO86" i="5"/>
  <c r="AO70" i="5"/>
  <c r="AO54" i="5"/>
  <c r="AO38" i="5"/>
  <c r="AO22" i="5"/>
  <c r="AO6" i="5"/>
  <c r="AO499" i="5"/>
  <c r="AO483" i="5"/>
  <c r="AO467" i="5"/>
  <c r="AO451" i="5"/>
  <c r="AO435" i="5"/>
  <c r="AO419" i="5"/>
  <c r="AO403" i="5"/>
  <c r="AO387" i="5"/>
  <c r="AO371" i="5"/>
  <c r="AO355" i="5"/>
  <c r="AO339" i="5"/>
  <c r="AO323" i="5"/>
  <c r="AO307" i="5"/>
  <c r="AO291" i="5"/>
  <c r="AO275" i="5"/>
  <c r="AO259" i="5"/>
  <c r="AO243" i="5"/>
  <c r="AO227" i="5"/>
  <c r="AO211" i="5"/>
  <c r="AO195" i="5"/>
  <c r="AO179" i="5"/>
  <c r="AO163" i="5"/>
  <c r="AO147" i="5"/>
  <c r="AO131" i="5"/>
  <c r="AO115" i="5"/>
  <c r="AO99" i="5"/>
  <c r="AO83" i="5"/>
  <c r="AO67" i="5"/>
  <c r="AO51" i="5"/>
  <c r="AO35" i="5"/>
  <c r="AO19" i="5"/>
  <c r="AO3" i="5"/>
  <c r="AO498" i="5"/>
  <c r="AO466" i="5"/>
  <c r="AO434" i="5"/>
  <c r="AO370" i="5"/>
  <c r="AO338" i="5"/>
  <c r="AO306" i="5"/>
  <c r="AO242" i="5"/>
  <c r="AO178" i="5"/>
  <c r="AO114" i="5"/>
  <c r="AO82" i="5"/>
  <c r="AO45" i="5"/>
  <c r="AO497" i="5"/>
  <c r="AO465" i="5"/>
  <c r="AO449" i="5"/>
  <c r="AO433" i="5"/>
  <c r="AO401" i="5"/>
  <c r="AO369" i="5"/>
  <c r="AO337" i="5"/>
  <c r="AO321" i="5"/>
  <c r="AO305" i="5"/>
  <c r="AO273" i="5"/>
  <c r="AO241" i="5"/>
  <c r="AO209" i="5"/>
  <c r="AO193" i="5"/>
  <c r="AO177" i="5"/>
  <c r="AO145" i="5"/>
  <c r="AO113" i="5"/>
  <c r="AO81" i="5"/>
  <c r="AO65" i="5"/>
  <c r="AO49" i="5"/>
  <c r="AO17" i="5"/>
  <c r="AO130" i="5"/>
  <c r="AO129" i="5"/>
  <c r="AN386" i="5"/>
  <c r="AN210" i="5"/>
  <c r="AN130" i="5"/>
  <c r="AN50" i="5"/>
  <c r="AO496" i="5"/>
  <c r="AO480" i="5"/>
  <c r="AO464" i="5"/>
  <c r="AO448" i="5"/>
  <c r="AO432" i="5"/>
  <c r="AO416" i="5"/>
  <c r="AO400" i="5"/>
  <c r="AO384" i="5"/>
  <c r="AO368" i="5"/>
  <c r="AO352" i="5"/>
  <c r="AO336" i="5"/>
  <c r="AO320" i="5"/>
  <c r="AO304" i="5"/>
  <c r="AO288" i="5"/>
  <c r="AO272" i="5"/>
  <c r="AO256" i="5"/>
  <c r="AO240" i="5"/>
  <c r="AO224" i="5"/>
  <c r="AO208" i="5"/>
  <c r="AO192" i="5"/>
  <c r="AO176" i="5"/>
  <c r="AO160" i="5"/>
  <c r="AO144" i="5"/>
  <c r="AO128" i="5"/>
  <c r="AO112" i="5"/>
  <c r="AO96" i="5"/>
  <c r="AO80" i="5"/>
  <c r="AO64" i="5"/>
  <c r="AO48" i="5"/>
  <c r="AO32" i="5"/>
  <c r="AO16" i="5"/>
  <c r="AO482" i="5"/>
  <c r="AO354" i="5"/>
  <c r="AO226" i="5"/>
  <c r="AO98" i="5"/>
  <c r="AO495" i="5"/>
  <c r="AO479" i="5"/>
  <c r="AO463" i="5"/>
  <c r="AO447" i="5"/>
  <c r="AO431" i="5"/>
  <c r="AO415" i="5"/>
  <c r="AO399" i="5"/>
  <c r="AO383" i="5"/>
  <c r="AO367" i="5"/>
  <c r="AO351" i="5"/>
  <c r="AO335" i="5"/>
  <c r="AO319" i="5"/>
  <c r="AO303" i="5"/>
  <c r="AO287" i="5"/>
  <c r="AO271" i="5"/>
  <c r="AO255" i="5"/>
  <c r="AO239" i="5"/>
  <c r="AO223" i="5"/>
  <c r="AO207" i="5"/>
  <c r="AO191" i="5"/>
  <c r="AO175" i="5"/>
  <c r="AO159" i="5"/>
  <c r="AO143" i="5"/>
  <c r="AO127" i="5"/>
  <c r="AO111" i="5"/>
  <c r="AO95" i="5"/>
  <c r="AO79" i="5"/>
  <c r="AO63" i="5"/>
  <c r="AO47" i="5"/>
  <c r="AO31" i="5"/>
  <c r="AO15" i="5"/>
  <c r="AO481" i="5"/>
  <c r="AO353" i="5"/>
  <c r="AO225" i="5"/>
  <c r="AO97" i="5"/>
  <c r="AO210" i="5"/>
  <c r="AO493" i="5"/>
  <c r="AO477" i="5"/>
  <c r="AO461" i="5"/>
  <c r="AO445" i="5"/>
  <c r="AO429" i="5"/>
  <c r="AO413" i="5"/>
  <c r="AO397" i="5"/>
  <c r="AO381" i="5"/>
  <c r="AO365" i="5"/>
  <c r="AO349" i="5"/>
  <c r="AO333" i="5"/>
  <c r="AO317" i="5"/>
  <c r="AO301" i="5"/>
  <c r="AO285" i="5"/>
  <c r="AO269" i="5"/>
  <c r="AO253" i="5"/>
  <c r="AO237" i="5"/>
  <c r="AO221" i="5"/>
  <c r="AO205" i="5"/>
  <c r="AO492" i="5"/>
  <c r="AO476" i="5"/>
  <c r="AO460" i="5"/>
  <c r="AO444" i="5"/>
  <c r="AO428" i="5"/>
  <c r="AO412" i="5"/>
  <c r="AO396" i="5"/>
  <c r="AO380" i="5"/>
  <c r="AO364" i="5"/>
  <c r="AO348" i="5"/>
  <c r="AO332" i="5"/>
  <c r="AO316" i="5"/>
  <c r="AO300" i="5"/>
  <c r="AO284" i="5"/>
  <c r="AO268" i="5"/>
  <c r="AO252" i="5"/>
  <c r="AO236" i="5"/>
  <c r="AO220" i="5"/>
  <c r="AO204" i="5"/>
  <c r="AO188" i="5"/>
  <c r="AO172" i="5"/>
  <c r="AO156" i="5"/>
  <c r="AO140" i="5"/>
  <c r="AO124" i="5"/>
  <c r="AO108" i="5"/>
  <c r="AO92" i="5"/>
  <c r="AO76" i="5"/>
  <c r="AO60" i="5"/>
  <c r="AO44" i="5"/>
  <c r="AO28" i="5"/>
  <c r="AO12" i="5"/>
  <c r="AO450" i="5"/>
  <c r="AO322" i="5"/>
  <c r="AO194" i="5"/>
  <c r="AO66" i="5"/>
  <c r="AO491" i="5"/>
  <c r="AO475" i="5"/>
  <c r="AO459" i="5"/>
  <c r="AO443" i="5"/>
  <c r="AO427" i="5"/>
  <c r="AO411" i="5"/>
  <c r="AO395" i="5"/>
  <c r="AO379" i="5"/>
  <c r="AO363" i="5"/>
  <c r="AO347" i="5"/>
  <c r="AO331" i="5"/>
  <c r="AO315" i="5"/>
  <c r="AO299" i="5"/>
  <c r="AO283" i="5"/>
  <c r="AO267" i="5"/>
  <c r="AO251" i="5"/>
  <c r="AO235" i="5"/>
  <c r="AO219" i="5"/>
  <c r="AO203" i="5"/>
  <c r="AO187" i="5"/>
  <c r="AO171" i="5"/>
  <c r="AO155" i="5"/>
  <c r="AO139" i="5"/>
  <c r="AO123" i="5"/>
  <c r="AO107" i="5"/>
  <c r="AO91" i="5"/>
  <c r="AO75" i="5"/>
  <c r="AO59" i="5"/>
  <c r="AO43" i="5"/>
  <c r="AO27" i="5"/>
  <c r="AO11" i="5"/>
  <c r="AO490" i="5"/>
  <c r="AO474" i="5"/>
  <c r="AO458" i="5"/>
  <c r="AO442" i="5"/>
  <c r="AO426" i="5"/>
  <c r="AO410" i="5"/>
  <c r="AO394" i="5"/>
  <c r="AO378" i="5"/>
  <c r="AO362" i="5"/>
  <c r="AO346" i="5"/>
  <c r="AO330" i="5"/>
  <c r="AO314" i="5"/>
  <c r="AO298" i="5"/>
  <c r="AO282" i="5"/>
  <c r="AO266" i="5"/>
  <c r="AO250" i="5"/>
  <c r="AO234" i="5"/>
  <c r="AO218" i="5"/>
  <c r="AO202" i="5"/>
  <c r="AO186" i="5"/>
  <c r="AO170" i="5"/>
  <c r="AO154" i="5"/>
  <c r="AO138" i="5"/>
  <c r="AO122" i="5"/>
  <c r="AN106" i="5"/>
  <c r="AN90" i="5"/>
  <c r="AN74" i="5"/>
  <c r="AN58" i="5"/>
  <c r="AN42" i="5"/>
  <c r="AN26" i="5"/>
  <c r="AN10" i="5"/>
  <c r="AO50" i="5"/>
  <c r="AO489" i="5"/>
  <c r="AO473" i="5"/>
  <c r="AO457" i="5"/>
  <c r="AO441" i="5"/>
  <c r="AO425" i="5"/>
  <c r="AO409" i="5"/>
  <c r="AO393" i="5"/>
  <c r="AO377" i="5"/>
  <c r="AO361" i="5"/>
  <c r="AO345" i="5"/>
  <c r="AO329" i="5"/>
  <c r="AO313" i="5"/>
  <c r="AO297" i="5"/>
  <c r="AO281" i="5"/>
  <c r="AO265" i="5"/>
  <c r="AO249" i="5"/>
  <c r="AO233" i="5"/>
  <c r="AO217" i="5"/>
  <c r="AO201" i="5"/>
  <c r="AO185" i="5"/>
  <c r="AO169" i="5"/>
  <c r="AO153" i="5"/>
  <c r="AO137" i="5"/>
  <c r="AO121" i="5"/>
  <c r="AO105" i="5"/>
  <c r="AO89" i="5"/>
  <c r="AO73" i="5"/>
  <c r="AO57" i="5"/>
  <c r="AO41" i="5"/>
  <c r="AO25" i="5"/>
  <c r="AO9" i="5"/>
  <c r="AO488" i="5"/>
  <c r="AO472" i="5"/>
  <c r="AO456" i="5"/>
  <c r="AO440" i="5"/>
  <c r="AO424" i="5"/>
  <c r="AO408" i="5"/>
  <c r="AO392" i="5"/>
  <c r="AO376" i="5"/>
  <c r="AO360" i="5"/>
  <c r="AO344" i="5"/>
  <c r="AO328" i="5"/>
  <c r="AO312" i="5"/>
  <c r="AO296" i="5"/>
  <c r="AO280" i="5"/>
  <c r="AO264" i="5"/>
  <c r="AO248" i="5"/>
  <c r="AO232" i="5"/>
  <c r="AO216" i="5"/>
  <c r="AO200" i="5"/>
  <c r="AO184" i="5"/>
  <c r="AO168" i="5"/>
  <c r="AO152" i="5"/>
  <c r="AO136" i="5"/>
  <c r="AO120" i="5"/>
  <c r="AO104" i="5"/>
  <c r="AO88" i="5"/>
  <c r="AO72" i="5"/>
  <c r="AO56" i="5"/>
  <c r="AO40" i="5"/>
  <c r="AO24" i="5"/>
  <c r="AO8" i="5"/>
  <c r="AO418" i="5"/>
  <c r="AO290" i="5"/>
  <c r="AO162" i="5"/>
  <c r="AO34" i="5"/>
  <c r="AO487" i="5"/>
  <c r="AO471" i="5"/>
  <c r="AO455" i="5"/>
  <c r="AO439" i="5"/>
  <c r="AO423" i="5"/>
  <c r="AO407" i="5"/>
  <c r="AO391" i="5"/>
  <c r="AO375" i="5"/>
  <c r="AO359" i="5"/>
  <c r="AO343" i="5"/>
  <c r="AO327" i="5"/>
  <c r="AO311" i="5"/>
  <c r="AO295" i="5"/>
  <c r="AO279" i="5"/>
  <c r="AO263" i="5"/>
  <c r="AO247" i="5"/>
  <c r="AO231" i="5"/>
  <c r="AO215" i="5"/>
  <c r="AO199" i="5"/>
  <c r="AO183" i="5"/>
  <c r="AO167" i="5"/>
  <c r="AO417" i="5"/>
  <c r="AO289" i="5"/>
  <c r="AO161" i="5"/>
  <c r="AO2" i="5"/>
  <c r="AO486" i="5"/>
  <c r="AO470" i="5"/>
  <c r="AO454" i="5"/>
  <c r="AO438" i="5"/>
  <c r="AO422" i="5"/>
  <c r="AO406" i="5"/>
  <c r="AO390" i="5"/>
  <c r="AO374" i="5"/>
  <c r="AO358" i="5"/>
  <c r="AO342" i="5"/>
  <c r="AO326" i="5"/>
  <c r="AO310" i="5"/>
  <c r="AO294" i="5"/>
  <c r="AO278" i="5"/>
  <c r="AO262" i="5"/>
  <c r="AO246" i="5"/>
  <c r="AO230" i="5"/>
  <c r="AO214" i="5"/>
  <c r="AO198" i="5"/>
  <c r="AO402" i="5"/>
  <c r="AO274" i="5"/>
  <c r="AO146" i="5"/>
  <c r="AO18" i="5"/>
  <c r="AN53" i="5"/>
  <c r="AN101" i="5"/>
  <c r="AN85" i="5"/>
  <c r="AN69" i="5"/>
  <c r="AN37" i="5"/>
  <c r="AN21" i="5"/>
  <c r="AO494" i="5"/>
  <c r="AO478" i="5"/>
  <c r="AO462" i="5"/>
  <c r="AO446" i="5"/>
  <c r="AO430" i="5"/>
  <c r="AO414" i="5"/>
  <c r="AO398" i="5"/>
  <c r="AO382" i="5"/>
  <c r="AO366" i="5"/>
  <c r="AO350" i="5"/>
  <c r="AO334" i="5"/>
  <c r="AO318" i="5"/>
  <c r="AO302" i="5"/>
  <c r="AO286" i="5"/>
  <c r="AO270" i="5"/>
  <c r="AO254" i="5"/>
  <c r="AO238" i="5"/>
  <c r="AO222" i="5"/>
  <c r="AO206" i="5"/>
  <c r="AO190" i="5"/>
  <c r="AO174" i="5"/>
  <c r="AO158" i="5"/>
  <c r="AO142" i="5"/>
  <c r="AO126" i="5"/>
  <c r="AO110" i="5"/>
  <c r="AO94" i="5"/>
  <c r="AO78" i="5"/>
  <c r="AO62" i="5"/>
  <c r="AO46" i="5"/>
  <c r="AO30" i="5"/>
  <c r="AO14" i="5"/>
  <c r="AN482" i="5"/>
  <c r="AN450" i="5"/>
  <c r="AN434" i="5"/>
  <c r="AN402" i="5"/>
  <c r="AN370" i="5"/>
  <c r="AN354" i="5"/>
  <c r="AN306" i="5"/>
  <c r="AN290" i="5"/>
  <c r="AN274" i="5"/>
  <c r="AN226" i="5"/>
  <c r="AN146" i="5"/>
  <c r="AN114" i="5"/>
  <c r="AN82" i="5"/>
  <c r="AN66" i="5"/>
  <c r="AP45" i="5" a="1"/>
  <c r="AP45" i="5" s="1"/>
  <c r="AO189" i="5"/>
  <c r="AO173" i="5"/>
  <c r="AO157" i="5"/>
  <c r="AO141" i="5"/>
  <c r="AO125" i="5"/>
  <c r="AO109" i="5"/>
  <c r="AO93" i="5"/>
  <c r="AO77" i="5"/>
  <c r="AO61" i="5"/>
  <c r="AO29" i="5"/>
  <c r="AO13" i="5"/>
  <c r="AN336" i="5"/>
  <c r="AN320" i="5"/>
  <c r="AN304" i="5"/>
  <c r="AN288" i="5"/>
  <c r="AN272" i="5"/>
  <c r="AN256" i="5"/>
  <c r="AN240" i="5"/>
  <c r="AN224" i="5"/>
  <c r="AN208" i="5"/>
  <c r="AN192" i="5"/>
  <c r="AN176" i="5"/>
  <c r="AN160" i="5"/>
  <c r="AN144" i="5"/>
  <c r="AN128" i="5"/>
  <c r="AN112" i="5"/>
  <c r="AN96" i="5"/>
  <c r="AN80" i="5"/>
  <c r="AN64" i="5"/>
  <c r="AN48" i="5"/>
  <c r="AN32" i="5"/>
  <c r="AN16" i="5"/>
  <c r="AN223" i="5"/>
  <c r="AN207" i="5"/>
  <c r="AN191" i="5"/>
  <c r="AN175" i="5"/>
  <c r="AN159" i="5"/>
  <c r="AN143" i="5"/>
  <c r="AN127" i="5"/>
  <c r="AN111" i="5"/>
  <c r="AN95" i="5"/>
  <c r="AN79" i="5"/>
  <c r="AN63" i="5"/>
  <c r="AN47" i="5"/>
  <c r="AN31" i="5"/>
  <c r="AN15" i="5"/>
  <c r="AO106" i="5"/>
  <c r="AO90" i="5"/>
  <c r="AO74" i="5"/>
  <c r="AO58" i="5"/>
  <c r="AO42" i="5"/>
  <c r="AO26" i="5"/>
  <c r="AO10" i="5"/>
  <c r="AN301" i="5"/>
  <c r="AN285" i="5"/>
  <c r="AN269" i="5"/>
  <c r="AN253" i="5"/>
  <c r="AN237" i="5"/>
  <c r="AN221" i="5"/>
  <c r="AN205" i="5"/>
  <c r="AN189" i="5"/>
  <c r="AN173" i="5"/>
  <c r="AN157" i="5"/>
  <c r="AN141" i="5"/>
  <c r="AN125" i="5"/>
  <c r="AN109" i="5"/>
  <c r="AN93" i="5"/>
  <c r="AN77" i="5"/>
  <c r="AN61" i="5"/>
  <c r="AN45" i="5"/>
  <c r="AN29" i="5"/>
  <c r="AN13" i="5"/>
  <c r="AN34" i="5"/>
  <c r="AN5" i="5"/>
  <c r="AO501" i="5"/>
  <c r="AO485" i="5"/>
  <c r="AO469" i="5"/>
  <c r="AO453" i="5"/>
  <c r="AO437" i="5"/>
  <c r="AO421" i="5"/>
  <c r="AO405" i="5"/>
  <c r="AO389" i="5"/>
  <c r="AO373" i="5"/>
  <c r="AO357" i="5"/>
  <c r="AO341" i="5"/>
  <c r="AO325" i="5"/>
  <c r="AO309" i="5"/>
  <c r="AO293" i="5"/>
  <c r="AO277" i="5"/>
  <c r="AO261" i="5"/>
  <c r="AO245" i="5"/>
  <c r="AO229" i="5"/>
  <c r="AO213" i="5"/>
  <c r="AO197" i="5"/>
  <c r="AO181" i="5"/>
  <c r="AO165" i="5"/>
  <c r="AO149" i="5"/>
  <c r="AO133" i="5"/>
  <c r="AO117" i="5"/>
  <c r="AO101" i="5"/>
  <c r="AO85" i="5"/>
  <c r="AO69" i="5"/>
  <c r="AO53" i="5"/>
  <c r="AO37" i="5"/>
  <c r="AO21" i="5"/>
  <c r="AO5" i="5"/>
  <c r="AO500" i="5"/>
  <c r="AO484" i="5"/>
  <c r="AO468" i="5"/>
  <c r="AO452" i="5"/>
  <c r="AO436" i="5"/>
  <c r="AO420" i="5"/>
  <c r="AO404" i="5"/>
  <c r="AO388" i="5"/>
  <c r="AO372" i="5"/>
  <c r="AO356" i="5"/>
  <c r="AO340" i="5"/>
  <c r="AO324" i="5"/>
  <c r="AO308" i="5"/>
  <c r="AO292" i="5"/>
  <c r="AO276" i="5"/>
  <c r="AO260" i="5"/>
  <c r="AO244" i="5"/>
  <c r="AO228" i="5"/>
  <c r="AO212" i="5"/>
  <c r="AO196" i="5"/>
  <c r="AO180" i="5"/>
  <c r="AO164" i="5"/>
  <c r="AO148" i="5"/>
  <c r="AO132" i="5"/>
  <c r="AO116" i="5"/>
  <c r="AO100" i="5"/>
  <c r="AO84" i="5"/>
  <c r="AO68" i="5"/>
  <c r="AO52" i="5"/>
  <c r="AO36" i="5"/>
  <c r="AO20" i="5"/>
  <c r="AO4" i="5"/>
  <c r="AN487" i="5"/>
  <c r="AN471" i="5"/>
  <c r="AN455" i="5"/>
  <c r="AN439" i="5"/>
  <c r="AN423" i="5"/>
  <c r="AN407" i="5"/>
  <c r="AN391" i="5"/>
  <c r="AN375" i="5"/>
  <c r="AN359" i="5"/>
  <c r="AN343" i="5"/>
  <c r="AN327" i="5"/>
  <c r="AN311" i="5"/>
  <c r="AN295" i="5"/>
  <c r="AN279" i="5"/>
  <c r="AN263" i="5"/>
  <c r="AN247" i="5"/>
  <c r="AN231" i="5"/>
  <c r="AN215" i="5"/>
  <c r="AN199" i="5"/>
  <c r="AN183" i="5"/>
  <c r="AN167" i="5"/>
  <c r="AN151" i="5"/>
  <c r="AN135" i="5"/>
  <c r="AN119" i="5"/>
  <c r="AN103" i="5"/>
  <c r="AN87" i="5"/>
  <c r="AN71" i="5"/>
  <c r="AN55" i="5"/>
  <c r="AN39" i="5"/>
  <c r="AN23" i="5"/>
  <c r="AN7" i="5"/>
  <c r="AN338" i="5"/>
  <c r="AN98" i="5"/>
  <c r="AN322" i="5"/>
  <c r="AN497" i="5"/>
  <c r="AN481" i="5"/>
  <c r="AN465" i="5"/>
  <c r="AN449" i="5"/>
  <c r="AN433" i="5"/>
  <c r="AN417" i="5"/>
  <c r="AN401" i="5"/>
  <c r="AN385" i="5"/>
  <c r="AN369" i="5"/>
  <c r="AN353" i="5"/>
  <c r="AN337" i="5"/>
  <c r="AN321" i="5"/>
  <c r="AN305" i="5"/>
  <c r="AN289" i="5"/>
  <c r="AN273" i="5"/>
  <c r="AN257" i="5"/>
  <c r="AN241" i="5"/>
  <c r="AN225" i="5"/>
  <c r="AN209" i="5"/>
  <c r="AN193" i="5"/>
  <c r="AN177" i="5"/>
  <c r="AN161" i="5"/>
  <c r="AN145" i="5"/>
  <c r="AN129" i="5"/>
  <c r="AN113" i="5"/>
  <c r="AN97" i="5"/>
  <c r="AN81" i="5"/>
  <c r="AN65" i="5"/>
  <c r="AN49" i="5"/>
  <c r="AN33" i="5"/>
  <c r="AN17" i="5"/>
  <c r="AN496" i="5"/>
  <c r="AN480" i="5"/>
  <c r="AN464" i="5"/>
  <c r="AN448" i="5"/>
  <c r="AN432" i="5"/>
  <c r="AN416" i="5"/>
  <c r="AN400" i="5"/>
  <c r="AN384" i="5"/>
  <c r="AN368" i="5"/>
  <c r="AN352" i="5"/>
  <c r="AN258" i="5"/>
  <c r="AN495" i="5"/>
  <c r="AN479" i="5"/>
  <c r="AN463" i="5"/>
  <c r="AN447" i="5"/>
  <c r="AN431" i="5"/>
  <c r="AN415" i="5"/>
  <c r="AN399" i="5"/>
  <c r="AN383" i="5"/>
  <c r="AN367" i="5"/>
  <c r="AN351" i="5"/>
  <c r="AN335" i="5"/>
  <c r="AN319" i="5"/>
  <c r="AN303" i="5"/>
  <c r="AN287" i="5"/>
  <c r="AN271" i="5"/>
  <c r="AN255" i="5"/>
  <c r="AN239" i="5"/>
  <c r="AN498" i="5"/>
  <c r="AN242" i="5"/>
  <c r="AN494" i="5"/>
  <c r="AN478" i="5"/>
  <c r="AN462" i="5"/>
  <c r="AN446" i="5"/>
  <c r="AN430" i="5"/>
  <c r="AN414" i="5"/>
  <c r="AN398" i="5"/>
  <c r="AN382" i="5"/>
  <c r="AN366" i="5"/>
  <c r="AN350" i="5"/>
  <c r="AN334" i="5"/>
  <c r="AN318" i="5"/>
  <c r="AN302" i="5"/>
  <c r="AN286" i="5"/>
  <c r="AN270" i="5"/>
  <c r="AN254" i="5"/>
  <c r="AN238" i="5"/>
  <c r="AN222" i="5"/>
  <c r="AN206" i="5"/>
  <c r="AN190" i="5"/>
  <c r="AN174" i="5"/>
  <c r="AN158" i="5"/>
  <c r="AN142" i="5"/>
  <c r="AN126" i="5"/>
  <c r="AN110" i="5"/>
  <c r="AN94" i="5"/>
  <c r="AN78" i="5"/>
  <c r="AN62" i="5"/>
  <c r="AN46" i="5"/>
  <c r="AN30" i="5"/>
  <c r="AN14" i="5"/>
  <c r="AN493" i="5"/>
  <c r="AN477" i="5"/>
  <c r="AN461" i="5"/>
  <c r="AN445" i="5"/>
  <c r="AN429" i="5"/>
  <c r="AN413" i="5"/>
  <c r="AN397" i="5"/>
  <c r="AN381" i="5"/>
  <c r="AN365" i="5"/>
  <c r="AN349" i="5"/>
  <c r="AN333" i="5"/>
  <c r="AN317" i="5"/>
  <c r="AN466" i="5"/>
  <c r="AN296" i="5"/>
  <c r="AN152" i="5"/>
  <c r="AN104" i="5"/>
  <c r="AN492" i="5"/>
  <c r="AN476" i="5"/>
  <c r="AN460" i="5"/>
  <c r="AN444" i="5"/>
  <c r="AN428" i="5"/>
  <c r="AN412" i="5"/>
  <c r="AN396" i="5"/>
  <c r="AN380" i="5"/>
  <c r="AN364" i="5"/>
  <c r="AN348" i="5"/>
  <c r="AN332" i="5"/>
  <c r="AN316" i="5"/>
  <c r="AN300" i="5"/>
  <c r="AN284" i="5"/>
  <c r="AN268" i="5"/>
  <c r="AN252" i="5"/>
  <c r="AN236" i="5"/>
  <c r="AN220" i="5"/>
  <c r="AN204" i="5"/>
  <c r="AN188" i="5"/>
  <c r="AN172" i="5"/>
  <c r="AN156" i="5"/>
  <c r="AN140" i="5"/>
  <c r="AN124" i="5"/>
  <c r="AN108" i="5"/>
  <c r="AN92" i="5"/>
  <c r="AN76" i="5"/>
  <c r="AN60" i="5"/>
  <c r="AN44" i="5"/>
  <c r="AN28" i="5"/>
  <c r="AN12" i="5"/>
  <c r="AN194" i="5"/>
  <c r="AN491" i="5"/>
  <c r="AN475" i="5"/>
  <c r="AN459" i="5"/>
  <c r="AN443" i="5"/>
  <c r="AN427" i="5"/>
  <c r="AN411" i="5"/>
  <c r="AN395" i="5"/>
  <c r="AN379" i="5"/>
  <c r="AN363" i="5"/>
  <c r="AN347" i="5"/>
  <c r="AN331" i="5"/>
  <c r="AN315" i="5"/>
  <c r="AN299" i="5"/>
  <c r="AN283" i="5"/>
  <c r="AN267" i="5"/>
  <c r="AN251" i="5"/>
  <c r="AN235" i="5"/>
  <c r="AN219" i="5"/>
  <c r="AN203" i="5"/>
  <c r="AN187" i="5"/>
  <c r="AN171" i="5"/>
  <c r="AN155" i="5"/>
  <c r="AN139" i="5"/>
  <c r="AN123" i="5"/>
  <c r="AN107" i="5"/>
  <c r="AN91" i="5"/>
  <c r="AN75" i="5"/>
  <c r="AN59" i="5"/>
  <c r="AN43" i="5"/>
  <c r="AN27" i="5"/>
  <c r="AN11" i="5"/>
  <c r="AN178" i="5"/>
  <c r="AN18" i="5"/>
  <c r="AN490" i="5"/>
  <c r="AN474" i="5"/>
  <c r="AN458" i="5"/>
  <c r="AN442" i="5"/>
  <c r="AN426" i="5"/>
  <c r="AN410" i="5"/>
  <c r="AN394" i="5"/>
  <c r="AN378" i="5"/>
  <c r="AN362" i="5"/>
  <c r="AN346" i="5"/>
  <c r="AN330" i="5"/>
  <c r="AN314" i="5"/>
  <c r="AN298" i="5"/>
  <c r="AN282" i="5"/>
  <c r="AN266" i="5"/>
  <c r="AN250" i="5"/>
  <c r="AN234" i="5"/>
  <c r="AN218" i="5"/>
  <c r="AN202" i="5"/>
  <c r="AN186" i="5"/>
  <c r="AN170" i="5"/>
  <c r="AN154" i="5"/>
  <c r="AN138" i="5"/>
  <c r="AN122" i="5"/>
  <c r="AN418" i="5"/>
  <c r="AN162" i="5"/>
  <c r="AN489" i="5"/>
  <c r="AN473" i="5"/>
  <c r="AN457" i="5"/>
  <c r="AN441" i="5"/>
  <c r="AN425" i="5"/>
  <c r="AN409" i="5"/>
  <c r="AN393" i="5"/>
  <c r="AN377" i="5"/>
  <c r="AN361" i="5"/>
  <c r="AN345" i="5"/>
  <c r="AN329" i="5"/>
  <c r="AN313" i="5"/>
  <c r="AN297" i="5"/>
  <c r="AN281" i="5"/>
  <c r="AN265" i="5"/>
  <c r="AN249" i="5"/>
  <c r="AN233" i="5"/>
  <c r="AN217" i="5"/>
  <c r="AN201" i="5"/>
  <c r="AN185" i="5"/>
  <c r="AN169" i="5"/>
  <c r="AN153" i="5"/>
  <c r="AN137" i="5"/>
  <c r="AN121" i="5"/>
  <c r="AN105" i="5"/>
  <c r="AN89" i="5"/>
  <c r="AN73" i="5"/>
  <c r="AN57" i="5"/>
  <c r="AN41" i="5"/>
  <c r="AN25" i="5"/>
  <c r="AN9" i="5"/>
  <c r="AP296" i="5" a="1"/>
  <c r="AP296" i="5" s="1"/>
  <c r="AN2" i="5"/>
  <c r="AP152" i="5" a="1"/>
  <c r="AP152" i="5" s="1"/>
  <c r="AP104" i="5" a="1"/>
  <c r="AP104" i="5" s="1"/>
  <c r="AN488" i="5"/>
  <c r="AN472" i="5"/>
  <c r="AN456" i="5"/>
  <c r="AN440" i="5"/>
  <c r="AN424" i="5"/>
  <c r="AN408" i="5"/>
  <c r="AN392" i="5"/>
  <c r="AN376" i="5"/>
  <c r="AN360" i="5"/>
  <c r="AN344" i="5"/>
  <c r="AN328" i="5"/>
  <c r="AN312" i="5"/>
  <c r="AN280" i="5"/>
  <c r="AN264" i="5"/>
  <c r="AN248" i="5"/>
  <c r="AN232" i="5"/>
  <c r="AN216" i="5"/>
  <c r="AN200" i="5"/>
  <c r="AN184" i="5"/>
  <c r="AN168" i="5"/>
  <c r="AN136" i="5"/>
  <c r="AN120" i="5"/>
  <c r="AN88" i="5"/>
  <c r="AN72" i="5"/>
  <c r="AN56" i="5"/>
  <c r="AN40" i="5"/>
  <c r="AN24" i="5"/>
  <c r="AN8" i="5"/>
  <c r="AN486" i="5"/>
  <c r="AN470" i="5"/>
  <c r="AN454" i="5"/>
  <c r="AN438" i="5"/>
  <c r="AN422" i="5"/>
  <c r="AN406" i="5"/>
  <c r="AN390" i="5"/>
  <c r="AN374" i="5"/>
  <c r="AN358" i="5"/>
  <c r="AN342" i="5"/>
  <c r="AN326" i="5"/>
  <c r="AN310" i="5"/>
  <c r="AN294" i="5"/>
  <c r="AN278" i="5"/>
  <c r="AN262" i="5"/>
  <c r="AN246" i="5"/>
  <c r="AN230" i="5"/>
  <c r="AN214" i="5"/>
  <c r="AN198" i="5"/>
  <c r="AN182" i="5"/>
  <c r="AN166" i="5"/>
  <c r="AN150" i="5"/>
  <c r="AN134" i="5"/>
  <c r="AN118" i="5"/>
  <c r="AN102" i="5"/>
  <c r="AN86" i="5"/>
  <c r="AN70" i="5"/>
  <c r="AN54" i="5"/>
  <c r="AN38" i="5"/>
  <c r="AN22" i="5"/>
  <c r="AN6" i="5"/>
  <c r="AN501" i="5"/>
  <c r="AN485" i="5"/>
  <c r="AN469" i="5"/>
  <c r="AN453" i="5"/>
  <c r="AN437" i="5"/>
  <c r="AN421" i="5"/>
  <c r="AN405" i="5"/>
  <c r="AN389" i="5"/>
  <c r="AN373" i="5"/>
  <c r="AN357" i="5"/>
  <c r="AN341" i="5"/>
  <c r="AN325" i="5"/>
  <c r="AN309" i="5"/>
  <c r="AN293" i="5"/>
  <c r="AN277" i="5"/>
  <c r="AN261" i="5"/>
  <c r="AN245" i="5"/>
  <c r="AN229" i="5"/>
  <c r="AN213" i="5"/>
  <c r="AN197" i="5"/>
  <c r="AN181" i="5"/>
  <c r="AN165" i="5"/>
  <c r="AN149" i="5"/>
  <c r="AN133" i="5"/>
  <c r="AN117" i="5"/>
  <c r="AN500" i="5"/>
  <c r="AN484" i="5"/>
  <c r="AN468" i="5"/>
  <c r="AN452" i="5"/>
  <c r="AN436" i="5"/>
  <c r="AN420" i="5"/>
  <c r="AN404" i="5"/>
  <c r="AN388" i="5"/>
  <c r="AN372" i="5"/>
  <c r="AN356" i="5"/>
  <c r="AN340" i="5"/>
  <c r="AN324" i="5"/>
  <c r="AN308" i="5"/>
  <c r="AN292" i="5"/>
  <c r="AN276" i="5"/>
  <c r="AN260" i="5"/>
  <c r="AN244" i="5"/>
  <c r="AN228" i="5"/>
  <c r="AN212" i="5"/>
  <c r="AN196" i="5"/>
  <c r="AN180" i="5"/>
  <c r="AN164" i="5"/>
  <c r="AN148" i="5"/>
  <c r="AN132" i="5"/>
  <c r="AN116" i="5"/>
  <c r="AN100" i="5"/>
  <c r="AN84" i="5"/>
  <c r="AN68" i="5"/>
  <c r="AN52" i="5"/>
  <c r="AN36" i="5"/>
  <c r="AN20" i="5"/>
  <c r="AN4" i="5"/>
  <c r="AN499" i="5"/>
  <c r="AN483" i="5"/>
  <c r="AN467" i="5"/>
  <c r="AN451" i="5"/>
  <c r="AN435" i="5"/>
  <c r="AN419" i="5"/>
  <c r="AN403" i="5"/>
  <c r="AN387" i="5"/>
  <c r="AN371" i="5"/>
  <c r="AN355" i="5"/>
  <c r="AN339" i="5"/>
  <c r="AN323" i="5"/>
  <c r="AN307" i="5"/>
  <c r="AN291" i="5"/>
  <c r="AN275" i="5"/>
  <c r="AN259" i="5"/>
  <c r="AN243" i="5"/>
  <c r="AN227" i="5"/>
  <c r="AN211" i="5"/>
  <c r="AN195" i="5"/>
  <c r="AN179" i="5"/>
  <c r="AN163" i="5"/>
  <c r="AN147" i="5"/>
  <c r="AN131" i="5"/>
  <c r="AN115" i="5"/>
  <c r="AN99" i="5"/>
  <c r="AN83" i="5"/>
  <c r="AN67" i="5"/>
  <c r="AN51" i="5"/>
  <c r="AN35" i="5"/>
  <c r="AN19" i="5"/>
  <c r="AN3" i="5"/>
  <c r="CT4" i="5" l="1" a="1"/>
  <c r="CT4" i="5" s="1"/>
  <c r="AJ34" i="5"/>
  <c r="AJ145" i="5"/>
  <c r="AK145" i="5" s="1"/>
  <c r="AJ441" i="5"/>
  <c r="AK441" i="5" s="1"/>
  <c r="AU126" i="5"/>
  <c r="AU125" i="5"/>
  <c r="AU429" i="5"/>
  <c r="AU14" i="5"/>
  <c r="AU143" i="5"/>
  <c r="AU399" i="5"/>
  <c r="AU203" i="5"/>
  <c r="AU160" i="5"/>
  <c r="AU71" i="5"/>
  <c r="AU416" i="5"/>
  <c r="AU327" i="5"/>
  <c r="AU161" i="5"/>
  <c r="AU56" i="5"/>
  <c r="AU417" i="5"/>
  <c r="AU312" i="5"/>
  <c r="AU486" i="5"/>
  <c r="AU138" i="5"/>
  <c r="AU244" i="5"/>
  <c r="AU57" i="5"/>
  <c r="AU500" i="5"/>
  <c r="AU313" i="5"/>
  <c r="AU101" i="5"/>
  <c r="AU362" i="5"/>
  <c r="AU357" i="5"/>
  <c r="AU186" i="5"/>
  <c r="AU108" i="5"/>
  <c r="AU147" i="5"/>
  <c r="AU403" i="5"/>
  <c r="AB210" i="5"/>
  <c r="AU210" i="5"/>
  <c r="AB466" i="5"/>
  <c r="AK466" i="5" s="1"/>
  <c r="AU466" i="5"/>
  <c r="AU87" i="5"/>
  <c r="AU343" i="5"/>
  <c r="AU72" i="5"/>
  <c r="AU328" i="5"/>
  <c r="AU170" i="5"/>
  <c r="AU73" i="5"/>
  <c r="AU329" i="5"/>
  <c r="AU234" i="5"/>
  <c r="AU410" i="5"/>
  <c r="AU235" i="5"/>
  <c r="AU124" i="5"/>
  <c r="AU380" i="5"/>
  <c r="AU174" i="5"/>
  <c r="AU141" i="5"/>
  <c r="AU461" i="5"/>
  <c r="AU142" i="5"/>
  <c r="AU159" i="5"/>
  <c r="AU415" i="5"/>
  <c r="AU176" i="5"/>
  <c r="AU432" i="5"/>
  <c r="AU177" i="5"/>
  <c r="AU433" i="5"/>
  <c r="AU163" i="5"/>
  <c r="AU419" i="5"/>
  <c r="AU4" i="5"/>
  <c r="AU260" i="5"/>
  <c r="AU453" i="5"/>
  <c r="AU117" i="5"/>
  <c r="AU373" i="5"/>
  <c r="AU364" i="5"/>
  <c r="AB226" i="5"/>
  <c r="AK226" i="5" s="1"/>
  <c r="AU226" i="5"/>
  <c r="AB482" i="5"/>
  <c r="AU482" i="5"/>
  <c r="AU103" i="5"/>
  <c r="AU359" i="5"/>
  <c r="AU88" i="5"/>
  <c r="AU344" i="5"/>
  <c r="AU218" i="5"/>
  <c r="AU89" i="5"/>
  <c r="AU345" i="5"/>
  <c r="AU266" i="5"/>
  <c r="AU458" i="5"/>
  <c r="AU251" i="5"/>
  <c r="AU140" i="5"/>
  <c r="AU396" i="5"/>
  <c r="AU206" i="5"/>
  <c r="AU157" i="5"/>
  <c r="AU493" i="5"/>
  <c r="AU222" i="5"/>
  <c r="AU175" i="5"/>
  <c r="AU431" i="5"/>
  <c r="AU192" i="5"/>
  <c r="AU448" i="5"/>
  <c r="AU193" i="5"/>
  <c r="AU449" i="5"/>
  <c r="AU179" i="5"/>
  <c r="AU435" i="5"/>
  <c r="AU20" i="5"/>
  <c r="AU276" i="5"/>
  <c r="AU38" i="5"/>
  <c r="AU133" i="5"/>
  <c r="AU389" i="5"/>
  <c r="AB242" i="5"/>
  <c r="AU242" i="5"/>
  <c r="AB498" i="5"/>
  <c r="AU498" i="5"/>
  <c r="AU119" i="5"/>
  <c r="AU375" i="5"/>
  <c r="AU104" i="5"/>
  <c r="AU360" i="5"/>
  <c r="AU250" i="5"/>
  <c r="AU105" i="5"/>
  <c r="AU361" i="5"/>
  <c r="AU314" i="5"/>
  <c r="AU219" i="5"/>
  <c r="AU267" i="5"/>
  <c r="AU156" i="5"/>
  <c r="AU412" i="5"/>
  <c r="AU254" i="5"/>
  <c r="AU173" i="5"/>
  <c r="AU30" i="5"/>
  <c r="AU302" i="5"/>
  <c r="AU191" i="5"/>
  <c r="AU447" i="5"/>
  <c r="AU208" i="5"/>
  <c r="AU464" i="5"/>
  <c r="AU209" i="5"/>
  <c r="AU465" i="5"/>
  <c r="AU195" i="5"/>
  <c r="AU451" i="5"/>
  <c r="AU36" i="5"/>
  <c r="AU292" i="5"/>
  <c r="AU86" i="5"/>
  <c r="AU149" i="5"/>
  <c r="AU405" i="5"/>
  <c r="AB258" i="5"/>
  <c r="AU258" i="5"/>
  <c r="AU135" i="5"/>
  <c r="AU391" i="5"/>
  <c r="AU120" i="5"/>
  <c r="AU376" i="5"/>
  <c r="AU298" i="5"/>
  <c r="AU121" i="5"/>
  <c r="AU377" i="5"/>
  <c r="AU346" i="5"/>
  <c r="AU379" i="5"/>
  <c r="AU283" i="5"/>
  <c r="AU172" i="5"/>
  <c r="AU428" i="5"/>
  <c r="AU270" i="5"/>
  <c r="AU189" i="5"/>
  <c r="AU62" i="5"/>
  <c r="AU366" i="5"/>
  <c r="AU207" i="5"/>
  <c r="AU463" i="5"/>
  <c r="AU224" i="5"/>
  <c r="AU480" i="5"/>
  <c r="AU225" i="5"/>
  <c r="AU481" i="5"/>
  <c r="AU211" i="5"/>
  <c r="AU467" i="5"/>
  <c r="AU52" i="5"/>
  <c r="AU308" i="5"/>
  <c r="AU150" i="5"/>
  <c r="AU165" i="5"/>
  <c r="AU421" i="5"/>
  <c r="AB18" i="5"/>
  <c r="AU18" i="5"/>
  <c r="AB274" i="5"/>
  <c r="AU274" i="5"/>
  <c r="AU151" i="5"/>
  <c r="AU407" i="5"/>
  <c r="AU136" i="5"/>
  <c r="AU392" i="5"/>
  <c r="AU330" i="5"/>
  <c r="AU137" i="5"/>
  <c r="AU393" i="5"/>
  <c r="AU394" i="5"/>
  <c r="AU443" i="5"/>
  <c r="AU299" i="5"/>
  <c r="AU188" i="5"/>
  <c r="AU444" i="5"/>
  <c r="AU318" i="5"/>
  <c r="AU205" i="5"/>
  <c r="AU78" i="5"/>
  <c r="AU446" i="5"/>
  <c r="AU223" i="5"/>
  <c r="AU479" i="5"/>
  <c r="AU240" i="5"/>
  <c r="AU496" i="5"/>
  <c r="AU241" i="5"/>
  <c r="AU497" i="5"/>
  <c r="AU227" i="5"/>
  <c r="AU483" i="5"/>
  <c r="AU68" i="5"/>
  <c r="AU324" i="5"/>
  <c r="AU182" i="5"/>
  <c r="AU181" i="5"/>
  <c r="AU437" i="5"/>
  <c r="AB34" i="5"/>
  <c r="AU34" i="5"/>
  <c r="AB290" i="5"/>
  <c r="AU290" i="5"/>
  <c r="AU167" i="5"/>
  <c r="AU423" i="5"/>
  <c r="AU152" i="5"/>
  <c r="AU408" i="5"/>
  <c r="AU378" i="5"/>
  <c r="AU153" i="5"/>
  <c r="AU409" i="5"/>
  <c r="AU442" i="5"/>
  <c r="AU11" i="5"/>
  <c r="AU363" i="5"/>
  <c r="AU204" i="5"/>
  <c r="AU460" i="5"/>
  <c r="AU382" i="5"/>
  <c r="AU221" i="5"/>
  <c r="AU110" i="5"/>
  <c r="AU494" i="5"/>
  <c r="AU239" i="5"/>
  <c r="AU495" i="5"/>
  <c r="AU256" i="5"/>
  <c r="AU214" i="5"/>
  <c r="AU257" i="5"/>
  <c r="AU294" i="5"/>
  <c r="AU243" i="5"/>
  <c r="AU499" i="5"/>
  <c r="AU84" i="5"/>
  <c r="AU340" i="5"/>
  <c r="AU262" i="5"/>
  <c r="AU197" i="5"/>
  <c r="AU469" i="5"/>
  <c r="AB50" i="5"/>
  <c r="AU50" i="5"/>
  <c r="AB306" i="5"/>
  <c r="AU306" i="5"/>
  <c r="AU183" i="5"/>
  <c r="AU439" i="5"/>
  <c r="AU168" i="5"/>
  <c r="AU424" i="5"/>
  <c r="AU426" i="5"/>
  <c r="AU169" i="5"/>
  <c r="AU425" i="5"/>
  <c r="AU490" i="5"/>
  <c r="AU27" i="5"/>
  <c r="AU427" i="5"/>
  <c r="AU220" i="5"/>
  <c r="AU476" i="5"/>
  <c r="AU414" i="5"/>
  <c r="AU237" i="5"/>
  <c r="AU158" i="5"/>
  <c r="AU470" i="5"/>
  <c r="AU255" i="5"/>
  <c r="AU16" i="5"/>
  <c r="AU272" i="5"/>
  <c r="AU17" i="5"/>
  <c r="AU273" i="5"/>
  <c r="AU3" i="5"/>
  <c r="AU259" i="5"/>
  <c r="AU501" i="5"/>
  <c r="AU100" i="5"/>
  <c r="AU356" i="5"/>
  <c r="AU326" i="5"/>
  <c r="AU213" i="5"/>
  <c r="AU485" i="5"/>
  <c r="AB66" i="5"/>
  <c r="AU66" i="5"/>
  <c r="AB322" i="5"/>
  <c r="AU322" i="5"/>
  <c r="AU199" i="5"/>
  <c r="AU455" i="5"/>
  <c r="AU184" i="5"/>
  <c r="AU440" i="5"/>
  <c r="AU474" i="5"/>
  <c r="AU185" i="5"/>
  <c r="AU457" i="5"/>
  <c r="AU187" i="5"/>
  <c r="AU43" i="5"/>
  <c r="AU491" i="5"/>
  <c r="AU236" i="5"/>
  <c r="AU492" i="5"/>
  <c r="AU462" i="5"/>
  <c r="AU253" i="5"/>
  <c r="AU190" i="5"/>
  <c r="AU15" i="5"/>
  <c r="AU271" i="5"/>
  <c r="AU32" i="5"/>
  <c r="AU288" i="5"/>
  <c r="AU33" i="5"/>
  <c r="AU289" i="5"/>
  <c r="AU19" i="5"/>
  <c r="AU275" i="5"/>
  <c r="AU22" i="5"/>
  <c r="AU116" i="5"/>
  <c r="AU372" i="5"/>
  <c r="AU390" i="5"/>
  <c r="AU229" i="5"/>
  <c r="AU6" i="5"/>
  <c r="AB82" i="5"/>
  <c r="AU82" i="5"/>
  <c r="AB338" i="5"/>
  <c r="AU338" i="5"/>
  <c r="AU215" i="5"/>
  <c r="AU471" i="5"/>
  <c r="AU200" i="5"/>
  <c r="AU456" i="5"/>
  <c r="AU171" i="5"/>
  <c r="AU201" i="5"/>
  <c r="AU473" i="5"/>
  <c r="AU347" i="5"/>
  <c r="AU59" i="5"/>
  <c r="AU230" i="5"/>
  <c r="AU252" i="5"/>
  <c r="AU285" i="5"/>
  <c r="AU13" i="5"/>
  <c r="AU269" i="5"/>
  <c r="AU238" i="5"/>
  <c r="AU31" i="5"/>
  <c r="AU287" i="5"/>
  <c r="AU48" i="5"/>
  <c r="AU304" i="5"/>
  <c r="AU49" i="5"/>
  <c r="AU305" i="5"/>
  <c r="AU35" i="5"/>
  <c r="AU291" i="5"/>
  <c r="AU54" i="5"/>
  <c r="AU132" i="5"/>
  <c r="AU388" i="5"/>
  <c r="AU438" i="5"/>
  <c r="AU245" i="5"/>
  <c r="AU70" i="5"/>
  <c r="AB450" i="5"/>
  <c r="AU450" i="5"/>
  <c r="AB98" i="5"/>
  <c r="AU98" i="5"/>
  <c r="AB354" i="5"/>
  <c r="AU354" i="5"/>
  <c r="AU231" i="5"/>
  <c r="AU487" i="5"/>
  <c r="AU216" i="5"/>
  <c r="AU472" i="5"/>
  <c r="AU331" i="5"/>
  <c r="AU217" i="5"/>
  <c r="AU489" i="5"/>
  <c r="AU411" i="5"/>
  <c r="AU75" i="5"/>
  <c r="AU12" i="5"/>
  <c r="AU268" i="5"/>
  <c r="AU397" i="5"/>
  <c r="AU29" i="5"/>
  <c r="AU301" i="5"/>
  <c r="AU286" i="5"/>
  <c r="AU47" i="5"/>
  <c r="AU303" i="5"/>
  <c r="AU64" i="5"/>
  <c r="AU320" i="5"/>
  <c r="AU65" i="5"/>
  <c r="AU321" i="5"/>
  <c r="AU51" i="5"/>
  <c r="AU307" i="5"/>
  <c r="AU118" i="5"/>
  <c r="AU148" i="5"/>
  <c r="AU404" i="5"/>
  <c r="AU5" i="5"/>
  <c r="AU261" i="5"/>
  <c r="AU134" i="5"/>
  <c r="AB114" i="5"/>
  <c r="AU114" i="5"/>
  <c r="AB370" i="5"/>
  <c r="AU370" i="5"/>
  <c r="AU247" i="5"/>
  <c r="AU315" i="5"/>
  <c r="AU232" i="5"/>
  <c r="AU488" i="5"/>
  <c r="AU395" i="5"/>
  <c r="AU233" i="5"/>
  <c r="AU10" i="5"/>
  <c r="AU475" i="5"/>
  <c r="AU91" i="5"/>
  <c r="AU28" i="5"/>
  <c r="AU284" i="5"/>
  <c r="AU413" i="5"/>
  <c r="AU45" i="5"/>
  <c r="AU317" i="5"/>
  <c r="AU334" i="5"/>
  <c r="AU63" i="5"/>
  <c r="AU319" i="5"/>
  <c r="AU80" i="5"/>
  <c r="AU336" i="5"/>
  <c r="AU81" i="5"/>
  <c r="AU337" i="5"/>
  <c r="AU67" i="5"/>
  <c r="AU323" i="5"/>
  <c r="AU166" i="5"/>
  <c r="AU164" i="5"/>
  <c r="AU420" i="5"/>
  <c r="AU21" i="5"/>
  <c r="AU277" i="5"/>
  <c r="AU198" i="5"/>
  <c r="AB130" i="5"/>
  <c r="AU130" i="5"/>
  <c r="AB386" i="5"/>
  <c r="AU386" i="5"/>
  <c r="AU7" i="5"/>
  <c r="AU263" i="5"/>
  <c r="AU358" i="5"/>
  <c r="AU248" i="5"/>
  <c r="AU441" i="5"/>
  <c r="AU459" i="5"/>
  <c r="AU249" i="5"/>
  <c r="AU58" i="5"/>
  <c r="AU102" i="5"/>
  <c r="AU107" i="5"/>
  <c r="AU44" i="5"/>
  <c r="AU300" i="5"/>
  <c r="AU445" i="5"/>
  <c r="AU61" i="5"/>
  <c r="AU333" i="5"/>
  <c r="AU350" i="5"/>
  <c r="AU79" i="5"/>
  <c r="AU335" i="5"/>
  <c r="AU96" i="5"/>
  <c r="AU352" i="5"/>
  <c r="AU97" i="5"/>
  <c r="AU353" i="5"/>
  <c r="AU83" i="5"/>
  <c r="AU339" i="5"/>
  <c r="AU246" i="5"/>
  <c r="AU180" i="5"/>
  <c r="AU436" i="5"/>
  <c r="AU37" i="5"/>
  <c r="AU293" i="5"/>
  <c r="AU278" i="5"/>
  <c r="AB146" i="5"/>
  <c r="AU146" i="5"/>
  <c r="AB402" i="5"/>
  <c r="AU402" i="5"/>
  <c r="AU23" i="5"/>
  <c r="AU279" i="5"/>
  <c r="AU8" i="5"/>
  <c r="AU264" i="5"/>
  <c r="AU42" i="5"/>
  <c r="AU9" i="5"/>
  <c r="AU265" i="5"/>
  <c r="AU90" i="5"/>
  <c r="AU26" i="5"/>
  <c r="AU123" i="5"/>
  <c r="AU60" i="5"/>
  <c r="AU316" i="5"/>
  <c r="AU477" i="5"/>
  <c r="AU77" i="5"/>
  <c r="AU349" i="5"/>
  <c r="AU398" i="5"/>
  <c r="AU95" i="5"/>
  <c r="AU351" i="5"/>
  <c r="AU112" i="5"/>
  <c r="AU368" i="5"/>
  <c r="AU113" i="5"/>
  <c r="AU369" i="5"/>
  <c r="AU99" i="5"/>
  <c r="AU355" i="5"/>
  <c r="AU310" i="5"/>
  <c r="AU196" i="5"/>
  <c r="AU452" i="5"/>
  <c r="AU53" i="5"/>
  <c r="AU309" i="5"/>
  <c r="AU342" i="5"/>
  <c r="AB194" i="5"/>
  <c r="AU194" i="5"/>
  <c r="AB162" i="5"/>
  <c r="AU162" i="5"/>
  <c r="AB418" i="5"/>
  <c r="AU418" i="5"/>
  <c r="AU39" i="5"/>
  <c r="AU295" i="5"/>
  <c r="AU24" i="5"/>
  <c r="AU280" i="5"/>
  <c r="AU74" i="5"/>
  <c r="AU25" i="5"/>
  <c r="AU281" i="5"/>
  <c r="AU122" i="5"/>
  <c r="AU202" i="5"/>
  <c r="AU139" i="5"/>
  <c r="AU76" i="5"/>
  <c r="AU332" i="5"/>
  <c r="AU46" i="5"/>
  <c r="AU93" i="5"/>
  <c r="AU365" i="5"/>
  <c r="AU430" i="5"/>
  <c r="AU111" i="5"/>
  <c r="AU367" i="5"/>
  <c r="AU128" i="5"/>
  <c r="AU384" i="5"/>
  <c r="AU129" i="5"/>
  <c r="AU385" i="5"/>
  <c r="AU115" i="5"/>
  <c r="AU371" i="5"/>
  <c r="AU374" i="5"/>
  <c r="AU212" i="5"/>
  <c r="AU468" i="5"/>
  <c r="AU69" i="5"/>
  <c r="AU325" i="5"/>
  <c r="AU406" i="5"/>
  <c r="AB178" i="5"/>
  <c r="AU178" i="5"/>
  <c r="AB434" i="5"/>
  <c r="AU434" i="5"/>
  <c r="AU55" i="5"/>
  <c r="AU311" i="5"/>
  <c r="AU40" i="5"/>
  <c r="AU296" i="5"/>
  <c r="AU106" i="5"/>
  <c r="AU41" i="5"/>
  <c r="AU297" i="5"/>
  <c r="AU154" i="5"/>
  <c r="AU282" i="5"/>
  <c r="AU155" i="5"/>
  <c r="AU92" i="5"/>
  <c r="AU348" i="5"/>
  <c r="AU94" i="5"/>
  <c r="AU109" i="5"/>
  <c r="AU381" i="5"/>
  <c r="AU478" i="5"/>
  <c r="AU127" i="5"/>
  <c r="AU383" i="5"/>
  <c r="AU144" i="5"/>
  <c r="AU400" i="5"/>
  <c r="AU145" i="5"/>
  <c r="AU401" i="5"/>
  <c r="AU131" i="5"/>
  <c r="AU387" i="5"/>
  <c r="AU422" i="5"/>
  <c r="AU228" i="5"/>
  <c r="AU484" i="5"/>
  <c r="AU85" i="5"/>
  <c r="AU341" i="5"/>
  <c r="AU454" i="5"/>
  <c r="AU2" i="5"/>
  <c r="AJ12" i="5"/>
  <c r="AK12" i="5" s="1"/>
  <c r="AJ13" i="5"/>
  <c r="AK13" i="5" s="1"/>
  <c r="AJ97" i="5"/>
  <c r="AK97" i="5" s="1"/>
  <c r="AJ401" i="5"/>
  <c r="AK401" i="5" s="1"/>
  <c r="AJ496" i="5"/>
  <c r="AK496" i="5" s="1"/>
  <c r="AJ221" i="5"/>
  <c r="AK221" i="5" s="1"/>
  <c r="AJ49" i="5"/>
  <c r="AK49" i="5" s="1"/>
  <c r="AJ482" i="5"/>
  <c r="AJ157" i="5"/>
  <c r="AK157" i="5" s="1"/>
  <c r="AJ413" i="5"/>
  <c r="AK413" i="5" s="1"/>
  <c r="AJ174" i="5"/>
  <c r="AK174" i="5" s="1"/>
  <c r="AJ430" i="5"/>
  <c r="AK430" i="5" s="1"/>
  <c r="AJ105" i="5"/>
  <c r="AK105" i="5" s="1"/>
  <c r="AJ361" i="5"/>
  <c r="AK361" i="5" s="1"/>
  <c r="AJ122" i="5"/>
  <c r="AK122" i="5" s="1"/>
  <c r="AJ378" i="5"/>
  <c r="AK378" i="5" s="1"/>
  <c r="AJ173" i="5"/>
  <c r="AK173" i="5" s="1"/>
  <c r="AJ207" i="5"/>
  <c r="AK207" i="5" s="1"/>
  <c r="AJ138" i="5"/>
  <c r="AK138" i="5" s="1"/>
  <c r="AJ394" i="5"/>
  <c r="AK394" i="5" s="1"/>
  <c r="AJ445" i="5"/>
  <c r="AK445" i="5" s="1"/>
  <c r="AJ223" i="5"/>
  <c r="AK223" i="5" s="1"/>
  <c r="AJ479" i="5"/>
  <c r="AK479" i="5" s="1"/>
  <c r="AJ240" i="5"/>
  <c r="AK240" i="5" s="1"/>
  <c r="AJ256" i="5"/>
  <c r="AK256" i="5" s="1"/>
  <c r="AJ203" i="5"/>
  <c r="AK203" i="5" s="1"/>
  <c r="AJ459" i="5"/>
  <c r="AK459" i="5" s="1"/>
  <c r="AJ220" i="5"/>
  <c r="AK220" i="5" s="1"/>
  <c r="AJ476" i="5"/>
  <c r="AK476" i="5" s="1"/>
  <c r="AJ168" i="5"/>
  <c r="AK168" i="5" s="1"/>
  <c r="AJ424" i="5"/>
  <c r="AK424" i="5" s="1"/>
  <c r="AJ14" i="5"/>
  <c r="AK14" i="5" s="1"/>
  <c r="AJ405" i="5"/>
  <c r="AK405" i="5" s="1"/>
  <c r="AJ337" i="5"/>
  <c r="AK337" i="5" s="1"/>
  <c r="AJ353" i="5"/>
  <c r="AK353" i="5" s="1"/>
  <c r="AJ437" i="5"/>
  <c r="AK437" i="5" s="1"/>
  <c r="AJ129" i="5"/>
  <c r="AK129" i="5" s="1"/>
  <c r="AJ210" i="5"/>
  <c r="AR152" i="5"/>
  <c r="AJ142" i="5"/>
  <c r="AK142" i="5" s="1"/>
  <c r="AJ398" i="5"/>
  <c r="AK398" i="5" s="1"/>
  <c r="AJ73" i="5"/>
  <c r="AK73" i="5" s="1"/>
  <c r="AJ329" i="5"/>
  <c r="AK329" i="5" s="1"/>
  <c r="AJ141" i="5"/>
  <c r="AK141" i="5" s="1"/>
  <c r="AJ397" i="5"/>
  <c r="AK397" i="5" s="1"/>
  <c r="AJ158" i="5"/>
  <c r="AK158" i="5" s="1"/>
  <c r="AJ414" i="5"/>
  <c r="AK414" i="5" s="1"/>
  <c r="AR45" i="5"/>
  <c r="AJ89" i="5"/>
  <c r="AK89" i="5" s="1"/>
  <c r="AJ345" i="5"/>
  <c r="AK345" i="5" s="1"/>
  <c r="AJ106" i="5"/>
  <c r="AK106" i="5" s="1"/>
  <c r="AJ362" i="5"/>
  <c r="AK362" i="5" s="1"/>
  <c r="AJ191" i="5"/>
  <c r="AK191" i="5" s="1"/>
  <c r="AJ447" i="5"/>
  <c r="AK447" i="5" s="1"/>
  <c r="AJ325" i="5"/>
  <c r="AK325" i="5" s="1"/>
  <c r="AJ188" i="5"/>
  <c r="AK188" i="5" s="1"/>
  <c r="AJ444" i="5"/>
  <c r="AK444" i="5" s="1"/>
  <c r="AR296" i="5"/>
  <c r="AJ152" i="5"/>
  <c r="AK152" i="5" s="1"/>
  <c r="AJ408" i="5"/>
  <c r="AK408" i="5" s="1"/>
  <c r="AJ321" i="5"/>
  <c r="AK321" i="5" s="1"/>
  <c r="AJ194" i="5"/>
  <c r="AR104" i="5"/>
  <c r="AJ113" i="5"/>
  <c r="AK113" i="5" s="1"/>
  <c r="AJ450" i="5"/>
  <c r="AJ189" i="5"/>
  <c r="AK189" i="5" s="1"/>
  <c r="AJ205" i="5"/>
  <c r="AK205" i="5" s="1"/>
  <c r="AJ461" i="5"/>
  <c r="AK461" i="5" s="1"/>
  <c r="AJ239" i="5"/>
  <c r="AK239" i="5" s="1"/>
  <c r="AJ493" i="5"/>
  <c r="AK493" i="5" s="1"/>
  <c r="AJ15" i="5"/>
  <c r="AK15" i="5" s="1"/>
  <c r="AJ369" i="5"/>
  <c r="AK369" i="5" s="1"/>
  <c r="AJ385" i="5"/>
  <c r="AK385" i="5" s="1"/>
  <c r="AJ365" i="5"/>
  <c r="AK365" i="5" s="1"/>
  <c r="AJ126" i="5"/>
  <c r="AK126" i="5" s="1"/>
  <c r="AJ382" i="5"/>
  <c r="AK382" i="5" s="1"/>
  <c r="AJ57" i="5"/>
  <c r="AK57" i="5" s="1"/>
  <c r="AJ313" i="5"/>
  <c r="AK313" i="5" s="1"/>
  <c r="AJ381" i="5"/>
  <c r="AK381" i="5" s="1"/>
  <c r="AJ90" i="5"/>
  <c r="AK90" i="5" s="1"/>
  <c r="AJ346" i="5"/>
  <c r="AK346" i="5" s="1"/>
  <c r="AJ175" i="5"/>
  <c r="AK175" i="5" s="1"/>
  <c r="AJ431" i="5"/>
  <c r="AK431" i="5" s="1"/>
  <c r="AJ208" i="5"/>
  <c r="AK208" i="5" s="1"/>
  <c r="AJ224" i="5"/>
  <c r="AK224" i="5" s="1"/>
  <c r="AJ497" i="5"/>
  <c r="AK497" i="5" s="1"/>
  <c r="AJ411" i="5"/>
  <c r="AK411" i="5" s="1"/>
  <c r="AJ172" i="5"/>
  <c r="AK172" i="5" s="1"/>
  <c r="AJ428" i="5"/>
  <c r="AK428" i="5" s="1"/>
  <c r="AJ376" i="5"/>
  <c r="AK376" i="5" s="1"/>
  <c r="AJ477" i="5"/>
  <c r="AK477" i="5" s="1"/>
  <c r="AJ289" i="5"/>
  <c r="AK289" i="5" s="1"/>
  <c r="AJ305" i="5"/>
  <c r="AK305" i="5" s="1"/>
  <c r="AJ178" i="5"/>
  <c r="AJ81" i="5"/>
  <c r="AK81" i="5" s="1"/>
  <c r="AJ434" i="5"/>
  <c r="AJ270" i="5"/>
  <c r="AK270" i="5" s="1"/>
  <c r="AJ201" i="5"/>
  <c r="AK201" i="5" s="1"/>
  <c r="AJ269" i="5"/>
  <c r="AK269" i="5" s="1"/>
  <c r="AJ234" i="5"/>
  <c r="AK234" i="5" s="1"/>
  <c r="AJ490" i="5"/>
  <c r="AK490" i="5" s="1"/>
  <c r="AJ63" i="5"/>
  <c r="AK63" i="5" s="1"/>
  <c r="AJ319" i="5"/>
  <c r="AK319" i="5" s="1"/>
  <c r="AJ66" i="5"/>
  <c r="AJ96" i="5"/>
  <c r="AK96" i="5" s="1"/>
  <c r="AJ352" i="5"/>
  <c r="AK352" i="5" s="1"/>
  <c r="AJ322" i="5"/>
  <c r="AJ9" i="5"/>
  <c r="AK9" i="5" s="1"/>
  <c r="AJ43" i="5"/>
  <c r="AK43" i="5" s="1"/>
  <c r="AJ299" i="5"/>
  <c r="AK299" i="5" s="1"/>
  <c r="AJ60" i="5"/>
  <c r="AK60" i="5" s="1"/>
  <c r="AJ316" i="5"/>
  <c r="AK316" i="5" s="1"/>
  <c r="AJ93" i="5"/>
  <c r="AK93" i="5" s="1"/>
  <c r="AJ416" i="5"/>
  <c r="AK416" i="5" s="1"/>
  <c r="AJ193" i="5"/>
  <c r="AK193" i="5" s="1"/>
  <c r="AJ449" i="5"/>
  <c r="AK449" i="5" s="1"/>
  <c r="AJ30" i="5"/>
  <c r="AK30" i="5" s="1"/>
  <c r="AJ286" i="5"/>
  <c r="AK286" i="5" s="1"/>
  <c r="AJ217" i="5"/>
  <c r="AK217" i="5" s="1"/>
  <c r="AJ285" i="5"/>
  <c r="AK285" i="5" s="1"/>
  <c r="AJ250" i="5"/>
  <c r="AK250" i="5" s="1"/>
  <c r="AJ79" i="5"/>
  <c r="AK79" i="5" s="1"/>
  <c r="AJ335" i="5"/>
  <c r="AK335" i="5" s="1"/>
  <c r="AJ10" i="5"/>
  <c r="AK10" i="5" s="1"/>
  <c r="AJ112" i="5"/>
  <c r="AK112" i="5" s="1"/>
  <c r="AJ368" i="5"/>
  <c r="AK368" i="5" s="1"/>
  <c r="AJ82" i="5"/>
  <c r="AJ338" i="5"/>
  <c r="AJ24" i="5"/>
  <c r="AK24" i="5" s="1"/>
  <c r="AJ280" i="5"/>
  <c r="AK280" i="5" s="1"/>
  <c r="AJ109" i="5"/>
  <c r="AK109" i="5" s="1"/>
  <c r="AJ432" i="5"/>
  <c r="AK432" i="5" s="1"/>
  <c r="AJ209" i="5"/>
  <c r="AK209" i="5" s="1"/>
  <c r="AJ465" i="5"/>
  <c r="AK465" i="5" s="1"/>
  <c r="AJ11" i="5"/>
  <c r="AK11" i="5" s="1"/>
  <c r="AJ5" i="5"/>
  <c r="AK5" i="5" s="1"/>
  <c r="AJ262" i="5"/>
  <c r="AK262" i="5" s="1"/>
  <c r="AJ293" i="5"/>
  <c r="AK293" i="5" s="1"/>
  <c r="AJ2" i="5"/>
  <c r="AK2" i="5" s="1"/>
  <c r="AJ237" i="5"/>
  <c r="AK237" i="5" s="1"/>
  <c r="AJ31" i="5"/>
  <c r="AK31" i="5" s="1"/>
  <c r="AJ287" i="5"/>
  <c r="AK287" i="5" s="1"/>
  <c r="AJ61" i="5"/>
  <c r="AK61" i="5" s="1"/>
  <c r="AJ384" i="5"/>
  <c r="AK384" i="5" s="1"/>
  <c r="AJ161" i="5"/>
  <c r="AK161" i="5" s="1"/>
  <c r="AJ417" i="5"/>
  <c r="AK417" i="5" s="1"/>
  <c r="AJ254" i="5"/>
  <c r="AK254" i="5" s="1"/>
  <c r="AJ185" i="5"/>
  <c r="AK185" i="5" s="1"/>
  <c r="AJ253" i="5"/>
  <c r="AK253" i="5" s="1"/>
  <c r="AJ50" i="5"/>
  <c r="AJ218" i="5"/>
  <c r="AK218" i="5" s="1"/>
  <c r="AJ474" i="5"/>
  <c r="AK474" i="5" s="1"/>
  <c r="AJ47" i="5"/>
  <c r="AK47" i="5" s="1"/>
  <c r="AJ303" i="5"/>
  <c r="AK303" i="5" s="1"/>
  <c r="AJ306" i="5"/>
  <c r="AJ456" i="5"/>
  <c r="AK456" i="5" s="1"/>
  <c r="AJ473" i="5"/>
  <c r="AK473" i="5" s="1"/>
  <c r="AJ80" i="5"/>
  <c r="AK80" i="5" s="1"/>
  <c r="AJ336" i="5"/>
  <c r="AK336" i="5" s="1"/>
  <c r="AJ27" i="5"/>
  <c r="AK27" i="5" s="1"/>
  <c r="AJ283" i="5"/>
  <c r="AK283" i="5" s="1"/>
  <c r="AJ44" i="5"/>
  <c r="AK44" i="5" s="1"/>
  <c r="AJ300" i="5"/>
  <c r="AK300" i="5" s="1"/>
  <c r="AJ77" i="5"/>
  <c r="AK77" i="5" s="1"/>
  <c r="AJ400" i="5"/>
  <c r="AK400" i="5" s="1"/>
  <c r="AJ177" i="5"/>
  <c r="AK177" i="5" s="1"/>
  <c r="AJ433" i="5"/>
  <c r="AK433" i="5" s="1"/>
  <c r="AJ46" i="5"/>
  <c r="AK46" i="5" s="1"/>
  <c r="AJ302" i="5"/>
  <c r="AK302" i="5" s="1"/>
  <c r="AJ233" i="5"/>
  <c r="AK233" i="5" s="1"/>
  <c r="AJ301" i="5"/>
  <c r="AK301" i="5" s="1"/>
  <c r="AJ266" i="5"/>
  <c r="AK266" i="5" s="1"/>
  <c r="AJ95" i="5"/>
  <c r="AK95" i="5" s="1"/>
  <c r="AJ351" i="5"/>
  <c r="AK351" i="5" s="1"/>
  <c r="AJ25" i="5"/>
  <c r="AK25" i="5" s="1"/>
  <c r="AJ98" i="5"/>
  <c r="AJ354" i="5"/>
  <c r="AJ125" i="5"/>
  <c r="AK125" i="5" s="1"/>
  <c r="AJ448" i="5"/>
  <c r="AK448" i="5" s="1"/>
  <c r="AJ225" i="5"/>
  <c r="AK225" i="5" s="1"/>
  <c r="AJ481" i="5"/>
  <c r="AK481" i="5" s="1"/>
  <c r="AJ120" i="5"/>
  <c r="AK120" i="5" s="1"/>
  <c r="AJ37" i="5"/>
  <c r="AK37" i="5" s="1"/>
  <c r="AJ242" i="5"/>
  <c r="AJ310" i="5"/>
  <c r="AK310" i="5" s="1"/>
  <c r="AJ59" i="5"/>
  <c r="AK59" i="5" s="1"/>
  <c r="AJ315" i="5"/>
  <c r="AK315" i="5" s="1"/>
  <c r="AJ76" i="5"/>
  <c r="AK76" i="5" s="1"/>
  <c r="AJ332" i="5"/>
  <c r="AK332" i="5" s="1"/>
  <c r="AJ278" i="5"/>
  <c r="AK278" i="5" s="1"/>
  <c r="AJ68" i="5"/>
  <c r="AK68" i="5" s="1"/>
  <c r="AJ324" i="5"/>
  <c r="AK324" i="5" s="1"/>
  <c r="AJ155" i="5"/>
  <c r="AK155" i="5" s="1"/>
  <c r="AJ358" i="5"/>
  <c r="AK358" i="5" s="1"/>
  <c r="AJ196" i="5"/>
  <c r="AK196" i="5" s="1"/>
  <c r="AJ245" i="5"/>
  <c r="AK245" i="5" s="1"/>
  <c r="AJ116" i="5"/>
  <c r="AK116" i="5" s="1"/>
  <c r="AJ372" i="5"/>
  <c r="AK372" i="5" s="1"/>
  <c r="AJ373" i="5"/>
  <c r="AK373" i="5" s="1"/>
  <c r="AJ374" i="5"/>
  <c r="AK374" i="5" s="1"/>
  <c r="AJ198" i="5"/>
  <c r="AK198" i="5" s="1"/>
  <c r="AJ488" i="5"/>
  <c r="AK488" i="5" s="1"/>
  <c r="AJ212" i="5"/>
  <c r="AK212" i="5" s="1"/>
  <c r="AJ214" i="5"/>
  <c r="AK214" i="5" s="1"/>
  <c r="AJ457" i="5"/>
  <c r="AK457" i="5" s="1"/>
  <c r="AJ165" i="5"/>
  <c r="AK165" i="5" s="1"/>
  <c r="AJ62" i="5"/>
  <c r="AK62" i="5" s="1"/>
  <c r="AJ318" i="5"/>
  <c r="AK318" i="5" s="1"/>
  <c r="AJ249" i="5"/>
  <c r="AK249" i="5" s="1"/>
  <c r="AJ317" i="5"/>
  <c r="AK317" i="5" s="1"/>
  <c r="AJ78" i="5"/>
  <c r="AK78" i="5" s="1"/>
  <c r="AJ334" i="5"/>
  <c r="AK334" i="5" s="1"/>
  <c r="AJ468" i="5"/>
  <c r="AK468" i="5" s="1"/>
  <c r="AJ265" i="5"/>
  <c r="AK265" i="5" s="1"/>
  <c r="AJ333" i="5"/>
  <c r="AK333" i="5" s="1"/>
  <c r="AJ111" i="5"/>
  <c r="AK111" i="5" s="1"/>
  <c r="AJ367" i="5"/>
  <c r="AK367" i="5" s="1"/>
  <c r="AJ42" i="5"/>
  <c r="AK42" i="5" s="1"/>
  <c r="AJ298" i="5"/>
  <c r="AK298" i="5" s="1"/>
  <c r="AJ349" i="5"/>
  <c r="AK349" i="5" s="1"/>
  <c r="AJ127" i="5"/>
  <c r="AK127" i="5" s="1"/>
  <c r="AJ383" i="5"/>
  <c r="AK383" i="5" s="1"/>
  <c r="AJ246" i="5"/>
  <c r="AK246" i="5" s="1"/>
  <c r="AJ114" i="5"/>
  <c r="AJ370" i="5"/>
  <c r="AJ464" i="5"/>
  <c r="AK464" i="5" s="1"/>
  <c r="AJ130" i="5"/>
  <c r="AJ429" i="5"/>
  <c r="AK429" i="5" s="1"/>
  <c r="AJ480" i="5"/>
  <c r="AK480" i="5" s="1"/>
  <c r="AJ241" i="5"/>
  <c r="AK241" i="5" s="1"/>
  <c r="AJ386" i="5"/>
  <c r="AJ257" i="5"/>
  <c r="AK257" i="5" s="1"/>
  <c r="AJ273" i="5"/>
  <c r="AK273" i="5" s="1"/>
  <c r="AJ33" i="5"/>
  <c r="AK33" i="5" s="1"/>
  <c r="AJ248" i="5"/>
  <c r="AK248" i="5" s="1"/>
  <c r="AJ86" i="5"/>
  <c r="AK86" i="5" s="1"/>
  <c r="AJ171" i="5"/>
  <c r="AK171" i="5" s="1"/>
  <c r="AJ427" i="5"/>
  <c r="AK427" i="5" s="1"/>
  <c r="AJ392" i="5"/>
  <c r="AK392" i="5" s="1"/>
  <c r="AJ228" i="5"/>
  <c r="AK228" i="5" s="1"/>
  <c r="AJ4" i="5"/>
  <c r="AK4" i="5" s="1"/>
  <c r="AJ197" i="5"/>
  <c r="AK197" i="5" s="1"/>
  <c r="AJ110" i="5"/>
  <c r="AK110" i="5" s="1"/>
  <c r="AJ366" i="5"/>
  <c r="AK366" i="5" s="1"/>
  <c r="AJ41" i="5"/>
  <c r="AK41" i="5" s="1"/>
  <c r="AJ297" i="5"/>
  <c r="AK297" i="5" s="1"/>
  <c r="AJ261" i="5"/>
  <c r="AK261" i="5" s="1"/>
  <c r="AJ74" i="5"/>
  <c r="AK74" i="5" s="1"/>
  <c r="AJ330" i="5"/>
  <c r="AK330" i="5" s="1"/>
  <c r="AJ159" i="5"/>
  <c r="AK159" i="5" s="1"/>
  <c r="AJ415" i="5"/>
  <c r="AK415" i="5" s="1"/>
  <c r="AJ192" i="5"/>
  <c r="AK192" i="5" s="1"/>
  <c r="AJ52" i="5"/>
  <c r="AK52" i="5" s="1"/>
  <c r="AJ308" i="5"/>
  <c r="AK308" i="5" s="1"/>
  <c r="AJ139" i="5"/>
  <c r="AK139" i="5" s="1"/>
  <c r="AJ395" i="5"/>
  <c r="AK395" i="5" s="1"/>
  <c r="AJ156" i="5"/>
  <c r="AK156" i="5" s="1"/>
  <c r="AJ412" i="5"/>
  <c r="AK412" i="5" s="1"/>
  <c r="AJ104" i="5"/>
  <c r="AK104" i="5" s="1"/>
  <c r="AJ360" i="5"/>
  <c r="AK360" i="5" s="1"/>
  <c r="AJ162" i="5"/>
  <c r="AJ418" i="5"/>
  <c r="AJ134" i="5"/>
  <c r="AK134" i="5" s="1"/>
  <c r="AJ489" i="5"/>
  <c r="AK489" i="5" s="1"/>
  <c r="AJ94" i="5"/>
  <c r="AK94" i="5" s="1"/>
  <c r="AJ350" i="5"/>
  <c r="AK350" i="5" s="1"/>
  <c r="AJ281" i="5"/>
  <c r="AK281" i="5" s="1"/>
  <c r="AJ143" i="5"/>
  <c r="AK143" i="5" s="1"/>
  <c r="AJ399" i="5"/>
  <c r="AK399" i="5" s="1"/>
  <c r="AJ146" i="5"/>
  <c r="AJ402" i="5"/>
  <c r="AJ65" i="5"/>
  <c r="AK65" i="5" s="1"/>
  <c r="AJ38" i="5"/>
  <c r="AK38" i="5" s="1"/>
  <c r="AJ222" i="5"/>
  <c r="AK222" i="5" s="1"/>
  <c r="AJ478" i="5"/>
  <c r="AK478" i="5" s="1"/>
  <c r="AJ495" i="5"/>
  <c r="AK495" i="5" s="1"/>
  <c r="AJ274" i="5"/>
  <c r="AJ153" i="5"/>
  <c r="AK153" i="5" s="1"/>
  <c r="AJ409" i="5"/>
  <c r="AK409" i="5" s="1"/>
  <c r="AJ186" i="5"/>
  <c r="AK186" i="5" s="1"/>
  <c r="AJ442" i="5"/>
  <c r="AK442" i="5" s="1"/>
  <c r="AJ271" i="5"/>
  <c r="AK271" i="5" s="1"/>
  <c r="AJ251" i="5"/>
  <c r="AK251" i="5" s="1"/>
  <c r="AJ268" i="5"/>
  <c r="AK268" i="5" s="1"/>
  <c r="AJ45" i="5"/>
  <c r="AK45" i="5" s="1"/>
  <c r="AJ294" i="5"/>
  <c r="AK294" i="5" s="1"/>
  <c r="AJ463" i="5"/>
  <c r="AK463" i="5" s="1"/>
  <c r="AJ17" i="5"/>
  <c r="AK17" i="5" s="1"/>
  <c r="AJ357" i="5"/>
  <c r="AK357" i="5" s="1"/>
  <c r="AJ187" i="5"/>
  <c r="AK187" i="5" s="1"/>
  <c r="AJ443" i="5"/>
  <c r="AK443" i="5" s="1"/>
  <c r="AJ204" i="5"/>
  <c r="AK204" i="5" s="1"/>
  <c r="AJ460" i="5"/>
  <c r="AK460" i="5" s="1"/>
  <c r="AJ255" i="5"/>
  <c r="AK255" i="5" s="1"/>
  <c r="AJ389" i="5"/>
  <c r="AK389" i="5" s="1"/>
  <c r="AJ264" i="5"/>
  <c r="AK264" i="5" s="1"/>
  <c r="AJ100" i="5"/>
  <c r="AK100" i="5" s="1"/>
  <c r="AJ356" i="5"/>
  <c r="AK356" i="5" s="1"/>
  <c r="AJ486" i="5"/>
  <c r="AK486" i="5" s="1"/>
  <c r="AJ498" i="5"/>
  <c r="AJ309" i="5"/>
  <c r="AK309" i="5" s="1"/>
  <c r="AJ190" i="5"/>
  <c r="AK190" i="5" s="1"/>
  <c r="AJ446" i="5"/>
  <c r="AK446" i="5" s="1"/>
  <c r="AJ121" i="5"/>
  <c r="AK121" i="5" s="1"/>
  <c r="AJ377" i="5"/>
  <c r="AK377" i="5" s="1"/>
  <c r="AJ84" i="5"/>
  <c r="AK84" i="5" s="1"/>
  <c r="AJ340" i="5"/>
  <c r="AK340" i="5" s="1"/>
  <c r="AJ341" i="5"/>
  <c r="AK341" i="5" s="1"/>
  <c r="AJ154" i="5"/>
  <c r="AK154" i="5" s="1"/>
  <c r="AJ410" i="5"/>
  <c r="AK410" i="5" s="1"/>
  <c r="AJ136" i="5"/>
  <c r="AK136" i="5" s="1"/>
  <c r="AJ16" i="5"/>
  <c r="AK16" i="5" s="1"/>
  <c r="AJ272" i="5"/>
  <c r="AK272" i="5" s="1"/>
  <c r="AJ132" i="5"/>
  <c r="AK132" i="5" s="1"/>
  <c r="AJ388" i="5"/>
  <c r="AK388" i="5" s="1"/>
  <c r="AJ219" i="5"/>
  <c r="AK219" i="5" s="1"/>
  <c r="AJ475" i="5"/>
  <c r="AK475" i="5" s="1"/>
  <c r="AJ236" i="5"/>
  <c r="AK236" i="5" s="1"/>
  <c r="AJ492" i="5"/>
  <c r="AK492" i="5" s="1"/>
  <c r="AJ48" i="5"/>
  <c r="AK48" i="5" s="1"/>
  <c r="AJ304" i="5"/>
  <c r="AK304" i="5" s="1"/>
  <c r="AJ150" i="5"/>
  <c r="AK150" i="5" s="1"/>
  <c r="AJ184" i="5"/>
  <c r="AK184" i="5" s="1"/>
  <c r="AJ440" i="5"/>
  <c r="AK440" i="5" s="1"/>
  <c r="AJ421" i="5"/>
  <c r="AK421" i="5" s="1"/>
  <c r="AJ422" i="5"/>
  <c r="AK422" i="5" s="1"/>
  <c r="AJ29" i="5"/>
  <c r="AK29" i="5" s="1"/>
  <c r="AJ216" i="5"/>
  <c r="AK216" i="5" s="1"/>
  <c r="AJ469" i="5"/>
  <c r="AK469" i="5" s="1"/>
  <c r="AJ229" i="5"/>
  <c r="AK229" i="5" s="1"/>
  <c r="AJ485" i="5"/>
  <c r="AK485" i="5" s="1"/>
  <c r="AJ8" i="5"/>
  <c r="AK8" i="5" s="1"/>
  <c r="AJ501" i="5"/>
  <c r="AK501" i="5" s="1"/>
  <c r="AJ54" i="5"/>
  <c r="AK54" i="5" s="1"/>
  <c r="AJ436" i="5"/>
  <c r="AK436" i="5" s="1"/>
  <c r="AJ181" i="5"/>
  <c r="AK181" i="5" s="1"/>
  <c r="AJ182" i="5"/>
  <c r="AK182" i="5" s="1"/>
  <c r="AJ206" i="5"/>
  <c r="AK206" i="5" s="1"/>
  <c r="AJ462" i="5"/>
  <c r="AK462" i="5" s="1"/>
  <c r="AJ18" i="5"/>
  <c r="AJ137" i="5"/>
  <c r="AK137" i="5" s="1"/>
  <c r="AJ102" i="5"/>
  <c r="AK102" i="5" s="1"/>
  <c r="AJ170" i="5"/>
  <c r="AK170" i="5" s="1"/>
  <c r="AJ426" i="5"/>
  <c r="AK426" i="5" s="1"/>
  <c r="AJ238" i="5"/>
  <c r="AK238" i="5" s="1"/>
  <c r="AJ494" i="5"/>
  <c r="AK494" i="5" s="1"/>
  <c r="AJ393" i="5"/>
  <c r="AK393" i="5" s="1"/>
  <c r="AJ169" i="5"/>
  <c r="AK169" i="5" s="1"/>
  <c r="AJ425" i="5"/>
  <c r="AK425" i="5" s="1"/>
  <c r="AJ32" i="5"/>
  <c r="AK32" i="5" s="1"/>
  <c r="AJ288" i="5"/>
  <c r="AK288" i="5" s="1"/>
  <c r="AJ290" i="5"/>
  <c r="AJ202" i="5"/>
  <c r="AK202" i="5" s="1"/>
  <c r="AJ458" i="5"/>
  <c r="AK458" i="5" s="1"/>
  <c r="AJ404" i="5"/>
  <c r="AK404" i="5" s="1"/>
  <c r="AJ235" i="5"/>
  <c r="AK235" i="5" s="1"/>
  <c r="AJ491" i="5"/>
  <c r="AK491" i="5" s="1"/>
  <c r="AJ252" i="5"/>
  <c r="AK252" i="5" s="1"/>
  <c r="AJ64" i="5"/>
  <c r="AK64" i="5" s="1"/>
  <c r="AJ320" i="5"/>
  <c r="AK320" i="5" s="1"/>
  <c r="AJ164" i="5"/>
  <c r="AK164" i="5" s="1"/>
  <c r="AJ420" i="5"/>
  <c r="AK420" i="5" s="1"/>
  <c r="AJ166" i="5"/>
  <c r="AK166" i="5" s="1"/>
  <c r="AJ200" i="5"/>
  <c r="AK200" i="5" s="1"/>
  <c r="AJ144" i="5"/>
  <c r="AK144" i="5" s="1"/>
  <c r="AJ28" i="5"/>
  <c r="AK28" i="5" s="1"/>
  <c r="AJ452" i="5"/>
  <c r="AK452" i="5" s="1"/>
  <c r="AJ453" i="5"/>
  <c r="AK453" i="5" s="1"/>
  <c r="AJ232" i="5"/>
  <c r="AK232" i="5" s="1"/>
  <c r="AJ140" i="5"/>
  <c r="AK140" i="5" s="1"/>
  <c r="AJ396" i="5"/>
  <c r="AK396" i="5" s="1"/>
  <c r="AJ180" i="5"/>
  <c r="AK180" i="5" s="1"/>
  <c r="AJ267" i="5"/>
  <c r="AK267" i="5" s="1"/>
  <c r="AJ472" i="5"/>
  <c r="AK472" i="5" s="1"/>
  <c r="AJ284" i="5"/>
  <c r="AK284" i="5" s="1"/>
  <c r="AJ6" i="5"/>
  <c r="AK6" i="5" s="1"/>
  <c r="AJ20" i="5"/>
  <c r="AK20" i="5" s="1"/>
  <c r="AJ22" i="5"/>
  <c r="AK22" i="5" s="1"/>
  <c r="AJ258" i="5"/>
  <c r="AJ118" i="5"/>
  <c r="AK118" i="5" s="1"/>
  <c r="AJ67" i="5"/>
  <c r="AK67" i="5" s="1"/>
  <c r="AJ323" i="5"/>
  <c r="AK323" i="5" s="1"/>
  <c r="AJ71" i="5"/>
  <c r="AK71" i="5" s="1"/>
  <c r="AJ72" i="5"/>
  <c r="AK72" i="5" s="1"/>
  <c r="AJ148" i="5"/>
  <c r="AK148" i="5" s="1"/>
  <c r="AJ149" i="5"/>
  <c r="AK149" i="5" s="1"/>
  <c r="AJ406" i="5"/>
  <c r="AK406" i="5" s="1"/>
  <c r="AJ99" i="5"/>
  <c r="AK99" i="5" s="1"/>
  <c r="AJ355" i="5"/>
  <c r="AK355" i="5" s="1"/>
  <c r="AJ119" i="5"/>
  <c r="AK119" i="5" s="1"/>
  <c r="AJ375" i="5"/>
  <c r="AK375" i="5" s="1"/>
  <c r="AJ26" i="5"/>
  <c r="AK26" i="5" s="1"/>
  <c r="AJ282" i="5"/>
  <c r="AK282" i="5" s="1"/>
  <c r="AJ484" i="5"/>
  <c r="AK484" i="5" s="1"/>
  <c r="AJ230" i="5"/>
  <c r="AK230" i="5" s="1"/>
  <c r="AJ58" i="5"/>
  <c r="AK58" i="5" s="1"/>
  <c r="AJ314" i="5"/>
  <c r="AK314" i="5" s="1"/>
  <c r="AJ277" i="5"/>
  <c r="AK277" i="5" s="1"/>
  <c r="AJ35" i="5"/>
  <c r="AK35" i="5" s="1"/>
  <c r="AJ291" i="5"/>
  <c r="AK291" i="5" s="1"/>
  <c r="AJ500" i="5"/>
  <c r="AK500" i="5" s="1"/>
  <c r="AJ296" i="5"/>
  <c r="AK296" i="5" s="1"/>
  <c r="AJ454" i="5"/>
  <c r="AK454" i="5" s="1"/>
  <c r="AJ438" i="5"/>
  <c r="AK438" i="5" s="1"/>
  <c r="AJ213" i="5"/>
  <c r="AK213" i="5" s="1"/>
  <c r="AJ470" i="5"/>
  <c r="AK470" i="5" s="1"/>
  <c r="AJ128" i="5"/>
  <c r="AK128" i="5" s="1"/>
  <c r="AJ244" i="5"/>
  <c r="AK244" i="5" s="1"/>
  <c r="AJ75" i="5"/>
  <c r="AK75" i="5" s="1"/>
  <c r="AJ331" i="5"/>
  <c r="AK331" i="5" s="1"/>
  <c r="AJ92" i="5"/>
  <c r="AK92" i="5" s="1"/>
  <c r="AJ348" i="5"/>
  <c r="AK348" i="5" s="1"/>
  <c r="AJ160" i="5"/>
  <c r="AK160" i="5" s="1"/>
  <c r="AJ195" i="5"/>
  <c r="AK195" i="5" s="1"/>
  <c r="AJ451" i="5"/>
  <c r="AK451" i="5" s="1"/>
  <c r="AJ260" i="5"/>
  <c r="AK260" i="5" s="1"/>
  <c r="AJ40" i="5"/>
  <c r="AK40" i="5" s="1"/>
  <c r="AJ91" i="5"/>
  <c r="AK91" i="5" s="1"/>
  <c r="AJ347" i="5"/>
  <c r="AK347" i="5" s="1"/>
  <c r="AJ108" i="5"/>
  <c r="AK108" i="5" s="1"/>
  <c r="AJ364" i="5"/>
  <c r="AK364" i="5" s="1"/>
  <c r="AJ176" i="5"/>
  <c r="AK176" i="5" s="1"/>
  <c r="AJ276" i="5"/>
  <c r="AK276" i="5" s="1"/>
  <c r="AJ21" i="5"/>
  <c r="AK21" i="5" s="1"/>
  <c r="AJ56" i="5"/>
  <c r="AK56" i="5" s="1"/>
  <c r="AJ312" i="5"/>
  <c r="AK312" i="5" s="1"/>
  <c r="AJ107" i="5"/>
  <c r="AK107" i="5" s="1"/>
  <c r="AJ363" i="5"/>
  <c r="AK363" i="5" s="1"/>
  <c r="AJ124" i="5"/>
  <c r="AK124" i="5" s="1"/>
  <c r="AJ380" i="5"/>
  <c r="AK380" i="5" s="1"/>
  <c r="AJ227" i="5"/>
  <c r="AK227" i="5" s="1"/>
  <c r="AJ483" i="5"/>
  <c r="AK483" i="5" s="1"/>
  <c r="AJ231" i="5"/>
  <c r="AK231" i="5" s="1"/>
  <c r="AJ487" i="5"/>
  <c r="AK487" i="5" s="1"/>
  <c r="AJ36" i="5"/>
  <c r="AK36" i="5" s="1"/>
  <c r="AJ292" i="5"/>
  <c r="AK292" i="5" s="1"/>
  <c r="AJ328" i="5"/>
  <c r="AK328" i="5" s="1"/>
  <c r="AJ123" i="5"/>
  <c r="AK123" i="5" s="1"/>
  <c r="AJ379" i="5"/>
  <c r="AK379" i="5" s="1"/>
  <c r="AJ53" i="5"/>
  <c r="AK53" i="5" s="1"/>
  <c r="AJ88" i="5"/>
  <c r="AK88" i="5" s="1"/>
  <c r="AJ344" i="5"/>
  <c r="AK344" i="5" s="1"/>
  <c r="AJ69" i="5"/>
  <c r="AK69" i="5" s="1"/>
  <c r="AJ70" i="5"/>
  <c r="AK70" i="5" s="1"/>
  <c r="AJ326" i="5"/>
  <c r="AK326" i="5" s="1"/>
  <c r="AJ85" i="5"/>
  <c r="AK85" i="5" s="1"/>
  <c r="AJ342" i="5"/>
  <c r="AK342" i="5" s="1"/>
  <c r="AJ101" i="5"/>
  <c r="AK101" i="5" s="1"/>
  <c r="AJ117" i="5"/>
  <c r="AK117" i="5" s="1"/>
  <c r="AJ327" i="5"/>
  <c r="AK327" i="5" s="1"/>
  <c r="AJ133" i="5"/>
  <c r="AK133" i="5" s="1"/>
  <c r="AJ390" i="5"/>
  <c r="AK390" i="5" s="1"/>
  <c r="AJ83" i="5"/>
  <c r="AK83" i="5" s="1"/>
  <c r="AJ339" i="5"/>
  <c r="AK339" i="5" s="1"/>
  <c r="AJ87" i="5"/>
  <c r="AK87" i="5" s="1"/>
  <c r="AJ343" i="5"/>
  <c r="AK343" i="5" s="1"/>
  <c r="AJ103" i="5"/>
  <c r="AK103" i="5" s="1"/>
  <c r="AJ359" i="5"/>
  <c r="AK359" i="5" s="1"/>
  <c r="AJ115" i="5"/>
  <c r="AK115" i="5" s="1"/>
  <c r="AJ371" i="5"/>
  <c r="AK371" i="5" s="1"/>
  <c r="AJ131" i="5"/>
  <c r="AK131" i="5" s="1"/>
  <c r="AJ387" i="5"/>
  <c r="AK387" i="5" s="1"/>
  <c r="AJ135" i="5"/>
  <c r="AK135" i="5" s="1"/>
  <c r="AJ391" i="5"/>
  <c r="AK391" i="5" s="1"/>
  <c r="AJ147" i="5"/>
  <c r="AK147" i="5" s="1"/>
  <c r="AJ403" i="5"/>
  <c r="AK403" i="5" s="1"/>
  <c r="AJ151" i="5"/>
  <c r="AK151" i="5" s="1"/>
  <c r="AJ407" i="5"/>
  <c r="AK407" i="5" s="1"/>
  <c r="AJ163" i="5"/>
  <c r="AK163" i="5" s="1"/>
  <c r="AJ419" i="5"/>
  <c r="AK419" i="5" s="1"/>
  <c r="AJ167" i="5"/>
  <c r="AK167" i="5" s="1"/>
  <c r="AJ423" i="5"/>
  <c r="AK423" i="5" s="1"/>
  <c r="AJ179" i="5"/>
  <c r="AK179" i="5" s="1"/>
  <c r="AJ435" i="5"/>
  <c r="AK435" i="5" s="1"/>
  <c r="AJ183" i="5"/>
  <c r="AK183" i="5" s="1"/>
  <c r="AJ439" i="5"/>
  <c r="AK439" i="5" s="1"/>
  <c r="AJ199" i="5"/>
  <c r="AK199" i="5" s="1"/>
  <c r="AJ455" i="5"/>
  <c r="AK455" i="5" s="1"/>
  <c r="AJ211" i="5"/>
  <c r="AK211" i="5" s="1"/>
  <c r="AJ467" i="5"/>
  <c r="AK467" i="5" s="1"/>
  <c r="AJ215" i="5"/>
  <c r="AK215" i="5" s="1"/>
  <c r="AJ471" i="5"/>
  <c r="AK471" i="5" s="1"/>
  <c r="AJ243" i="5"/>
  <c r="AK243" i="5" s="1"/>
  <c r="AJ499" i="5"/>
  <c r="AK499" i="5" s="1"/>
  <c r="AJ247" i="5"/>
  <c r="AK247" i="5" s="1"/>
  <c r="AJ7" i="5"/>
  <c r="AK7" i="5" s="1"/>
  <c r="AJ259" i="5"/>
  <c r="AK259" i="5" s="1"/>
  <c r="AJ19" i="5"/>
  <c r="AK19" i="5" s="1"/>
  <c r="AJ263" i="5"/>
  <c r="AK263" i="5" s="1"/>
  <c r="AJ3" i="5"/>
  <c r="AK3" i="5" s="1"/>
  <c r="AJ275" i="5"/>
  <c r="AK275" i="5" s="1"/>
  <c r="AJ23" i="5"/>
  <c r="AK23" i="5" s="1"/>
  <c r="AJ279" i="5"/>
  <c r="AK279" i="5" s="1"/>
  <c r="AJ39" i="5"/>
  <c r="AK39" i="5" s="1"/>
  <c r="AJ295" i="5"/>
  <c r="AK295" i="5" s="1"/>
  <c r="AJ51" i="5"/>
  <c r="AK51" i="5" s="1"/>
  <c r="AJ307" i="5"/>
  <c r="AK307" i="5" s="1"/>
  <c r="AJ55" i="5"/>
  <c r="AK55" i="5" s="1"/>
  <c r="AJ311" i="5"/>
  <c r="AK311" i="5" s="1"/>
  <c r="AK34" i="5" l="1"/>
  <c r="AM34" i="5" s="1"/>
  <c r="AK178" i="5"/>
  <c r="AM178" i="5" s="1"/>
  <c r="AR505" i="5"/>
  <c r="AR503" i="5"/>
  <c r="CF3" i="5" s="1"/>
  <c r="AR504" i="5"/>
  <c r="CL3" i="5" s="1"/>
  <c r="AK434" i="5"/>
  <c r="AM434" i="5" s="1"/>
  <c r="AK322" i="5"/>
  <c r="AM322" i="5" s="1"/>
  <c r="AK258" i="5"/>
  <c r="AS258" i="5" s="1"/>
  <c r="AT258" i="5" s="1"/>
  <c r="AW258" i="5" s="1"/>
  <c r="AK66" i="5"/>
  <c r="AS66" i="5" s="1"/>
  <c r="AT66" i="5" s="1"/>
  <c r="AW66" i="5" s="1"/>
  <c r="AK290" i="5"/>
  <c r="AM290" i="5" s="1"/>
  <c r="AK498" i="5"/>
  <c r="AS498" i="5" s="1"/>
  <c r="AT498" i="5" s="1"/>
  <c r="AW498" i="5" s="1"/>
  <c r="AK82" i="5"/>
  <c r="AS82" i="5" s="1"/>
  <c r="AT82" i="5" s="1"/>
  <c r="AW82" i="5" s="1"/>
  <c r="AK306" i="5"/>
  <c r="AM306" i="5" s="1"/>
  <c r="AK370" i="5"/>
  <c r="AS370" i="5" s="1"/>
  <c r="AT370" i="5" s="1"/>
  <c r="AW370" i="5" s="1"/>
  <c r="AK274" i="5"/>
  <c r="AS274" i="5" s="1"/>
  <c r="AT274" i="5" s="1"/>
  <c r="AW274" i="5" s="1"/>
  <c r="AK338" i="5"/>
  <c r="AM338" i="5" s="1"/>
  <c r="AK210" i="5"/>
  <c r="AM210" i="5" s="1"/>
  <c r="AK402" i="5"/>
  <c r="AS402" i="5" s="1"/>
  <c r="AT402" i="5" s="1"/>
  <c r="AW402" i="5" s="1"/>
  <c r="AK50" i="5"/>
  <c r="AS50" i="5" s="1"/>
  <c r="AT50" i="5" s="1"/>
  <c r="AW50" i="5" s="1"/>
  <c r="AK194" i="5"/>
  <c r="AS194" i="5" s="1"/>
  <c r="AT194" i="5" s="1"/>
  <c r="AW194" i="5" s="1"/>
  <c r="AK386" i="5"/>
  <c r="AS386" i="5" s="1"/>
  <c r="AT386" i="5" s="1"/>
  <c r="AW386" i="5" s="1"/>
  <c r="AK162" i="5"/>
  <c r="AM162" i="5" s="1"/>
  <c r="AK146" i="5"/>
  <c r="AS146" i="5" s="1"/>
  <c r="AT146" i="5" s="1"/>
  <c r="AW146" i="5" s="1"/>
  <c r="AK482" i="5"/>
  <c r="AM482" i="5" s="1"/>
  <c r="AK130" i="5"/>
  <c r="AM130" i="5" s="1"/>
  <c r="AK354" i="5"/>
  <c r="AS354" i="5" s="1"/>
  <c r="AT354" i="5" s="1"/>
  <c r="AW354" i="5" s="1"/>
  <c r="AK450" i="5"/>
  <c r="AS450" i="5" s="1"/>
  <c r="AT450" i="5" s="1"/>
  <c r="AW450" i="5" s="1"/>
  <c r="AK114" i="5"/>
  <c r="AS114" i="5" s="1"/>
  <c r="AT114" i="5" s="1"/>
  <c r="AW114" i="5" s="1"/>
  <c r="AK98" i="5"/>
  <c r="AM98" i="5" s="1"/>
  <c r="AK18" i="5"/>
  <c r="AM18" i="5" s="1"/>
  <c r="AK242" i="5"/>
  <c r="AM242" i="5" s="1"/>
  <c r="AK418" i="5"/>
  <c r="AS418" i="5" s="1"/>
  <c r="AT418" i="5" s="1"/>
  <c r="AW418" i="5" s="1"/>
  <c r="AM280" i="5"/>
  <c r="AS280" i="5"/>
  <c r="AT280" i="5" s="1"/>
  <c r="AW280" i="5" s="1"/>
  <c r="AM76" i="5"/>
  <c r="AS76" i="5"/>
  <c r="AT76" i="5" s="1"/>
  <c r="AW76" i="5" s="1"/>
  <c r="AM141" i="5"/>
  <c r="AS141" i="5"/>
  <c r="AT141" i="5" s="1"/>
  <c r="AW141" i="5" s="1"/>
  <c r="AM430" i="5"/>
  <c r="AS430" i="5"/>
  <c r="AT430" i="5" s="1"/>
  <c r="AW430" i="5" s="1"/>
  <c r="AM376" i="5"/>
  <c r="AS376" i="5"/>
  <c r="AT376" i="5" s="1"/>
  <c r="AW376" i="5" s="1"/>
  <c r="AM499" i="5"/>
  <c r="AS499" i="5"/>
  <c r="AT499" i="5" s="1"/>
  <c r="AW499" i="5" s="1"/>
  <c r="AM108" i="5"/>
  <c r="AS108" i="5"/>
  <c r="AT108" i="5" s="1"/>
  <c r="AW108" i="5" s="1"/>
  <c r="AM469" i="5"/>
  <c r="AS469" i="5"/>
  <c r="AT469" i="5" s="1"/>
  <c r="AW469" i="5" s="1"/>
  <c r="AM271" i="5"/>
  <c r="AS271" i="5"/>
  <c r="AT271" i="5" s="1"/>
  <c r="AW271" i="5" s="1"/>
  <c r="AM33" i="5"/>
  <c r="AS33" i="5"/>
  <c r="AT33" i="5" s="1"/>
  <c r="AW33" i="5" s="1"/>
  <c r="AM59" i="5"/>
  <c r="AS59" i="5"/>
  <c r="AT59" i="5" s="1"/>
  <c r="AW59" i="5" s="1"/>
  <c r="AM293" i="5"/>
  <c r="AS293" i="5"/>
  <c r="AT293" i="5" s="1"/>
  <c r="AW293" i="5" s="1"/>
  <c r="AM73" i="5"/>
  <c r="AS73" i="5"/>
  <c r="AT73" i="5" s="1"/>
  <c r="AW73" i="5" s="1"/>
  <c r="AM307" i="5"/>
  <c r="AS307" i="5"/>
  <c r="AT307" i="5" s="1"/>
  <c r="AW307" i="5" s="1"/>
  <c r="AM147" i="5"/>
  <c r="AS147" i="5"/>
  <c r="AT147" i="5" s="1"/>
  <c r="AW147" i="5" s="1"/>
  <c r="AM231" i="5"/>
  <c r="AS231" i="5"/>
  <c r="AT231" i="5" s="1"/>
  <c r="AW231" i="5" s="1"/>
  <c r="AM500" i="5"/>
  <c r="AS500" i="5"/>
  <c r="AT500" i="5" s="1"/>
  <c r="AW500" i="5" s="1"/>
  <c r="AM232" i="5"/>
  <c r="AS232" i="5"/>
  <c r="AT232" i="5" s="1"/>
  <c r="AW232" i="5" s="1"/>
  <c r="AM414" i="5"/>
  <c r="AS414" i="5"/>
  <c r="AT414" i="5" s="1"/>
  <c r="AW414" i="5" s="1"/>
  <c r="AM221" i="5"/>
  <c r="AS221" i="5"/>
  <c r="AT221" i="5" s="1"/>
  <c r="AW221" i="5" s="1"/>
  <c r="AM410" i="5"/>
  <c r="AS410" i="5"/>
  <c r="AT410" i="5" s="1"/>
  <c r="AW410" i="5" s="1"/>
  <c r="AM409" i="5"/>
  <c r="AS409" i="5"/>
  <c r="AT409" i="5" s="1"/>
  <c r="AW409" i="5" s="1"/>
  <c r="AM134" i="5"/>
  <c r="AS134" i="5"/>
  <c r="AT134" i="5" s="1"/>
  <c r="AW134" i="5" s="1"/>
  <c r="AM333" i="5"/>
  <c r="AS333" i="5"/>
  <c r="AT333" i="5" s="1"/>
  <c r="AW333" i="5" s="1"/>
  <c r="AM373" i="5"/>
  <c r="AS373" i="5"/>
  <c r="AT373" i="5" s="1"/>
  <c r="AW373" i="5" s="1"/>
  <c r="AM37" i="5"/>
  <c r="AS37" i="5"/>
  <c r="AT37" i="5" s="1"/>
  <c r="AW37" i="5" s="1"/>
  <c r="AM433" i="5"/>
  <c r="AS433" i="5"/>
  <c r="AT433" i="5" s="1"/>
  <c r="AW433" i="5" s="1"/>
  <c r="AM218" i="5"/>
  <c r="AS218" i="5"/>
  <c r="AT218" i="5" s="1"/>
  <c r="AW218" i="5" s="1"/>
  <c r="AM217" i="5"/>
  <c r="AS217" i="5"/>
  <c r="AT217" i="5" s="1"/>
  <c r="AW217" i="5" s="1"/>
  <c r="AM319" i="5"/>
  <c r="AS319" i="5"/>
  <c r="AT319" i="5" s="1"/>
  <c r="AW319" i="5" s="1"/>
  <c r="AM411" i="5"/>
  <c r="AS411" i="5"/>
  <c r="AT411" i="5" s="1"/>
  <c r="AW411" i="5" s="1"/>
  <c r="AM15" i="5"/>
  <c r="AS15" i="5"/>
  <c r="AT15" i="5" s="1"/>
  <c r="AW15" i="5" s="1"/>
  <c r="AM479" i="5"/>
  <c r="AS479" i="5"/>
  <c r="AT479" i="5" s="1"/>
  <c r="AW479" i="5" s="1"/>
  <c r="AM51" i="5"/>
  <c r="AS51" i="5"/>
  <c r="AT51" i="5" s="1"/>
  <c r="AW51" i="5" s="1"/>
  <c r="AM467" i="5"/>
  <c r="AS467" i="5"/>
  <c r="AT467" i="5" s="1"/>
  <c r="AW467" i="5" s="1"/>
  <c r="AM391" i="5"/>
  <c r="AS391" i="5"/>
  <c r="AT391" i="5" s="1"/>
  <c r="AW391" i="5" s="1"/>
  <c r="AM101" i="5"/>
  <c r="AS101" i="5"/>
  <c r="AT101" i="5" s="1"/>
  <c r="AW101" i="5" s="1"/>
  <c r="AM483" i="5"/>
  <c r="AS483" i="5"/>
  <c r="AT483" i="5" s="1"/>
  <c r="AW483" i="5" s="1"/>
  <c r="AM260" i="5"/>
  <c r="AS260" i="5"/>
  <c r="AT260" i="5" s="1"/>
  <c r="AW260" i="5" s="1"/>
  <c r="AM291" i="5"/>
  <c r="AS291" i="5"/>
  <c r="AT291" i="5" s="1"/>
  <c r="AW291" i="5" s="1"/>
  <c r="AM72" i="5"/>
  <c r="AS72" i="5"/>
  <c r="AT72" i="5" s="1"/>
  <c r="AW72" i="5" s="1"/>
  <c r="AM453" i="5"/>
  <c r="AS453" i="5"/>
  <c r="AT453" i="5" s="1"/>
  <c r="AW453" i="5" s="1"/>
  <c r="AM181" i="5"/>
  <c r="AS181" i="5"/>
  <c r="AT181" i="5" s="1"/>
  <c r="AW181" i="5" s="1"/>
  <c r="AM188" i="5"/>
  <c r="AS188" i="5"/>
  <c r="AT188" i="5" s="1"/>
  <c r="AW188" i="5" s="1"/>
  <c r="AM421" i="5"/>
  <c r="AS421" i="5"/>
  <c r="AT421" i="5" s="1"/>
  <c r="AW421" i="5" s="1"/>
  <c r="AM154" i="5"/>
  <c r="AS154" i="5"/>
  <c r="AT154" i="5" s="1"/>
  <c r="AW154" i="5" s="1"/>
  <c r="AM255" i="5"/>
  <c r="AS255" i="5"/>
  <c r="AT255" i="5" s="1"/>
  <c r="AW255" i="5" s="1"/>
  <c r="AM153" i="5"/>
  <c r="AS153" i="5"/>
  <c r="AT153" i="5" s="1"/>
  <c r="AW153" i="5" s="1"/>
  <c r="AM297" i="5"/>
  <c r="AS297" i="5"/>
  <c r="AT297" i="5" s="1"/>
  <c r="AW297" i="5" s="1"/>
  <c r="AM241" i="5"/>
  <c r="AS241" i="5"/>
  <c r="AT241" i="5" s="1"/>
  <c r="AW241" i="5" s="1"/>
  <c r="AM265" i="5"/>
  <c r="AS265" i="5"/>
  <c r="AT265" i="5" s="1"/>
  <c r="AW265" i="5" s="1"/>
  <c r="AM372" i="5"/>
  <c r="AS372" i="5"/>
  <c r="AT372" i="5" s="1"/>
  <c r="AW372" i="5" s="1"/>
  <c r="AM120" i="5"/>
  <c r="AS120" i="5"/>
  <c r="AT120" i="5" s="1"/>
  <c r="AW120" i="5" s="1"/>
  <c r="AM177" i="5"/>
  <c r="AS177" i="5"/>
  <c r="AT177" i="5" s="1"/>
  <c r="AW177" i="5" s="1"/>
  <c r="AM465" i="5"/>
  <c r="AS465" i="5"/>
  <c r="AT465" i="5" s="1"/>
  <c r="AW465" i="5" s="1"/>
  <c r="AM286" i="5"/>
  <c r="AS286" i="5"/>
  <c r="AT286" i="5" s="1"/>
  <c r="AW286" i="5" s="1"/>
  <c r="AM63" i="5"/>
  <c r="AS63" i="5"/>
  <c r="AT63" i="5" s="1"/>
  <c r="AW63" i="5" s="1"/>
  <c r="AM497" i="5"/>
  <c r="AS497" i="5"/>
  <c r="AT497" i="5" s="1"/>
  <c r="AW497" i="5" s="1"/>
  <c r="AM493" i="5"/>
  <c r="AS493" i="5"/>
  <c r="AT493" i="5" s="1"/>
  <c r="AW493" i="5" s="1"/>
  <c r="AM447" i="5"/>
  <c r="AS447" i="5"/>
  <c r="AT447" i="5" s="1"/>
  <c r="AW447" i="5" s="1"/>
  <c r="AM223" i="5"/>
  <c r="AS223" i="5"/>
  <c r="AT223" i="5" s="1"/>
  <c r="AW223" i="5" s="1"/>
  <c r="AM390" i="5"/>
  <c r="AS390" i="5"/>
  <c r="AT390" i="5" s="1"/>
  <c r="AW390" i="5" s="1"/>
  <c r="AM438" i="5"/>
  <c r="AS438" i="5"/>
  <c r="AT438" i="5" s="1"/>
  <c r="AW438" i="5" s="1"/>
  <c r="AM235" i="5"/>
  <c r="AS235" i="5"/>
  <c r="AT235" i="5" s="1"/>
  <c r="AW235" i="5" s="1"/>
  <c r="AM220" i="5"/>
  <c r="AS220" i="5"/>
  <c r="AT220" i="5" s="1"/>
  <c r="AW220" i="5" s="1"/>
  <c r="AM356" i="5"/>
  <c r="AS356" i="5"/>
  <c r="AT356" i="5" s="1"/>
  <c r="AW356" i="5" s="1"/>
  <c r="AM159" i="5"/>
  <c r="AS159" i="5"/>
  <c r="AT159" i="5" s="1"/>
  <c r="AW159" i="5" s="1"/>
  <c r="AM488" i="5"/>
  <c r="AS488" i="5"/>
  <c r="AT488" i="5" s="1"/>
  <c r="AW488" i="5" s="1"/>
  <c r="AM303" i="5"/>
  <c r="AS303" i="5"/>
  <c r="AT303" i="5" s="1"/>
  <c r="AW303" i="5" s="1"/>
  <c r="AM79" i="5"/>
  <c r="AS79" i="5"/>
  <c r="AT79" i="5" s="1"/>
  <c r="AW79" i="5" s="1"/>
  <c r="AM203" i="5"/>
  <c r="AS203" i="5"/>
  <c r="AT203" i="5" s="1"/>
  <c r="AW203" i="5" s="1"/>
  <c r="AM215" i="5"/>
  <c r="AS215" i="5"/>
  <c r="AT215" i="5" s="1"/>
  <c r="AW215" i="5" s="1"/>
  <c r="AM117" i="5"/>
  <c r="AS117" i="5"/>
  <c r="AT117" i="5" s="1"/>
  <c r="AW117" i="5" s="1"/>
  <c r="AM40" i="5"/>
  <c r="AS40" i="5"/>
  <c r="AT40" i="5" s="1"/>
  <c r="AW40" i="5" s="1"/>
  <c r="AM148" i="5"/>
  <c r="AS148" i="5"/>
  <c r="AT148" i="5" s="1"/>
  <c r="AW148" i="5" s="1"/>
  <c r="AM202" i="5"/>
  <c r="AS202" i="5"/>
  <c r="AT202" i="5" s="1"/>
  <c r="AW202" i="5" s="1"/>
  <c r="AM182" i="5"/>
  <c r="AS182" i="5"/>
  <c r="AT182" i="5" s="1"/>
  <c r="AW182" i="5" s="1"/>
  <c r="AM422" i="5"/>
  <c r="AS422" i="5"/>
  <c r="AT422" i="5" s="1"/>
  <c r="AW422" i="5" s="1"/>
  <c r="AM389" i="5"/>
  <c r="AS389" i="5"/>
  <c r="AT389" i="5" s="1"/>
  <c r="AW389" i="5" s="1"/>
  <c r="AM261" i="5"/>
  <c r="AS261" i="5"/>
  <c r="AT261" i="5" s="1"/>
  <c r="AW261" i="5" s="1"/>
  <c r="AM325" i="5"/>
  <c r="AS325" i="5"/>
  <c r="AT325" i="5" s="1"/>
  <c r="AW325" i="5" s="1"/>
  <c r="AM295" i="5"/>
  <c r="AS295" i="5"/>
  <c r="AT295" i="5" s="1"/>
  <c r="AW295" i="5" s="1"/>
  <c r="AM211" i="5"/>
  <c r="AS211" i="5"/>
  <c r="AT211" i="5" s="1"/>
  <c r="AW211" i="5" s="1"/>
  <c r="AM135" i="5"/>
  <c r="AS135" i="5"/>
  <c r="AT135" i="5" s="1"/>
  <c r="AW135" i="5" s="1"/>
  <c r="AM342" i="5"/>
  <c r="AS342" i="5"/>
  <c r="AT342" i="5" s="1"/>
  <c r="AW342" i="5" s="1"/>
  <c r="AM227" i="5"/>
  <c r="AS227" i="5"/>
  <c r="AT227" i="5" s="1"/>
  <c r="AW227" i="5" s="1"/>
  <c r="AM451" i="5"/>
  <c r="AS451" i="5"/>
  <c r="AT451" i="5" s="1"/>
  <c r="AW451" i="5" s="1"/>
  <c r="AM35" i="5"/>
  <c r="AS35" i="5"/>
  <c r="AT35" i="5" s="1"/>
  <c r="AW35" i="5" s="1"/>
  <c r="AM71" i="5"/>
  <c r="AS71" i="5"/>
  <c r="AT71" i="5" s="1"/>
  <c r="AW71" i="5" s="1"/>
  <c r="AM452" i="5"/>
  <c r="AS452" i="5"/>
  <c r="AT452" i="5" s="1"/>
  <c r="AW452" i="5" s="1"/>
  <c r="AM288" i="5"/>
  <c r="AS288" i="5"/>
  <c r="AT288" i="5" s="1"/>
  <c r="AW288" i="5" s="1"/>
  <c r="AM329" i="5"/>
  <c r="AS329" i="5"/>
  <c r="AT329" i="5" s="1"/>
  <c r="AW329" i="5" s="1"/>
  <c r="AM436" i="5"/>
  <c r="AS436" i="5"/>
  <c r="AT436" i="5" s="1"/>
  <c r="AW436" i="5" s="1"/>
  <c r="AM440" i="5"/>
  <c r="AS440" i="5"/>
  <c r="AT440" i="5" s="1"/>
  <c r="AW440" i="5" s="1"/>
  <c r="AM341" i="5"/>
  <c r="AS341" i="5"/>
  <c r="AT341" i="5" s="1"/>
  <c r="AW341" i="5" s="1"/>
  <c r="AM460" i="5"/>
  <c r="AS460" i="5"/>
  <c r="AT460" i="5" s="1"/>
  <c r="AW460" i="5" s="1"/>
  <c r="AM41" i="5"/>
  <c r="AS41" i="5"/>
  <c r="AT41" i="5" s="1"/>
  <c r="AW41" i="5" s="1"/>
  <c r="AM480" i="5"/>
  <c r="AS480" i="5"/>
  <c r="AT480" i="5" s="1"/>
  <c r="AW480" i="5" s="1"/>
  <c r="AM468" i="5"/>
  <c r="AS468" i="5"/>
  <c r="AT468" i="5" s="1"/>
  <c r="AW468" i="5" s="1"/>
  <c r="AM116" i="5"/>
  <c r="AS116" i="5"/>
  <c r="AT116" i="5" s="1"/>
  <c r="AW116" i="5" s="1"/>
  <c r="AM481" i="5"/>
  <c r="AS481" i="5"/>
  <c r="AT481" i="5" s="1"/>
  <c r="AW481" i="5" s="1"/>
  <c r="AM400" i="5"/>
  <c r="AS400" i="5"/>
  <c r="AT400" i="5" s="1"/>
  <c r="AW400" i="5" s="1"/>
  <c r="AM253" i="5"/>
  <c r="AS253" i="5"/>
  <c r="AT253" i="5" s="1"/>
  <c r="AW253" i="5" s="1"/>
  <c r="AM209" i="5"/>
  <c r="AS209" i="5"/>
  <c r="AT209" i="5" s="1"/>
  <c r="AW209" i="5" s="1"/>
  <c r="AM30" i="5"/>
  <c r="AS30" i="5"/>
  <c r="AT30" i="5" s="1"/>
  <c r="AW30" i="5" s="1"/>
  <c r="AM490" i="5"/>
  <c r="AS490" i="5"/>
  <c r="AT490" i="5" s="1"/>
  <c r="AW490" i="5" s="1"/>
  <c r="AM224" i="5"/>
  <c r="AS224" i="5"/>
  <c r="AT224" i="5" s="1"/>
  <c r="AW224" i="5" s="1"/>
  <c r="AM239" i="5"/>
  <c r="AS239" i="5"/>
  <c r="AT239" i="5" s="1"/>
  <c r="AW239" i="5" s="1"/>
  <c r="AM191" i="5"/>
  <c r="AS191" i="5"/>
  <c r="AT191" i="5" s="1"/>
  <c r="AW191" i="5" s="1"/>
  <c r="AM129" i="5"/>
  <c r="AS129" i="5"/>
  <c r="AT129" i="5" s="1"/>
  <c r="AW129" i="5" s="1"/>
  <c r="AM445" i="5"/>
  <c r="AS445" i="5"/>
  <c r="AT445" i="5" s="1"/>
  <c r="AW445" i="5" s="1"/>
  <c r="AM365" i="5"/>
  <c r="AS365" i="5"/>
  <c r="AT365" i="5" s="1"/>
  <c r="AW365" i="5" s="1"/>
  <c r="AM11" i="5"/>
  <c r="AS11" i="5"/>
  <c r="AT11" i="5" s="1"/>
  <c r="AW11" i="5" s="1"/>
  <c r="AM39" i="5"/>
  <c r="AS39" i="5"/>
  <c r="AT39" i="5" s="1"/>
  <c r="AW39" i="5" s="1"/>
  <c r="AM455" i="5"/>
  <c r="AS455" i="5"/>
  <c r="AT455" i="5" s="1"/>
  <c r="AW455" i="5" s="1"/>
  <c r="AM387" i="5"/>
  <c r="AS387" i="5"/>
  <c r="AT387" i="5" s="1"/>
  <c r="AW387" i="5" s="1"/>
  <c r="AM85" i="5"/>
  <c r="AS85" i="5"/>
  <c r="AT85" i="5" s="1"/>
  <c r="AW85" i="5" s="1"/>
  <c r="AM380" i="5"/>
  <c r="AS380" i="5"/>
  <c r="AT380" i="5" s="1"/>
  <c r="AW380" i="5" s="1"/>
  <c r="AM195" i="5"/>
  <c r="AS195" i="5"/>
  <c r="AT195" i="5" s="1"/>
  <c r="AW195" i="5" s="1"/>
  <c r="AM277" i="5"/>
  <c r="AS277" i="5"/>
  <c r="AT277" i="5" s="1"/>
  <c r="AW277" i="5" s="1"/>
  <c r="AM323" i="5"/>
  <c r="AS323" i="5"/>
  <c r="AT323" i="5" s="1"/>
  <c r="AW323" i="5" s="1"/>
  <c r="AM28" i="5"/>
  <c r="AS28" i="5"/>
  <c r="AT28" i="5" s="1"/>
  <c r="AW28" i="5" s="1"/>
  <c r="AM32" i="5"/>
  <c r="AS32" i="5"/>
  <c r="AT32" i="5" s="1"/>
  <c r="AW32" i="5" s="1"/>
  <c r="AM57" i="5"/>
  <c r="AS57" i="5"/>
  <c r="AT57" i="5" s="1"/>
  <c r="AW57" i="5" s="1"/>
  <c r="AM97" i="5"/>
  <c r="AS97" i="5"/>
  <c r="AT97" i="5" s="1"/>
  <c r="AW97" i="5" s="1"/>
  <c r="AM496" i="5"/>
  <c r="AS496" i="5"/>
  <c r="AT496" i="5" s="1"/>
  <c r="AW496" i="5" s="1"/>
  <c r="AM184" i="5"/>
  <c r="AS184" i="5"/>
  <c r="AT184" i="5" s="1"/>
  <c r="AW184" i="5" s="1"/>
  <c r="AM340" i="5"/>
  <c r="AS340" i="5"/>
  <c r="AT340" i="5" s="1"/>
  <c r="AW340" i="5" s="1"/>
  <c r="AM204" i="5"/>
  <c r="AS204" i="5"/>
  <c r="AT204" i="5" s="1"/>
  <c r="AW204" i="5" s="1"/>
  <c r="AM495" i="5"/>
  <c r="AS495" i="5"/>
  <c r="AT495" i="5" s="1"/>
  <c r="AW495" i="5" s="1"/>
  <c r="AM360" i="5"/>
  <c r="AS360" i="5"/>
  <c r="AT360" i="5" s="1"/>
  <c r="AW360" i="5" s="1"/>
  <c r="AM366" i="5"/>
  <c r="AS366" i="5"/>
  <c r="AT366" i="5" s="1"/>
  <c r="AW366" i="5" s="1"/>
  <c r="AM429" i="5"/>
  <c r="AS429" i="5"/>
  <c r="AT429" i="5" s="1"/>
  <c r="AW429" i="5" s="1"/>
  <c r="AM334" i="5"/>
  <c r="AS334" i="5"/>
  <c r="AT334" i="5" s="1"/>
  <c r="AW334" i="5" s="1"/>
  <c r="AM245" i="5"/>
  <c r="AS245" i="5"/>
  <c r="AT245" i="5" s="1"/>
  <c r="AW245" i="5" s="1"/>
  <c r="AM225" i="5"/>
  <c r="AS225" i="5"/>
  <c r="AT225" i="5" s="1"/>
  <c r="AW225" i="5" s="1"/>
  <c r="AM77" i="5"/>
  <c r="AS77" i="5"/>
  <c r="AT77" i="5" s="1"/>
  <c r="AW77" i="5" s="1"/>
  <c r="AM185" i="5"/>
  <c r="AS185" i="5"/>
  <c r="AT185" i="5" s="1"/>
  <c r="AW185" i="5" s="1"/>
  <c r="AM432" i="5"/>
  <c r="AS432" i="5"/>
  <c r="AT432" i="5" s="1"/>
  <c r="AW432" i="5" s="1"/>
  <c r="AM449" i="5"/>
  <c r="AS449" i="5"/>
  <c r="AT449" i="5" s="1"/>
  <c r="AW449" i="5" s="1"/>
  <c r="AM234" i="5"/>
  <c r="AS234" i="5"/>
  <c r="AT234" i="5" s="1"/>
  <c r="AW234" i="5" s="1"/>
  <c r="AM208" i="5"/>
  <c r="AS208" i="5"/>
  <c r="AT208" i="5" s="1"/>
  <c r="AW208" i="5" s="1"/>
  <c r="AM461" i="5"/>
  <c r="AS461" i="5"/>
  <c r="AT461" i="5" s="1"/>
  <c r="AW461" i="5" s="1"/>
  <c r="AM362" i="5"/>
  <c r="AS362" i="5"/>
  <c r="AT362" i="5" s="1"/>
  <c r="AW362" i="5" s="1"/>
  <c r="AM437" i="5"/>
  <c r="AS437" i="5"/>
  <c r="AT437" i="5" s="1"/>
  <c r="AW437" i="5" s="1"/>
  <c r="AM394" i="5"/>
  <c r="AS394" i="5"/>
  <c r="AT394" i="5" s="1"/>
  <c r="AW394" i="5" s="1"/>
  <c r="AM326" i="5"/>
  <c r="AS326" i="5"/>
  <c r="AT326" i="5" s="1"/>
  <c r="AW326" i="5" s="1"/>
  <c r="AM144" i="5"/>
  <c r="AS144" i="5"/>
  <c r="AT144" i="5" s="1"/>
  <c r="AW144" i="5" s="1"/>
  <c r="AM84" i="5"/>
  <c r="AS84" i="5"/>
  <c r="AT84" i="5" s="1"/>
  <c r="AW84" i="5" s="1"/>
  <c r="AM196" i="5"/>
  <c r="AS196" i="5"/>
  <c r="AT196" i="5" s="1"/>
  <c r="AW196" i="5" s="1"/>
  <c r="AM353" i="5"/>
  <c r="AS353" i="5"/>
  <c r="AT353" i="5" s="1"/>
  <c r="AW353" i="5" s="1"/>
  <c r="AM23" i="5"/>
  <c r="AS23" i="5"/>
  <c r="AT23" i="5" s="1"/>
  <c r="AW23" i="5" s="1"/>
  <c r="AM363" i="5"/>
  <c r="AS363" i="5"/>
  <c r="AT363" i="5" s="1"/>
  <c r="AW363" i="5" s="1"/>
  <c r="AM58" i="5"/>
  <c r="AS58" i="5"/>
  <c r="AT58" i="5" s="1"/>
  <c r="AW58" i="5" s="1"/>
  <c r="AM200" i="5"/>
  <c r="AS200" i="5"/>
  <c r="AT200" i="5" s="1"/>
  <c r="AW200" i="5" s="1"/>
  <c r="AM382" i="5"/>
  <c r="AS382" i="5"/>
  <c r="AT382" i="5" s="1"/>
  <c r="AW382" i="5" s="1"/>
  <c r="AM122" i="5"/>
  <c r="AS122" i="5"/>
  <c r="AT122" i="5" s="1"/>
  <c r="AW122" i="5" s="1"/>
  <c r="AM377" i="5"/>
  <c r="AS377" i="5"/>
  <c r="AT377" i="5" s="1"/>
  <c r="AW377" i="5" s="1"/>
  <c r="AM222" i="5"/>
  <c r="AS222" i="5"/>
  <c r="AT222" i="5" s="1"/>
  <c r="AW222" i="5" s="1"/>
  <c r="AM197" i="5"/>
  <c r="AS197" i="5"/>
  <c r="AT197" i="5" s="1"/>
  <c r="AW197" i="5" s="1"/>
  <c r="AM317" i="5"/>
  <c r="AS317" i="5"/>
  <c r="AT317" i="5" s="1"/>
  <c r="AW317" i="5" s="1"/>
  <c r="AM125" i="5"/>
  <c r="AS125" i="5"/>
  <c r="AT125" i="5" s="1"/>
  <c r="AW125" i="5" s="1"/>
  <c r="AM417" i="5"/>
  <c r="AS417" i="5"/>
  <c r="AT417" i="5" s="1"/>
  <c r="AW417" i="5" s="1"/>
  <c r="AM201" i="5"/>
  <c r="AS201" i="5"/>
  <c r="AT201" i="5" s="1"/>
  <c r="AW201" i="5" s="1"/>
  <c r="AM189" i="5"/>
  <c r="AS189" i="5"/>
  <c r="AT189" i="5" s="1"/>
  <c r="AW189" i="5" s="1"/>
  <c r="AM345" i="5"/>
  <c r="AS345" i="5"/>
  <c r="AT345" i="5" s="1"/>
  <c r="AW345" i="5" s="1"/>
  <c r="AM337" i="5"/>
  <c r="AS337" i="5"/>
  <c r="AT337" i="5" s="1"/>
  <c r="AW337" i="5" s="1"/>
  <c r="AM275" i="5"/>
  <c r="AS275" i="5"/>
  <c r="AT275" i="5" s="1"/>
  <c r="AW275" i="5" s="1"/>
  <c r="AM183" i="5"/>
  <c r="AS183" i="5"/>
  <c r="AT183" i="5" s="1"/>
  <c r="AW183" i="5" s="1"/>
  <c r="AM115" i="5"/>
  <c r="AS115" i="5"/>
  <c r="AT115" i="5" s="1"/>
  <c r="AW115" i="5" s="1"/>
  <c r="AM69" i="5"/>
  <c r="AS69" i="5"/>
  <c r="AT69" i="5" s="1"/>
  <c r="AW69" i="5" s="1"/>
  <c r="AM107" i="5"/>
  <c r="AS107" i="5"/>
  <c r="AT107" i="5" s="1"/>
  <c r="AW107" i="5" s="1"/>
  <c r="AM92" i="5"/>
  <c r="AS92" i="5"/>
  <c r="AT92" i="5" s="1"/>
  <c r="AW92" i="5" s="1"/>
  <c r="AM230" i="5"/>
  <c r="AS230" i="5"/>
  <c r="AT230" i="5" s="1"/>
  <c r="AW230" i="5" s="1"/>
  <c r="AM166" i="5"/>
  <c r="AS166" i="5"/>
  <c r="AT166" i="5" s="1"/>
  <c r="AW166" i="5" s="1"/>
  <c r="AM393" i="5"/>
  <c r="AS393" i="5"/>
  <c r="AT393" i="5" s="1"/>
  <c r="AW393" i="5" s="1"/>
  <c r="AM126" i="5"/>
  <c r="AS126" i="5"/>
  <c r="AT126" i="5" s="1"/>
  <c r="AW126" i="5" s="1"/>
  <c r="AM321" i="5"/>
  <c r="AS321" i="5"/>
  <c r="AT321" i="5" s="1"/>
  <c r="AW321" i="5" s="1"/>
  <c r="AM361" i="5"/>
  <c r="AS361" i="5"/>
  <c r="AT361" i="5" s="1"/>
  <c r="AW361" i="5" s="1"/>
  <c r="AM48" i="5"/>
  <c r="AS48" i="5"/>
  <c r="AT48" i="5" s="1"/>
  <c r="AW48" i="5" s="1"/>
  <c r="AM121" i="5"/>
  <c r="AS121" i="5"/>
  <c r="AT121" i="5" s="1"/>
  <c r="AW121" i="5" s="1"/>
  <c r="AM357" i="5"/>
  <c r="AS357" i="5"/>
  <c r="AT357" i="5" s="1"/>
  <c r="AW357" i="5" s="1"/>
  <c r="AM38" i="5"/>
  <c r="AS38" i="5"/>
  <c r="AT38" i="5" s="1"/>
  <c r="AW38" i="5" s="1"/>
  <c r="AM156" i="5"/>
  <c r="AS156" i="5"/>
  <c r="AT156" i="5" s="1"/>
  <c r="AW156" i="5" s="1"/>
  <c r="AM4" i="5"/>
  <c r="AS4" i="5"/>
  <c r="AT4" i="5" s="1"/>
  <c r="AW4" i="5" s="1"/>
  <c r="AM249" i="5"/>
  <c r="AS249" i="5"/>
  <c r="AT249" i="5" s="1"/>
  <c r="AW249" i="5" s="1"/>
  <c r="AM155" i="5"/>
  <c r="AS155" i="5"/>
  <c r="AT155" i="5" s="1"/>
  <c r="AW155" i="5" s="1"/>
  <c r="AM283" i="5"/>
  <c r="AS283" i="5"/>
  <c r="AT283" i="5" s="1"/>
  <c r="AW283" i="5" s="1"/>
  <c r="AM161" i="5"/>
  <c r="AS161" i="5"/>
  <c r="AT161" i="5" s="1"/>
  <c r="AW161" i="5" s="1"/>
  <c r="AM24" i="5"/>
  <c r="AS24" i="5"/>
  <c r="AT24" i="5" s="1"/>
  <c r="AW24" i="5" s="1"/>
  <c r="AM93" i="5"/>
  <c r="AS93" i="5"/>
  <c r="AT93" i="5" s="1"/>
  <c r="AW93" i="5" s="1"/>
  <c r="AM270" i="5"/>
  <c r="AS270" i="5"/>
  <c r="AT270" i="5" s="1"/>
  <c r="AW270" i="5" s="1"/>
  <c r="AM346" i="5"/>
  <c r="AS346" i="5"/>
  <c r="AT346" i="5" s="1"/>
  <c r="AW346" i="5" s="1"/>
  <c r="AM89" i="5"/>
  <c r="AS89" i="5"/>
  <c r="AT89" i="5" s="1"/>
  <c r="AW89" i="5" s="1"/>
  <c r="AM405" i="5"/>
  <c r="AS405" i="5"/>
  <c r="AT405" i="5" s="1"/>
  <c r="AW405" i="5" s="1"/>
  <c r="AM173" i="5"/>
  <c r="AS173" i="5"/>
  <c r="AT173" i="5" s="1"/>
  <c r="AW173" i="5" s="1"/>
  <c r="AM131" i="5"/>
  <c r="AS131" i="5"/>
  <c r="AT131" i="5" s="1"/>
  <c r="AW131" i="5" s="1"/>
  <c r="AM67" i="5"/>
  <c r="AS67" i="5"/>
  <c r="AT67" i="5" s="1"/>
  <c r="AW67" i="5" s="1"/>
  <c r="AM150" i="5"/>
  <c r="AS150" i="5"/>
  <c r="AT150" i="5" s="1"/>
  <c r="AW150" i="5" s="1"/>
  <c r="AM110" i="5"/>
  <c r="AS110" i="5"/>
  <c r="AT110" i="5" s="1"/>
  <c r="AW110" i="5" s="1"/>
  <c r="AM109" i="5"/>
  <c r="AS109" i="5"/>
  <c r="AT109" i="5" s="1"/>
  <c r="AW109" i="5" s="1"/>
  <c r="AM138" i="5"/>
  <c r="AS138" i="5"/>
  <c r="AT138" i="5" s="1"/>
  <c r="AW138" i="5" s="1"/>
  <c r="AM439" i="5"/>
  <c r="AS439" i="5"/>
  <c r="AT439" i="5" s="1"/>
  <c r="AW439" i="5" s="1"/>
  <c r="AM348" i="5"/>
  <c r="AS348" i="5"/>
  <c r="AT348" i="5" s="1"/>
  <c r="AW348" i="5" s="1"/>
  <c r="AM118" i="5"/>
  <c r="AS118" i="5"/>
  <c r="AT118" i="5" s="1"/>
  <c r="AW118" i="5" s="1"/>
  <c r="AM169" i="5"/>
  <c r="AS169" i="5"/>
  <c r="AT169" i="5" s="1"/>
  <c r="AW169" i="5" s="1"/>
  <c r="AM13" i="5"/>
  <c r="AS13" i="5"/>
  <c r="AT13" i="5" s="1"/>
  <c r="AW13" i="5" s="1"/>
  <c r="AM304" i="5"/>
  <c r="AS304" i="5"/>
  <c r="AT304" i="5" s="1"/>
  <c r="AW304" i="5" s="1"/>
  <c r="AM187" i="5"/>
  <c r="AS187" i="5"/>
  <c r="AT187" i="5" s="1"/>
  <c r="AW187" i="5" s="1"/>
  <c r="AM412" i="5"/>
  <c r="AS412" i="5"/>
  <c r="AT412" i="5" s="1"/>
  <c r="AW412" i="5" s="1"/>
  <c r="AM464" i="5"/>
  <c r="AS464" i="5"/>
  <c r="AT464" i="5" s="1"/>
  <c r="AW464" i="5" s="1"/>
  <c r="AM358" i="5"/>
  <c r="AS358" i="5"/>
  <c r="AT358" i="5" s="1"/>
  <c r="AW358" i="5" s="1"/>
  <c r="AM44" i="5"/>
  <c r="AS44" i="5"/>
  <c r="AT44" i="5" s="1"/>
  <c r="AW44" i="5" s="1"/>
  <c r="AM416" i="5"/>
  <c r="AS416" i="5"/>
  <c r="AT416" i="5" s="1"/>
  <c r="AW416" i="5" s="1"/>
  <c r="AM175" i="5"/>
  <c r="AS175" i="5"/>
  <c r="AT175" i="5" s="1"/>
  <c r="AW175" i="5" s="1"/>
  <c r="AM207" i="5"/>
  <c r="AS207" i="5"/>
  <c r="AT207" i="5" s="1"/>
  <c r="AW207" i="5" s="1"/>
  <c r="AM3" i="5"/>
  <c r="AS3" i="5"/>
  <c r="AT3" i="5" s="1"/>
  <c r="AW3" i="5" s="1"/>
  <c r="AM435" i="5"/>
  <c r="AS435" i="5"/>
  <c r="AT435" i="5" s="1"/>
  <c r="AW435" i="5" s="1"/>
  <c r="AM359" i="5"/>
  <c r="AS359" i="5"/>
  <c r="AT359" i="5" s="1"/>
  <c r="AW359" i="5" s="1"/>
  <c r="AM344" i="5"/>
  <c r="AS344" i="5"/>
  <c r="AT344" i="5" s="1"/>
  <c r="AW344" i="5" s="1"/>
  <c r="AM312" i="5"/>
  <c r="AS312" i="5"/>
  <c r="AT312" i="5" s="1"/>
  <c r="AW312" i="5" s="1"/>
  <c r="AM331" i="5"/>
  <c r="AS331" i="5"/>
  <c r="AT331" i="5" s="1"/>
  <c r="AW331" i="5" s="1"/>
  <c r="AM484" i="5"/>
  <c r="AS484" i="5"/>
  <c r="AT484" i="5" s="1"/>
  <c r="AW484" i="5" s="1"/>
  <c r="AM22" i="5"/>
  <c r="AS22" i="5"/>
  <c r="AT22" i="5" s="1"/>
  <c r="AW22" i="5" s="1"/>
  <c r="AM420" i="5"/>
  <c r="AS420" i="5"/>
  <c r="AT420" i="5" s="1"/>
  <c r="AW420" i="5" s="1"/>
  <c r="AM494" i="5"/>
  <c r="AS494" i="5"/>
  <c r="AT494" i="5" s="1"/>
  <c r="AW494" i="5" s="1"/>
  <c r="AM441" i="5"/>
  <c r="AS441" i="5"/>
  <c r="AT441" i="5" s="1"/>
  <c r="AW441" i="5" s="1"/>
  <c r="AM105" i="5"/>
  <c r="AS105" i="5"/>
  <c r="AT105" i="5" s="1"/>
  <c r="AW105" i="5" s="1"/>
  <c r="AM492" i="5"/>
  <c r="AS492" i="5"/>
  <c r="AT492" i="5" s="1"/>
  <c r="AW492" i="5" s="1"/>
  <c r="AM446" i="5"/>
  <c r="AS446" i="5"/>
  <c r="AT446" i="5" s="1"/>
  <c r="AW446" i="5" s="1"/>
  <c r="AM17" i="5"/>
  <c r="AS17" i="5"/>
  <c r="AT17" i="5" s="1"/>
  <c r="AW17" i="5" s="1"/>
  <c r="AM65" i="5"/>
  <c r="AS65" i="5"/>
  <c r="AT65" i="5" s="1"/>
  <c r="AW65" i="5" s="1"/>
  <c r="AM395" i="5"/>
  <c r="AS395" i="5"/>
  <c r="AT395" i="5" s="1"/>
  <c r="AW395" i="5" s="1"/>
  <c r="AM228" i="5"/>
  <c r="AS228" i="5"/>
  <c r="AT228" i="5" s="1"/>
  <c r="AW228" i="5" s="1"/>
  <c r="AM318" i="5"/>
  <c r="AS318" i="5"/>
  <c r="AT318" i="5" s="1"/>
  <c r="AW318" i="5" s="1"/>
  <c r="AM324" i="5"/>
  <c r="AS324" i="5"/>
  <c r="AT324" i="5" s="1"/>
  <c r="AW324" i="5" s="1"/>
  <c r="AM27" i="5"/>
  <c r="AS27" i="5"/>
  <c r="AT27" i="5" s="1"/>
  <c r="AW27" i="5" s="1"/>
  <c r="AM384" i="5"/>
  <c r="AS384" i="5"/>
  <c r="AT384" i="5" s="1"/>
  <c r="AW384" i="5" s="1"/>
  <c r="AM316" i="5"/>
  <c r="AS316" i="5"/>
  <c r="AT316" i="5" s="1"/>
  <c r="AW316" i="5" s="1"/>
  <c r="AM90" i="5"/>
  <c r="AS90" i="5"/>
  <c r="AT90" i="5" s="1"/>
  <c r="AW90" i="5" s="1"/>
  <c r="AM113" i="5"/>
  <c r="AS113" i="5"/>
  <c r="AT113" i="5" s="1"/>
  <c r="AW113" i="5" s="1"/>
  <c r="AM14" i="5"/>
  <c r="AS14" i="5"/>
  <c r="AT14" i="5" s="1"/>
  <c r="AW14" i="5" s="1"/>
  <c r="AM378" i="5"/>
  <c r="AS378" i="5"/>
  <c r="AT378" i="5" s="1"/>
  <c r="AW378" i="5" s="1"/>
  <c r="AM124" i="5"/>
  <c r="AS124" i="5"/>
  <c r="AT124" i="5" s="1"/>
  <c r="AW124" i="5" s="1"/>
  <c r="AM425" i="5"/>
  <c r="AS425" i="5"/>
  <c r="AT425" i="5" s="1"/>
  <c r="AW425" i="5" s="1"/>
  <c r="AM240" i="5"/>
  <c r="AS240" i="5"/>
  <c r="AT240" i="5" s="1"/>
  <c r="AW240" i="5" s="1"/>
  <c r="AM104" i="5"/>
  <c r="AS104" i="5"/>
  <c r="AT104" i="5" s="1"/>
  <c r="AW104" i="5" s="1"/>
  <c r="AM448" i="5"/>
  <c r="AS448" i="5"/>
  <c r="AT448" i="5" s="1"/>
  <c r="AW448" i="5" s="1"/>
  <c r="AM431" i="5"/>
  <c r="AS431" i="5"/>
  <c r="AT431" i="5" s="1"/>
  <c r="AW431" i="5" s="1"/>
  <c r="AM70" i="5"/>
  <c r="AS70" i="5"/>
  <c r="AT70" i="5" s="1"/>
  <c r="AW70" i="5" s="1"/>
  <c r="AM263" i="5"/>
  <c r="AS263" i="5"/>
  <c r="AT263" i="5" s="1"/>
  <c r="AW263" i="5" s="1"/>
  <c r="AM103" i="5"/>
  <c r="AS103" i="5"/>
  <c r="AT103" i="5" s="1"/>
  <c r="AW103" i="5" s="1"/>
  <c r="AM56" i="5"/>
  <c r="AS56" i="5"/>
  <c r="AT56" i="5" s="1"/>
  <c r="AW56" i="5" s="1"/>
  <c r="AM282" i="5"/>
  <c r="AS282" i="5"/>
  <c r="AT282" i="5" s="1"/>
  <c r="AW282" i="5" s="1"/>
  <c r="AM164" i="5"/>
  <c r="AS164" i="5"/>
  <c r="AT164" i="5" s="1"/>
  <c r="AW164" i="5" s="1"/>
  <c r="AM226" i="5"/>
  <c r="AS226" i="5"/>
  <c r="AT226" i="5" s="1"/>
  <c r="AW226" i="5" s="1"/>
  <c r="AM54" i="5"/>
  <c r="AS54" i="5"/>
  <c r="AT54" i="5" s="1"/>
  <c r="AW54" i="5" s="1"/>
  <c r="AM190" i="5"/>
  <c r="AS190" i="5"/>
  <c r="AT190" i="5" s="1"/>
  <c r="AW190" i="5" s="1"/>
  <c r="AM392" i="5"/>
  <c r="AS392" i="5"/>
  <c r="AT392" i="5" s="1"/>
  <c r="AW392" i="5" s="1"/>
  <c r="AM62" i="5"/>
  <c r="AS62" i="5"/>
  <c r="AT62" i="5" s="1"/>
  <c r="AW62" i="5" s="1"/>
  <c r="AM336" i="5"/>
  <c r="AS336" i="5"/>
  <c r="AT336" i="5" s="1"/>
  <c r="AW336" i="5" s="1"/>
  <c r="AM60" i="5"/>
  <c r="AS60" i="5"/>
  <c r="AT60" i="5" s="1"/>
  <c r="AW60" i="5" s="1"/>
  <c r="AM19" i="5"/>
  <c r="AS19" i="5"/>
  <c r="AT19" i="5" s="1"/>
  <c r="AW19" i="5" s="1"/>
  <c r="AM423" i="5"/>
  <c r="AS423" i="5"/>
  <c r="AT423" i="5" s="1"/>
  <c r="AW423" i="5" s="1"/>
  <c r="AM343" i="5"/>
  <c r="AS343" i="5"/>
  <c r="AT343" i="5" s="1"/>
  <c r="AW343" i="5" s="1"/>
  <c r="AM53" i="5"/>
  <c r="AS53" i="5"/>
  <c r="AT53" i="5" s="1"/>
  <c r="AW53" i="5" s="1"/>
  <c r="AM21" i="5"/>
  <c r="AS21" i="5"/>
  <c r="AT21" i="5" s="1"/>
  <c r="AW21" i="5" s="1"/>
  <c r="AM244" i="5"/>
  <c r="AS244" i="5"/>
  <c r="AT244" i="5" s="1"/>
  <c r="AW244" i="5" s="1"/>
  <c r="AM26" i="5"/>
  <c r="AS26" i="5"/>
  <c r="AT26" i="5" s="1"/>
  <c r="AW26" i="5" s="1"/>
  <c r="AM6" i="5"/>
  <c r="AS6" i="5"/>
  <c r="AT6" i="5" s="1"/>
  <c r="AW6" i="5" s="1"/>
  <c r="AM320" i="5"/>
  <c r="AS320" i="5"/>
  <c r="AT320" i="5" s="1"/>
  <c r="AW320" i="5" s="1"/>
  <c r="AM426" i="5"/>
  <c r="AS426" i="5"/>
  <c r="AT426" i="5" s="1"/>
  <c r="AW426" i="5" s="1"/>
  <c r="AM305" i="5"/>
  <c r="AS305" i="5"/>
  <c r="AT305" i="5" s="1"/>
  <c r="AW305" i="5" s="1"/>
  <c r="AM501" i="5"/>
  <c r="AS501" i="5"/>
  <c r="AT501" i="5" s="1"/>
  <c r="AW501" i="5" s="1"/>
  <c r="AM475" i="5"/>
  <c r="AS475" i="5"/>
  <c r="AT475" i="5" s="1"/>
  <c r="AW475" i="5" s="1"/>
  <c r="AM309" i="5"/>
  <c r="AS309" i="5"/>
  <c r="AT309" i="5" s="1"/>
  <c r="AW309" i="5" s="1"/>
  <c r="AM294" i="5"/>
  <c r="AS294" i="5"/>
  <c r="AT294" i="5" s="1"/>
  <c r="AW294" i="5" s="1"/>
  <c r="AM308" i="5"/>
  <c r="AS308" i="5"/>
  <c r="AT308" i="5" s="1"/>
  <c r="AW308" i="5" s="1"/>
  <c r="AM427" i="5"/>
  <c r="AS427" i="5"/>
  <c r="AT427" i="5" s="1"/>
  <c r="AW427" i="5" s="1"/>
  <c r="AM383" i="5"/>
  <c r="AS383" i="5"/>
  <c r="AT383" i="5" s="1"/>
  <c r="AW383" i="5" s="1"/>
  <c r="AM165" i="5"/>
  <c r="AS165" i="5"/>
  <c r="AT165" i="5" s="1"/>
  <c r="AW165" i="5" s="1"/>
  <c r="AM278" i="5"/>
  <c r="AS278" i="5"/>
  <c r="AT278" i="5" s="1"/>
  <c r="AW278" i="5" s="1"/>
  <c r="AM351" i="5"/>
  <c r="AS351" i="5"/>
  <c r="AT351" i="5" s="1"/>
  <c r="AW351" i="5" s="1"/>
  <c r="AM80" i="5"/>
  <c r="AS80" i="5"/>
  <c r="AT80" i="5" s="1"/>
  <c r="AW80" i="5" s="1"/>
  <c r="AM287" i="5"/>
  <c r="AS287" i="5"/>
  <c r="AT287" i="5" s="1"/>
  <c r="AW287" i="5" s="1"/>
  <c r="AM368" i="5"/>
  <c r="AS368" i="5"/>
  <c r="AT368" i="5" s="1"/>
  <c r="AW368" i="5" s="1"/>
  <c r="AM299" i="5"/>
  <c r="AS299" i="5"/>
  <c r="AT299" i="5" s="1"/>
  <c r="AW299" i="5" s="1"/>
  <c r="AM313" i="5"/>
  <c r="AS313" i="5"/>
  <c r="AT313" i="5" s="1"/>
  <c r="AW313" i="5" s="1"/>
  <c r="AM158" i="5"/>
  <c r="AS158" i="5"/>
  <c r="AT158" i="5" s="1"/>
  <c r="AW158" i="5" s="1"/>
  <c r="AM168" i="5"/>
  <c r="AS168" i="5"/>
  <c r="AT168" i="5" s="1"/>
  <c r="AW168" i="5" s="1"/>
  <c r="AM199" i="5"/>
  <c r="AS199" i="5"/>
  <c r="AT199" i="5" s="1"/>
  <c r="AW199" i="5" s="1"/>
  <c r="AM314" i="5"/>
  <c r="AS314" i="5"/>
  <c r="AT314" i="5" s="1"/>
  <c r="AW314" i="5" s="1"/>
  <c r="AM12" i="5"/>
  <c r="AS12" i="5"/>
  <c r="AT12" i="5" s="1"/>
  <c r="AW12" i="5" s="1"/>
  <c r="AM478" i="5"/>
  <c r="AS478" i="5"/>
  <c r="AT478" i="5" s="1"/>
  <c r="AW478" i="5" s="1"/>
  <c r="AM78" i="5"/>
  <c r="AS78" i="5"/>
  <c r="AT78" i="5" s="1"/>
  <c r="AW78" i="5" s="1"/>
  <c r="AM300" i="5"/>
  <c r="AS300" i="5"/>
  <c r="AT300" i="5" s="1"/>
  <c r="AW300" i="5" s="1"/>
  <c r="AM193" i="5"/>
  <c r="AS193" i="5"/>
  <c r="AT193" i="5" s="1"/>
  <c r="AW193" i="5" s="1"/>
  <c r="AM269" i="5"/>
  <c r="AS269" i="5"/>
  <c r="AT269" i="5" s="1"/>
  <c r="AW269" i="5" s="1"/>
  <c r="AM205" i="5"/>
  <c r="AS205" i="5"/>
  <c r="AT205" i="5" s="1"/>
  <c r="AW205" i="5" s="1"/>
  <c r="AM371" i="5"/>
  <c r="AS371" i="5"/>
  <c r="AT371" i="5" s="1"/>
  <c r="AW371" i="5" s="1"/>
  <c r="AM179" i="5"/>
  <c r="AS179" i="5"/>
  <c r="AT179" i="5" s="1"/>
  <c r="AW179" i="5" s="1"/>
  <c r="AM88" i="5"/>
  <c r="AS88" i="5"/>
  <c r="AT88" i="5" s="1"/>
  <c r="AW88" i="5" s="1"/>
  <c r="AM75" i="5"/>
  <c r="AS75" i="5"/>
  <c r="AT75" i="5" s="1"/>
  <c r="AW75" i="5" s="1"/>
  <c r="AM20" i="5"/>
  <c r="AS20" i="5"/>
  <c r="AT20" i="5" s="1"/>
  <c r="AW20" i="5" s="1"/>
  <c r="AM238" i="5"/>
  <c r="AS238" i="5"/>
  <c r="AT238" i="5" s="1"/>
  <c r="AW238" i="5" s="1"/>
  <c r="AM424" i="5"/>
  <c r="AS424" i="5"/>
  <c r="AT424" i="5" s="1"/>
  <c r="AW424" i="5" s="1"/>
  <c r="AM236" i="5"/>
  <c r="AS236" i="5"/>
  <c r="AT236" i="5" s="1"/>
  <c r="AW236" i="5" s="1"/>
  <c r="AM463" i="5"/>
  <c r="AS463" i="5"/>
  <c r="AT463" i="5" s="1"/>
  <c r="AW463" i="5" s="1"/>
  <c r="AM139" i="5"/>
  <c r="AS139" i="5"/>
  <c r="AT139" i="5" s="1"/>
  <c r="AW139" i="5" s="1"/>
  <c r="AM246" i="5"/>
  <c r="AS246" i="5"/>
  <c r="AT246" i="5" s="1"/>
  <c r="AW246" i="5" s="1"/>
  <c r="AM68" i="5"/>
  <c r="AS68" i="5"/>
  <c r="AT68" i="5" s="1"/>
  <c r="AW68" i="5" s="1"/>
  <c r="AM25" i="5"/>
  <c r="AS25" i="5"/>
  <c r="AT25" i="5" s="1"/>
  <c r="AW25" i="5" s="1"/>
  <c r="AM61" i="5"/>
  <c r="AS61" i="5"/>
  <c r="AT61" i="5" s="1"/>
  <c r="AW61" i="5" s="1"/>
  <c r="AM81" i="5"/>
  <c r="AS81" i="5"/>
  <c r="AT81" i="5" s="1"/>
  <c r="AW81" i="5" s="1"/>
  <c r="AM381" i="5"/>
  <c r="AS381" i="5"/>
  <c r="AT381" i="5" s="1"/>
  <c r="AW381" i="5" s="1"/>
  <c r="AM259" i="5"/>
  <c r="AS259" i="5"/>
  <c r="AT259" i="5" s="1"/>
  <c r="AW259" i="5" s="1"/>
  <c r="AM167" i="5"/>
  <c r="AS167" i="5"/>
  <c r="AT167" i="5" s="1"/>
  <c r="AW167" i="5" s="1"/>
  <c r="AM87" i="5"/>
  <c r="AS87" i="5"/>
  <c r="AT87" i="5" s="1"/>
  <c r="AW87" i="5" s="1"/>
  <c r="AM379" i="5"/>
  <c r="AS379" i="5"/>
  <c r="AT379" i="5" s="1"/>
  <c r="AW379" i="5" s="1"/>
  <c r="AM276" i="5"/>
  <c r="AS276" i="5"/>
  <c r="AT276" i="5" s="1"/>
  <c r="AW276" i="5" s="1"/>
  <c r="AM128" i="5"/>
  <c r="AS128" i="5"/>
  <c r="AT128" i="5" s="1"/>
  <c r="AW128" i="5" s="1"/>
  <c r="AM375" i="5"/>
  <c r="AS375" i="5"/>
  <c r="AT375" i="5" s="1"/>
  <c r="AW375" i="5" s="1"/>
  <c r="AM284" i="5"/>
  <c r="AS284" i="5"/>
  <c r="AT284" i="5" s="1"/>
  <c r="AW284" i="5" s="1"/>
  <c r="AM64" i="5"/>
  <c r="AS64" i="5"/>
  <c r="AT64" i="5" s="1"/>
  <c r="AW64" i="5" s="1"/>
  <c r="AM170" i="5"/>
  <c r="AS170" i="5"/>
  <c r="AT170" i="5" s="1"/>
  <c r="AW170" i="5" s="1"/>
  <c r="AM466" i="5"/>
  <c r="AS466" i="5"/>
  <c r="AT466" i="5" s="1"/>
  <c r="AW466" i="5" s="1"/>
  <c r="AM49" i="5"/>
  <c r="AS49" i="5"/>
  <c r="AT49" i="5" s="1"/>
  <c r="AW49" i="5" s="1"/>
  <c r="AM8" i="5"/>
  <c r="AS8" i="5"/>
  <c r="AT8" i="5" s="1"/>
  <c r="AW8" i="5" s="1"/>
  <c r="AM219" i="5"/>
  <c r="AS219" i="5"/>
  <c r="AT219" i="5" s="1"/>
  <c r="AW219" i="5" s="1"/>
  <c r="AM45" i="5"/>
  <c r="AS45" i="5"/>
  <c r="AT45" i="5" s="1"/>
  <c r="AW45" i="5" s="1"/>
  <c r="AM399" i="5"/>
  <c r="AS399" i="5"/>
  <c r="AT399" i="5" s="1"/>
  <c r="AW399" i="5" s="1"/>
  <c r="AM52" i="5"/>
  <c r="AS52" i="5"/>
  <c r="AT52" i="5" s="1"/>
  <c r="AW52" i="5" s="1"/>
  <c r="AM171" i="5"/>
  <c r="AS171" i="5"/>
  <c r="AT171" i="5" s="1"/>
  <c r="AW171" i="5" s="1"/>
  <c r="AM127" i="5"/>
  <c r="AS127" i="5"/>
  <c r="AT127" i="5" s="1"/>
  <c r="AW127" i="5" s="1"/>
  <c r="AM457" i="5"/>
  <c r="AS457" i="5"/>
  <c r="AT457" i="5" s="1"/>
  <c r="AW457" i="5" s="1"/>
  <c r="AM332" i="5"/>
  <c r="AS332" i="5"/>
  <c r="AT332" i="5" s="1"/>
  <c r="AW332" i="5" s="1"/>
  <c r="AM95" i="5"/>
  <c r="AS95" i="5"/>
  <c r="AT95" i="5" s="1"/>
  <c r="AW95" i="5" s="1"/>
  <c r="AM473" i="5"/>
  <c r="AS473" i="5"/>
  <c r="AT473" i="5" s="1"/>
  <c r="AW473" i="5" s="1"/>
  <c r="AM31" i="5"/>
  <c r="AS31" i="5"/>
  <c r="AT31" i="5" s="1"/>
  <c r="AW31" i="5" s="1"/>
  <c r="AM112" i="5"/>
  <c r="AS112" i="5"/>
  <c r="AT112" i="5" s="1"/>
  <c r="AW112" i="5" s="1"/>
  <c r="AM43" i="5"/>
  <c r="AS43" i="5"/>
  <c r="AT43" i="5" s="1"/>
  <c r="AW43" i="5" s="1"/>
  <c r="AM397" i="5"/>
  <c r="AS397" i="5"/>
  <c r="AT397" i="5" s="1"/>
  <c r="AW397" i="5" s="1"/>
  <c r="AM279" i="5"/>
  <c r="AS279" i="5"/>
  <c r="AT279" i="5" s="1"/>
  <c r="AW279" i="5" s="1"/>
  <c r="AM160" i="5"/>
  <c r="AS160" i="5"/>
  <c r="AT160" i="5" s="1"/>
  <c r="AW160" i="5" s="1"/>
  <c r="AM443" i="5"/>
  <c r="AS443" i="5"/>
  <c r="AT443" i="5" s="1"/>
  <c r="AW443" i="5" s="1"/>
  <c r="AM254" i="5"/>
  <c r="AS254" i="5"/>
  <c r="AT254" i="5" s="1"/>
  <c r="AW254" i="5" s="1"/>
  <c r="AM106" i="5"/>
  <c r="AS106" i="5"/>
  <c r="AT106" i="5" s="1"/>
  <c r="AW106" i="5" s="1"/>
  <c r="AM7" i="5"/>
  <c r="AS7" i="5"/>
  <c r="AT7" i="5" s="1"/>
  <c r="AW7" i="5" s="1"/>
  <c r="AM419" i="5"/>
  <c r="AS419" i="5"/>
  <c r="AT419" i="5" s="1"/>
  <c r="AW419" i="5" s="1"/>
  <c r="AM339" i="5"/>
  <c r="AS339" i="5"/>
  <c r="AT339" i="5" s="1"/>
  <c r="AW339" i="5" s="1"/>
  <c r="AM123" i="5"/>
  <c r="AS123" i="5"/>
  <c r="AT123" i="5" s="1"/>
  <c r="AW123" i="5" s="1"/>
  <c r="AM176" i="5"/>
  <c r="AS176" i="5"/>
  <c r="AT176" i="5" s="1"/>
  <c r="AW176" i="5" s="1"/>
  <c r="AM470" i="5"/>
  <c r="AS470" i="5"/>
  <c r="AT470" i="5" s="1"/>
  <c r="AW470" i="5" s="1"/>
  <c r="AM119" i="5"/>
  <c r="AS119" i="5"/>
  <c r="AT119" i="5" s="1"/>
  <c r="AW119" i="5" s="1"/>
  <c r="AM472" i="5"/>
  <c r="AS472" i="5"/>
  <c r="AT472" i="5" s="1"/>
  <c r="AW472" i="5" s="1"/>
  <c r="AM252" i="5"/>
  <c r="AS252" i="5"/>
  <c r="AT252" i="5" s="1"/>
  <c r="AW252" i="5" s="1"/>
  <c r="AM102" i="5"/>
  <c r="AS102" i="5"/>
  <c r="AT102" i="5" s="1"/>
  <c r="AW102" i="5" s="1"/>
  <c r="AM401" i="5"/>
  <c r="AS401" i="5"/>
  <c r="AT401" i="5" s="1"/>
  <c r="AW401" i="5" s="1"/>
  <c r="AM237" i="5"/>
  <c r="AS237" i="5"/>
  <c r="AT237" i="5" s="1"/>
  <c r="AW237" i="5" s="1"/>
  <c r="AM485" i="5"/>
  <c r="AS485" i="5"/>
  <c r="AT485" i="5" s="1"/>
  <c r="AW485" i="5" s="1"/>
  <c r="AM388" i="5"/>
  <c r="AS388" i="5"/>
  <c r="AT388" i="5" s="1"/>
  <c r="AW388" i="5" s="1"/>
  <c r="AM268" i="5"/>
  <c r="AS268" i="5"/>
  <c r="AT268" i="5" s="1"/>
  <c r="AW268" i="5" s="1"/>
  <c r="AM143" i="5"/>
  <c r="AS143" i="5"/>
  <c r="AT143" i="5" s="1"/>
  <c r="AW143" i="5" s="1"/>
  <c r="AM192" i="5"/>
  <c r="AS192" i="5"/>
  <c r="AT192" i="5" s="1"/>
  <c r="AW192" i="5" s="1"/>
  <c r="AM86" i="5"/>
  <c r="AS86" i="5"/>
  <c r="AT86" i="5" s="1"/>
  <c r="AW86" i="5" s="1"/>
  <c r="AM349" i="5"/>
  <c r="AS349" i="5"/>
  <c r="AT349" i="5" s="1"/>
  <c r="AW349" i="5" s="1"/>
  <c r="AM214" i="5"/>
  <c r="AS214" i="5"/>
  <c r="AT214" i="5" s="1"/>
  <c r="AW214" i="5" s="1"/>
  <c r="AM456" i="5"/>
  <c r="AS456" i="5"/>
  <c r="AT456" i="5" s="1"/>
  <c r="AW456" i="5" s="1"/>
  <c r="AM10" i="5"/>
  <c r="AS10" i="5"/>
  <c r="AT10" i="5" s="1"/>
  <c r="AW10" i="5" s="1"/>
  <c r="AM289" i="5"/>
  <c r="AS289" i="5"/>
  <c r="AT289" i="5" s="1"/>
  <c r="AW289" i="5" s="1"/>
  <c r="AM408" i="5"/>
  <c r="AS408" i="5"/>
  <c r="AT408" i="5" s="1"/>
  <c r="AW408" i="5" s="1"/>
  <c r="AM247" i="5"/>
  <c r="AS247" i="5"/>
  <c r="AT247" i="5" s="1"/>
  <c r="AW247" i="5" s="1"/>
  <c r="AM163" i="5"/>
  <c r="AS163" i="5"/>
  <c r="AT163" i="5" s="1"/>
  <c r="AW163" i="5" s="1"/>
  <c r="AM83" i="5"/>
  <c r="AS83" i="5"/>
  <c r="AT83" i="5" s="1"/>
  <c r="AW83" i="5" s="1"/>
  <c r="AM328" i="5"/>
  <c r="AS328" i="5"/>
  <c r="AT328" i="5" s="1"/>
  <c r="AW328" i="5" s="1"/>
  <c r="AM364" i="5"/>
  <c r="AS364" i="5"/>
  <c r="AT364" i="5" s="1"/>
  <c r="AW364" i="5" s="1"/>
  <c r="AM213" i="5"/>
  <c r="AS213" i="5"/>
  <c r="AT213" i="5" s="1"/>
  <c r="AW213" i="5" s="1"/>
  <c r="AM355" i="5"/>
  <c r="AS355" i="5"/>
  <c r="AT355" i="5" s="1"/>
  <c r="AW355" i="5" s="1"/>
  <c r="AM267" i="5"/>
  <c r="AS267" i="5"/>
  <c r="AT267" i="5" s="1"/>
  <c r="AW267" i="5" s="1"/>
  <c r="AM491" i="5"/>
  <c r="AS491" i="5"/>
  <c r="AT491" i="5" s="1"/>
  <c r="AW491" i="5" s="1"/>
  <c r="AM137" i="5"/>
  <c r="AS137" i="5"/>
  <c r="AT137" i="5" s="1"/>
  <c r="AW137" i="5" s="1"/>
  <c r="AM145" i="5"/>
  <c r="AS145" i="5"/>
  <c r="AT145" i="5" s="1"/>
  <c r="AW145" i="5" s="1"/>
  <c r="AM476" i="5"/>
  <c r="AS476" i="5"/>
  <c r="AT476" i="5" s="1"/>
  <c r="AW476" i="5" s="1"/>
  <c r="AM229" i="5"/>
  <c r="AS229" i="5"/>
  <c r="AT229" i="5" s="1"/>
  <c r="AW229" i="5" s="1"/>
  <c r="AM132" i="5"/>
  <c r="AS132" i="5"/>
  <c r="AT132" i="5" s="1"/>
  <c r="AW132" i="5" s="1"/>
  <c r="AM486" i="5"/>
  <c r="AS486" i="5"/>
  <c r="AT486" i="5" s="1"/>
  <c r="AW486" i="5" s="1"/>
  <c r="AM251" i="5"/>
  <c r="AS251" i="5"/>
  <c r="AT251" i="5" s="1"/>
  <c r="AW251" i="5" s="1"/>
  <c r="AM281" i="5"/>
  <c r="AS281" i="5"/>
  <c r="AT281" i="5" s="1"/>
  <c r="AW281" i="5" s="1"/>
  <c r="AM415" i="5"/>
  <c r="AS415" i="5"/>
  <c r="AT415" i="5" s="1"/>
  <c r="AW415" i="5" s="1"/>
  <c r="AM248" i="5"/>
  <c r="AS248" i="5"/>
  <c r="AT248" i="5" s="1"/>
  <c r="AW248" i="5" s="1"/>
  <c r="AM298" i="5"/>
  <c r="AS298" i="5"/>
  <c r="AT298" i="5" s="1"/>
  <c r="AW298" i="5" s="1"/>
  <c r="AM212" i="5"/>
  <c r="AS212" i="5"/>
  <c r="AT212" i="5" s="1"/>
  <c r="AW212" i="5" s="1"/>
  <c r="AM315" i="5"/>
  <c r="AS315" i="5"/>
  <c r="AT315" i="5" s="1"/>
  <c r="AW315" i="5" s="1"/>
  <c r="AM301" i="5"/>
  <c r="AS301" i="5"/>
  <c r="AT301" i="5" s="1"/>
  <c r="AW301" i="5" s="1"/>
  <c r="AM335" i="5"/>
  <c r="AS335" i="5"/>
  <c r="AT335" i="5" s="1"/>
  <c r="AW335" i="5" s="1"/>
  <c r="AM477" i="5"/>
  <c r="AS477" i="5"/>
  <c r="AT477" i="5" s="1"/>
  <c r="AW477" i="5" s="1"/>
  <c r="AM152" i="5"/>
  <c r="AS152" i="5"/>
  <c r="AT152" i="5" s="1"/>
  <c r="AW152" i="5" s="1"/>
  <c r="AM174" i="5"/>
  <c r="AS174" i="5"/>
  <c r="AT174" i="5" s="1"/>
  <c r="AW174" i="5" s="1"/>
  <c r="AM180" i="5"/>
  <c r="AS180" i="5"/>
  <c r="AT180" i="5" s="1"/>
  <c r="AW180" i="5" s="1"/>
  <c r="AM407" i="5"/>
  <c r="AS407" i="5"/>
  <c r="AT407" i="5" s="1"/>
  <c r="AW407" i="5" s="1"/>
  <c r="AM292" i="5"/>
  <c r="AS292" i="5"/>
  <c r="AT292" i="5" s="1"/>
  <c r="AW292" i="5" s="1"/>
  <c r="AM99" i="5"/>
  <c r="AS99" i="5"/>
  <c r="AT99" i="5" s="1"/>
  <c r="AW99" i="5" s="1"/>
  <c r="AM9" i="5"/>
  <c r="AS9" i="5"/>
  <c r="AT9" i="5" s="1"/>
  <c r="AW9" i="5" s="1"/>
  <c r="AM272" i="5"/>
  <c r="AS272" i="5"/>
  <c r="AT272" i="5" s="1"/>
  <c r="AW272" i="5" s="1"/>
  <c r="AM350" i="5"/>
  <c r="AS350" i="5"/>
  <c r="AT350" i="5" s="1"/>
  <c r="AW350" i="5" s="1"/>
  <c r="AM42" i="5"/>
  <c r="AS42" i="5"/>
  <c r="AT42" i="5" s="1"/>
  <c r="AW42" i="5" s="1"/>
  <c r="AM233" i="5"/>
  <c r="AS233" i="5"/>
  <c r="AT233" i="5" s="1"/>
  <c r="AW233" i="5" s="1"/>
  <c r="AM352" i="5"/>
  <c r="AS352" i="5"/>
  <c r="AT352" i="5" s="1"/>
  <c r="AW352" i="5" s="1"/>
  <c r="AM413" i="5"/>
  <c r="AS413" i="5"/>
  <c r="AT413" i="5" s="1"/>
  <c r="AW413" i="5" s="1"/>
  <c r="AM311" i="5"/>
  <c r="AS311" i="5"/>
  <c r="AT311" i="5" s="1"/>
  <c r="AW311" i="5" s="1"/>
  <c r="AM243" i="5"/>
  <c r="AS243" i="5"/>
  <c r="AT243" i="5" s="1"/>
  <c r="AW243" i="5" s="1"/>
  <c r="AM151" i="5"/>
  <c r="AS151" i="5"/>
  <c r="AT151" i="5" s="1"/>
  <c r="AW151" i="5" s="1"/>
  <c r="AM133" i="5"/>
  <c r="AS133" i="5"/>
  <c r="AT133" i="5" s="1"/>
  <c r="AW133" i="5" s="1"/>
  <c r="AM36" i="5"/>
  <c r="AS36" i="5"/>
  <c r="AT36" i="5" s="1"/>
  <c r="AW36" i="5" s="1"/>
  <c r="AM347" i="5"/>
  <c r="AS347" i="5"/>
  <c r="AT347" i="5" s="1"/>
  <c r="AW347" i="5" s="1"/>
  <c r="AM454" i="5"/>
  <c r="AS454" i="5"/>
  <c r="AT454" i="5" s="1"/>
  <c r="AW454" i="5" s="1"/>
  <c r="AM406" i="5"/>
  <c r="AS406" i="5"/>
  <c r="AT406" i="5" s="1"/>
  <c r="AW406" i="5" s="1"/>
  <c r="AM396" i="5"/>
  <c r="AS396" i="5"/>
  <c r="AT396" i="5" s="1"/>
  <c r="AW396" i="5" s="1"/>
  <c r="AM404" i="5"/>
  <c r="AS404" i="5"/>
  <c r="AT404" i="5" s="1"/>
  <c r="AW404" i="5" s="1"/>
  <c r="AM462" i="5"/>
  <c r="AS462" i="5"/>
  <c r="AT462" i="5" s="1"/>
  <c r="AW462" i="5" s="1"/>
  <c r="AM266" i="5"/>
  <c r="AS266" i="5"/>
  <c r="AT266" i="5" s="1"/>
  <c r="AW266" i="5" s="1"/>
  <c r="AM459" i="5"/>
  <c r="AS459" i="5"/>
  <c r="AT459" i="5" s="1"/>
  <c r="AW459" i="5" s="1"/>
  <c r="AM216" i="5"/>
  <c r="AS216" i="5"/>
  <c r="AT216" i="5" s="1"/>
  <c r="AW216" i="5" s="1"/>
  <c r="AM16" i="5"/>
  <c r="AS16" i="5"/>
  <c r="AT16" i="5" s="1"/>
  <c r="AW16" i="5" s="1"/>
  <c r="AM100" i="5"/>
  <c r="AS100" i="5"/>
  <c r="AT100" i="5" s="1"/>
  <c r="AW100" i="5" s="1"/>
  <c r="AM442" i="5"/>
  <c r="AS442" i="5"/>
  <c r="AT442" i="5" s="1"/>
  <c r="AW442" i="5" s="1"/>
  <c r="AM94" i="5"/>
  <c r="AS94" i="5"/>
  <c r="AT94" i="5" s="1"/>
  <c r="AW94" i="5" s="1"/>
  <c r="AM330" i="5"/>
  <c r="AS330" i="5"/>
  <c r="AT330" i="5" s="1"/>
  <c r="AW330" i="5" s="1"/>
  <c r="AM273" i="5"/>
  <c r="AS273" i="5"/>
  <c r="AT273" i="5" s="1"/>
  <c r="AW273" i="5" s="1"/>
  <c r="AM367" i="5"/>
  <c r="AS367" i="5"/>
  <c r="AT367" i="5" s="1"/>
  <c r="AW367" i="5" s="1"/>
  <c r="AM198" i="5"/>
  <c r="AS198" i="5"/>
  <c r="AT198" i="5" s="1"/>
  <c r="AW198" i="5" s="1"/>
  <c r="AM310" i="5"/>
  <c r="AS310" i="5"/>
  <c r="AT310" i="5" s="1"/>
  <c r="AW310" i="5" s="1"/>
  <c r="AM302" i="5"/>
  <c r="AS302" i="5"/>
  <c r="AT302" i="5" s="1"/>
  <c r="AW302" i="5" s="1"/>
  <c r="AM47" i="5"/>
  <c r="AS47" i="5"/>
  <c r="AT47" i="5" s="1"/>
  <c r="AW47" i="5" s="1"/>
  <c r="AM262" i="5"/>
  <c r="AS262" i="5"/>
  <c r="AT262" i="5" s="1"/>
  <c r="AW262" i="5" s="1"/>
  <c r="AM250" i="5"/>
  <c r="AS250" i="5"/>
  <c r="AT250" i="5" s="1"/>
  <c r="AW250" i="5" s="1"/>
  <c r="AM96" i="5"/>
  <c r="AS96" i="5"/>
  <c r="AT96" i="5" s="1"/>
  <c r="AW96" i="5" s="1"/>
  <c r="AM428" i="5"/>
  <c r="AS428" i="5"/>
  <c r="AT428" i="5" s="1"/>
  <c r="AW428" i="5" s="1"/>
  <c r="AM385" i="5"/>
  <c r="AS385" i="5"/>
  <c r="AT385" i="5" s="1"/>
  <c r="AW385" i="5" s="1"/>
  <c r="AM444" i="5"/>
  <c r="AS444" i="5"/>
  <c r="AT444" i="5" s="1"/>
  <c r="AW444" i="5" s="1"/>
  <c r="AM398" i="5"/>
  <c r="AS398" i="5"/>
  <c r="AT398" i="5" s="1"/>
  <c r="AW398" i="5" s="1"/>
  <c r="AM256" i="5"/>
  <c r="AS256" i="5"/>
  <c r="AT256" i="5" s="1"/>
  <c r="AW256" i="5" s="1"/>
  <c r="AM157" i="5"/>
  <c r="AS157" i="5"/>
  <c r="AT157" i="5" s="1"/>
  <c r="AW157" i="5" s="1"/>
  <c r="AM55" i="5"/>
  <c r="AS55" i="5"/>
  <c r="AT55" i="5" s="1"/>
  <c r="AW55" i="5" s="1"/>
  <c r="AM471" i="5"/>
  <c r="AS471" i="5"/>
  <c r="AT471" i="5" s="1"/>
  <c r="AW471" i="5" s="1"/>
  <c r="AM403" i="5"/>
  <c r="AS403" i="5"/>
  <c r="AT403" i="5" s="1"/>
  <c r="AW403" i="5" s="1"/>
  <c r="AM327" i="5"/>
  <c r="AS327" i="5"/>
  <c r="AT327" i="5" s="1"/>
  <c r="AW327" i="5" s="1"/>
  <c r="AM487" i="5"/>
  <c r="AS487" i="5"/>
  <c r="AT487" i="5" s="1"/>
  <c r="AW487" i="5" s="1"/>
  <c r="AM91" i="5"/>
  <c r="AS91" i="5"/>
  <c r="AT91" i="5" s="1"/>
  <c r="AW91" i="5" s="1"/>
  <c r="AM296" i="5"/>
  <c r="AS296" i="5"/>
  <c r="AT296" i="5" s="1"/>
  <c r="AW296" i="5" s="1"/>
  <c r="AM149" i="5"/>
  <c r="AS149" i="5"/>
  <c r="AT149" i="5" s="1"/>
  <c r="AW149" i="5" s="1"/>
  <c r="AM140" i="5"/>
  <c r="AS140" i="5"/>
  <c r="AT140" i="5" s="1"/>
  <c r="AW140" i="5" s="1"/>
  <c r="AM458" i="5"/>
  <c r="AS458" i="5"/>
  <c r="AT458" i="5" s="1"/>
  <c r="AW458" i="5" s="1"/>
  <c r="AM206" i="5"/>
  <c r="AS206" i="5"/>
  <c r="AT206" i="5" s="1"/>
  <c r="AW206" i="5" s="1"/>
  <c r="AM369" i="5"/>
  <c r="AS369" i="5"/>
  <c r="AT369" i="5" s="1"/>
  <c r="AW369" i="5" s="1"/>
  <c r="AM29" i="5"/>
  <c r="AS29" i="5"/>
  <c r="AT29" i="5" s="1"/>
  <c r="AW29" i="5" s="1"/>
  <c r="AM136" i="5"/>
  <c r="AS136" i="5"/>
  <c r="AT136" i="5" s="1"/>
  <c r="AW136" i="5" s="1"/>
  <c r="AM264" i="5"/>
  <c r="AS264" i="5"/>
  <c r="AT264" i="5" s="1"/>
  <c r="AW264" i="5" s="1"/>
  <c r="AM186" i="5"/>
  <c r="AS186" i="5"/>
  <c r="AT186" i="5" s="1"/>
  <c r="AW186" i="5" s="1"/>
  <c r="AM489" i="5"/>
  <c r="AS489" i="5"/>
  <c r="AT489" i="5" s="1"/>
  <c r="AW489" i="5" s="1"/>
  <c r="AM74" i="5"/>
  <c r="AS74" i="5"/>
  <c r="AT74" i="5" s="1"/>
  <c r="AW74" i="5" s="1"/>
  <c r="AM257" i="5"/>
  <c r="AS257" i="5"/>
  <c r="AT257" i="5" s="1"/>
  <c r="AW257" i="5" s="1"/>
  <c r="AM111" i="5"/>
  <c r="AS111" i="5"/>
  <c r="AT111" i="5" s="1"/>
  <c r="AW111" i="5" s="1"/>
  <c r="AM374" i="5"/>
  <c r="AS374" i="5"/>
  <c r="AT374" i="5" s="1"/>
  <c r="AW374" i="5" s="1"/>
  <c r="AM46" i="5"/>
  <c r="AS46" i="5"/>
  <c r="AT46" i="5" s="1"/>
  <c r="AW46" i="5" s="1"/>
  <c r="AM474" i="5"/>
  <c r="AS474" i="5"/>
  <c r="AT474" i="5" s="1"/>
  <c r="AW474" i="5" s="1"/>
  <c r="AM5" i="5"/>
  <c r="AS5" i="5"/>
  <c r="AT5" i="5" s="1"/>
  <c r="AW5" i="5" s="1"/>
  <c r="AM285" i="5"/>
  <c r="AS285" i="5"/>
  <c r="AT285" i="5" s="1"/>
  <c r="AW285" i="5" s="1"/>
  <c r="AM172" i="5"/>
  <c r="AS172" i="5"/>
  <c r="AT172" i="5" s="1"/>
  <c r="AW172" i="5" s="1"/>
  <c r="AM142" i="5"/>
  <c r="AS142" i="5"/>
  <c r="AT142" i="5" s="1"/>
  <c r="AW142" i="5" s="1"/>
  <c r="AM2" i="5"/>
  <c r="AS2" i="5"/>
  <c r="AT2" i="5" s="1"/>
  <c r="AW2" i="5" s="1"/>
  <c r="AS34" i="5" l="1"/>
  <c r="AT34" i="5" s="1"/>
  <c r="AW34" i="5" s="1"/>
  <c r="AS178" i="5"/>
  <c r="AT178" i="5" s="1"/>
  <c r="AW178" i="5" s="1"/>
  <c r="AS434" i="5"/>
  <c r="AT434" i="5" s="1"/>
  <c r="AW434" i="5" s="1"/>
  <c r="AS322" i="5"/>
  <c r="AT322" i="5" s="1"/>
  <c r="AW322" i="5" s="1"/>
  <c r="AM258" i="5"/>
  <c r="AS290" i="5"/>
  <c r="AT290" i="5" s="1"/>
  <c r="AW290" i="5" s="1"/>
  <c r="AM66" i="5"/>
  <c r="AM498" i="5"/>
  <c r="AK503" i="5"/>
  <c r="AK504" i="5"/>
  <c r="BX3" i="5" s="1"/>
  <c r="AK505" i="5"/>
  <c r="AS306" i="5"/>
  <c r="AT306" i="5" s="1"/>
  <c r="AW306" i="5" s="1"/>
  <c r="AM146" i="5"/>
  <c r="AM354" i="5"/>
  <c r="AM82" i="5"/>
  <c r="AS482" i="5"/>
  <c r="AT482" i="5" s="1"/>
  <c r="AW482" i="5" s="1"/>
  <c r="AM386" i="5"/>
  <c r="AM370" i="5"/>
  <c r="AS338" i="5"/>
  <c r="AT338" i="5" s="1"/>
  <c r="AW338" i="5" s="1"/>
  <c r="AS162" i="5"/>
  <c r="AT162" i="5" s="1"/>
  <c r="AW162" i="5" s="1"/>
  <c r="AM402" i="5"/>
  <c r="AM274" i="5"/>
  <c r="AS242" i="5"/>
  <c r="AT242" i="5" s="1"/>
  <c r="AW242" i="5" s="1"/>
  <c r="AM450" i="5"/>
  <c r="AS210" i="5"/>
  <c r="AT210" i="5" s="1"/>
  <c r="AW210" i="5" s="1"/>
  <c r="AM194" i="5"/>
  <c r="AM50" i="5"/>
  <c r="AM418" i="5"/>
  <c r="AS18" i="5"/>
  <c r="AT18" i="5" s="1"/>
  <c r="AW18" i="5" s="1"/>
  <c r="AM114" i="5"/>
  <c r="AS98" i="5"/>
  <c r="AT98" i="5" s="1"/>
  <c r="AW98" i="5" s="1"/>
  <c r="AS130" i="5"/>
  <c r="AT130" i="5" s="1"/>
  <c r="AW130" i="5" s="1"/>
  <c r="AM503" i="5" l="1"/>
  <c r="AW504" i="5"/>
  <c r="AW503" i="5"/>
  <c r="BD3" i="5" s="1"/>
  <c r="AW505" i="5"/>
  <c r="BP3" i="5" l="1"/>
  <c r="DK4" i="5"/>
  <c r="BJ3" i="5"/>
  <c r="DJ4" i="5"/>
  <c r="AM50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<sst xmlns="http://schemas.openxmlformats.org/spreadsheetml/2006/main" count="104" uniqueCount="90">
  <si>
    <t>W/H Rand Number</t>
  </si>
  <si>
    <t>W/H Loc</t>
  </si>
  <si>
    <t>Customer Location</t>
  </si>
  <si>
    <t>Vehicle with GPS</t>
  </si>
  <si>
    <t>Vehicle Load Carrying Capacity in Tonnes</t>
  </si>
  <si>
    <t>Quality of Road</t>
  </si>
  <si>
    <t>Choice of Paths</t>
  </si>
  <si>
    <t>Weather on the day</t>
  </si>
  <si>
    <t>Festival/Carnival on the day</t>
  </si>
  <si>
    <t>Vehicle Breakdown</t>
  </si>
  <si>
    <t>Vehicle Legal Compliance Issues</t>
  </si>
  <si>
    <t>Any Accidents during trip</t>
  </si>
  <si>
    <t>Driver Awareness about Roads/Path</t>
  </si>
  <si>
    <t>To be delivered Load in KG</t>
  </si>
  <si>
    <t>Penalty of back order</t>
  </si>
  <si>
    <t>Cost of Un-Utlised Load</t>
  </si>
  <si>
    <t>Fuel Efficiency (Kilometer / Litre)</t>
  </si>
  <si>
    <t>Total Distance</t>
  </si>
  <si>
    <t>Driver Type</t>
  </si>
  <si>
    <t>Number of Delivery Points</t>
  </si>
  <si>
    <t>HALT TIME AT EACH DELIVERY POINT</t>
  </si>
  <si>
    <t>Time Delay to delivery due to weather</t>
  </si>
  <si>
    <t>Time Delay to delivery due to vehicle w/o GPS</t>
  </si>
  <si>
    <t>Time to Load the Vehicle</t>
  </si>
  <si>
    <t>Total Halt time</t>
  </si>
  <si>
    <t>Repair Time</t>
  </si>
  <si>
    <t>Time delay due to the condition of the road</t>
  </si>
  <si>
    <t>Time delay to Festival/Carnivals</t>
  </si>
  <si>
    <t>Time delay due to compliance issue resolutions</t>
  </si>
  <si>
    <t>Time delay due to accidents</t>
  </si>
  <si>
    <t xml:space="preserve">Time delay due to poow awareness of roads </t>
  </si>
  <si>
    <t>Time delay performance of drivers</t>
  </si>
  <si>
    <t>Delivery Performance</t>
  </si>
  <si>
    <t>Time Window</t>
  </si>
  <si>
    <t>Time Window Random Gen</t>
  </si>
  <si>
    <t>Time Delay in Time windows</t>
  </si>
  <si>
    <t>Drivers Motivation</t>
  </si>
  <si>
    <t>Time delay in delivery due to driver's motivation</t>
  </si>
  <si>
    <t>Average speed of Vehicle</t>
  </si>
  <si>
    <t>Total Time between w/h and customer based upon speed</t>
  </si>
  <si>
    <t>Total time including delays and based upon speed</t>
  </si>
  <si>
    <t>Benchmark Delivery Time</t>
  </si>
  <si>
    <t>Fuel Cost per litre</t>
  </si>
  <si>
    <t>Total Fuel Cost</t>
  </si>
  <si>
    <t>Total Fuel Cost on the trip</t>
  </si>
  <si>
    <t>Driver' Salary</t>
  </si>
  <si>
    <t>Maintenance Cost</t>
  </si>
  <si>
    <t>Compliance Issue Resolution Cost</t>
  </si>
  <si>
    <t>Working Days of Driver</t>
  </si>
  <si>
    <t>Total Cost</t>
  </si>
  <si>
    <t>Sum</t>
  </si>
  <si>
    <t>Average</t>
  </si>
  <si>
    <t>Standard Deviation</t>
  </si>
  <si>
    <t>On time</t>
  </si>
  <si>
    <t>Late</t>
  </si>
  <si>
    <t>Total Cost Monte Carlo Simulation</t>
  </si>
  <si>
    <t>Average Cost Per Trip Simulation</t>
  </si>
  <si>
    <t>On time Delivery Optimization</t>
  </si>
  <si>
    <t>Average Time Per Trip Simulation</t>
  </si>
  <si>
    <t>MONTE CARLO SIMULATION USING DATA TABLE (WHATS IF ANALYSIS)</t>
  </si>
  <si>
    <t>Standard Dev</t>
  </si>
  <si>
    <t>Probability of On time &gt;=60%</t>
  </si>
  <si>
    <t>Probability of On time &gt;=22</t>
  </si>
  <si>
    <t>Probability of On time &gt;9600</t>
  </si>
  <si>
    <t>Probability of On time &gt;4772685</t>
  </si>
  <si>
    <t>Average Fuel Cost</t>
  </si>
  <si>
    <t>Probability of On time &gt;=2790137</t>
  </si>
  <si>
    <t>Probability of On time &gt;=5328</t>
  </si>
  <si>
    <t>A-1</t>
  </si>
  <si>
    <t>A-2</t>
  </si>
  <si>
    <t>A-3</t>
  </si>
  <si>
    <t>A-4</t>
  </si>
  <si>
    <t>B-1</t>
  </si>
  <si>
    <t>B-2</t>
  </si>
  <si>
    <t>B-3</t>
  </si>
  <si>
    <t>B-4</t>
  </si>
  <si>
    <t>C-1</t>
  </si>
  <si>
    <t>C-2</t>
  </si>
  <si>
    <t>C-3</t>
  </si>
  <si>
    <t>C-4</t>
  </si>
  <si>
    <t>D-1</t>
  </si>
  <si>
    <t>D-2</t>
  </si>
  <si>
    <t>D-3</t>
  </si>
  <si>
    <t>D-4</t>
  </si>
  <si>
    <t>Average Cost per trip</t>
  </si>
  <si>
    <t>On time %</t>
  </si>
  <si>
    <t>ROUTE WISE COST AND ON TIME DELIVERY SIMULATION</t>
  </si>
  <si>
    <t>Standard Devaition</t>
  </si>
  <si>
    <t>Probability of Metrics More than Average</t>
  </si>
  <si>
    <t>Probability of Metric more than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</si>
</sst>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44" fontId="0" fillId="0" borderId="0" xfId="0" applyNumberFormat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9" fontId="0" fillId="0" borderId="0" xfId="2" applyFont="1"/>
    <xf numFmtId="9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9" fontId="1" fillId="0" borderId="6" xfId="2" applyFont="1" applyBorder="1"/>
    <xf numFmtId="0" fontId="1" fillId="0" borderId="0" xfId="0" applyFont="1" applyAlignment="1">
      <alignment wrapText="1"/>
    </xf>
    <xf numFmtId="9" fontId="1" fillId="0" borderId="0" xfId="2" applyFont="1" applyBorder="1"/>
    <xf numFmtId="0" fontId="1" fillId="0" borderId="0" xfId="2" applyNumberFormat="1" applyFont="1" applyBorder="1"/>
    <xf numFmtId="9" fontId="1" fillId="0" borderId="0" xfId="2" applyFont="1" applyBorder="1" applyAlignment="1">
      <alignment wrapText="1"/>
    </xf>
    <xf numFmtId="44" fontId="0" fillId="0" borderId="0" xfId="1" applyFont="1"/>
    <xf numFmtId="0" fontId="0" fillId="0" borderId="0" xfId="2" applyNumberFormat="1" applyFont="1"/>
    <xf numFmtId="9" fontId="1" fillId="0" borderId="7" xfId="0" applyNumberFormat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9" fontId="1" fillId="0" borderId="9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Delivery Performance Simulation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Delivery Performance Simulation</a:t>
          </a:r>
        </a:p>
      </cx:txPr>
    </cx:title>
    <cx:plotArea>
      <cx:plotAreaRegion>
        <cx:series layoutId="clusteredColumn" uniqueId="{A52BC6DB-202D-49A8-8ADB-D0CE4ADEB89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Average Delivery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Average Delivery Time</a:t>
          </a:r>
        </a:p>
      </cx:txPr>
    </cx:title>
    <cx:plotArea>
      <cx:plotAreaRegion>
        <cx:series layoutId="clusteredColumn" uniqueId="{9FD78FBE-C5B9-44B5-8DF9-C608B8C3300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Total Cost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Total Cost</a:t>
          </a:r>
        </a:p>
      </cx:txPr>
    </cx:title>
    <cx:plotArea>
      <cx:plotAreaRegion>
        <cx:series layoutId="clusteredColumn" uniqueId="{96770669-36E5-45F5-A093-496965875EF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Average Cost per Trip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Average Cost per Trip</a:t>
          </a:r>
        </a:p>
      </cx:txPr>
    </cx:title>
    <cx:plotArea>
      <cx:plotAreaRegion>
        <cx:series layoutId="clusteredColumn" uniqueId="{EB1B91E4-A5DD-49D3-BAD5-7D206711118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Total Fuel Cost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Total Fuel Cost</a:t>
          </a:r>
        </a:p>
      </cx:txPr>
    </cx:title>
    <cx:plotArea>
      <cx:plotAreaRegion>
        <cx:series layoutId="clusteredColumn" uniqueId="{19AAF118-2821-4B7B-9C0D-48893952A80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Average Fuel Cost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Average Fuel Cost</a:t>
          </a:r>
        </a:p>
      </cx:txPr>
    </cx:title>
    <cx:plotArea>
      <cx:plotAreaRegion>
        <cx:series layoutId="clusteredColumn" uniqueId="{0C763D61-AE90-4907-96A3-700A8661507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127</xdr:col>
      <xdr:colOff>0</xdr:colOff>
      <xdr:row>2</xdr:row>
      <xdr:rowOff>0</xdr:rowOff>
    </xdr:from>
    <xdr:to>
      <xdr:col>134</xdr:col>
      <xdr:colOff>304800</xdr:colOff>
      <xdr:row>17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A569208-0CEF-463F-90C2-270B7287B2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161100" y="1473200"/>
              <a:ext cx="4572000" cy="3517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127</xdr:col>
      <xdr:colOff>0</xdr:colOff>
      <xdr:row>19</xdr:row>
      <xdr:rowOff>0</xdr:rowOff>
    </xdr:from>
    <xdr:to>
      <xdr:col>134</xdr:col>
      <xdr:colOff>304800</xdr:colOff>
      <xdr:row>34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30E3CCD2-2EB6-4EE1-AA27-E3DEE0CCA2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161100" y="5359400"/>
              <a:ext cx="4572000" cy="276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127</xdr:col>
      <xdr:colOff>0</xdr:colOff>
      <xdr:row>35</xdr:row>
      <xdr:rowOff>0</xdr:rowOff>
    </xdr:from>
    <xdr:to>
      <xdr:col>134</xdr:col>
      <xdr:colOff>304800</xdr:colOff>
      <xdr:row>50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CF8CA1A3-6529-4DE5-85B3-B03BFEA8B9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161100" y="8305800"/>
              <a:ext cx="4572000" cy="276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127</xdr:col>
      <xdr:colOff>0</xdr:colOff>
      <xdr:row>52</xdr:row>
      <xdr:rowOff>0</xdr:rowOff>
    </xdr:from>
    <xdr:to>
      <xdr:col>134</xdr:col>
      <xdr:colOff>304800</xdr:colOff>
      <xdr:row>67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0459826E-F6AA-49D1-9FFE-37DA520499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161100" y="11436350"/>
              <a:ext cx="4572000" cy="276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126</xdr:col>
      <xdr:colOff>594360</xdr:colOff>
      <xdr:row>67</xdr:row>
      <xdr:rowOff>179070</xdr:rowOff>
    </xdr:from>
    <xdr:to>
      <xdr:col>134</xdr:col>
      <xdr:colOff>289560</xdr:colOff>
      <xdr:row>82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9AA072E3-48B6-13AD-A3D7-671263023B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145860" y="14377670"/>
              <a:ext cx="4572000" cy="276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127</xdr:col>
      <xdr:colOff>0</xdr:colOff>
      <xdr:row>84</xdr:row>
      <xdr:rowOff>0</xdr:rowOff>
    </xdr:from>
    <xdr:to>
      <xdr:col>134</xdr:col>
      <xdr:colOff>304800</xdr:colOff>
      <xdr:row>99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D124E8DA-9BAD-4818-B8C4-035A0DCAF3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161100" y="17329150"/>
              <a:ext cx="4572000" cy="276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65F6-5276-4EB0-8FF8-402D4FFDD4CF}">
  <dimension ref="A1:DV1008"/>
  <sheetViews>
    <sheetView tabSelected="1" topLeftCell="EC1" workbookViewId="0">
      <selection activeCell="BD3" sqref="BD3"/>
    </sheetView>
  </sheetViews>
  <sheetFormatPr defaultRowHeight="14.5" x14ac:dyDescent="0.35"/>
  <cols>
    <col min="1" max="1" width="16.453125" bestFit="1" customWidth="1"/>
    <col min="2" max="2" width="10.81640625" customWidth="1"/>
    <col min="3" max="4" width="12.1796875" customWidth="1"/>
    <col min="5" max="5" width="10.81640625" customWidth="1"/>
    <col min="6" max="7" width="15.90625" customWidth="1"/>
    <col min="8" max="9" width="12.36328125" customWidth="1"/>
    <col min="10" max="11" width="10.90625" customWidth="1"/>
    <col min="12" max="12" width="9.1796875" customWidth="1"/>
    <col min="13" max="13" width="11.90625" customWidth="1"/>
    <col min="14" max="15" width="13.54296875" customWidth="1"/>
    <col min="16" max="20" width="11.36328125" customWidth="1"/>
    <col min="21" max="22" width="12.6328125" customWidth="1"/>
    <col min="23" max="24" width="12.81640625" customWidth="1"/>
    <col min="25" max="26" width="10.1796875" customWidth="1"/>
    <col min="27" max="28" width="11.36328125" customWidth="1"/>
    <col min="29" max="32" width="10.08984375" customWidth="1"/>
    <col min="33" max="38" width="10.1796875" customWidth="1"/>
    <col min="39" max="39" width="12" customWidth="1"/>
    <col min="40" max="40" width="11.453125" customWidth="1"/>
    <col min="41" max="41" width="10.54296875" customWidth="1"/>
    <col min="42" max="42" width="11.36328125" customWidth="1"/>
    <col min="43" max="43" width="11.08984375" customWidth="1"/>
    <col min="44" max="44" width="16.81640625" customWidth="1"/>
    <col min="45" max="45" width="12.81640625" customWidth="1"/>
    <col min="46" max="46" width="12.453125" customWidth="1"/>
    <col min="47" max="47" width="11.90625" customWidth="1"/>
    <col min="48" max="48" width="11.1796875" customWidth="1"/>
    <col min="49" max="49" width="13.6328125" bestFit="1" customWidth="1"/>
    <col min="50" max="50" width="16.54296875" bestFit="1" customWidth="1"/>
    <col min="56" max="56" width="19.36328125" customWidth="1"/>
    <col min="57" max="59" width="13.6328125" customWidth="1"/>
    <col min="62" max="62" width="14.08984375" customWidth="1"/>
    <col min="71" max="71" width="12.08984375" customWidth="1"/>
    <col min="72" max="72" width="15" customWidth="1"/>
    <col min="87" max="87" width="11" bestFit="1" customWidth="1"/>
    <col min="90" max="90" width="10.08984375" bestFit="1" customWidth="1"/>
    <col min="91" max="91" width="10.08984375" customWidth="1"/>
    <col min="97" max="97" width="18.08984375" customWidth="1"/>
    <col min="110" max="110" width="12.1796875" customWidth="1"/>
    <col min="114" max="114" width="17.90625" customWidth="1"/>
    <col min="117" max="117" width="18.1796875" customWidth="1"/>
    <col min="119" max="119" width="16.81640625" customWidth="1"/>
    <col min="120" max="120" width="21.08984375" customWidth="1"/>
  </cols>
  <sheetData>
    <row r="1" spans="1:126" ht="101.5" x14ac:dyDescent="0.35">
      <c r="A1" t="s">
        <v>0</v>
      </c>
      <c r="B1" s="4" t="s">
        <v>1</v>
      </c>
      <c r="C1" s="5" t="s">
        <v>2</v>
      </c>
      <c r="D1" s="1" t="s">
        <v>13</v>
      </c>
      <c r="E1" s="1" t="s">
        <v>6</v>
      </c>
      <c r="F1" s="1" t="s">
        <v>4</v>
      </c>
      <c r="G1" s="5" t="s">
        <v>23</v>
      </c>
      <c r="H1" s="1" t="s">
        <v>3</v>
      </c>
      <c r="I1" s="5" t="s">
        <v>22</v>
      </c>
      <c r="J1" s="1" t="s">
        <v>7</v>
      </c>
      <c r="K1" s="5" t="s">
        <v>21</v>
      </c>
      <c r="L1" s="1" t="s">
        <v>5</v>
      </c>
      <c r="M1" s="5" t="s">
        <v>26</v>
      </c>
      <c r="N1" s="1" t="s">
        <v>8</v>
      </c>
      <c r="O1" s="5" t="s">
        <v>27</v>
      </c>
      <c r="P1" s="1" t="s">
        <v>9</v>
      </c>
      <c r="Q1" s="5" t="s">
        <v>25</v>
      </c>
      <c r="R1" s="1" t="s">
        <v>19</v>
      </c>
      <c r="S1" s="1" t="s">
        <v>20</v>
      </c>
      <c r="T1" s="5" t="s">
        <v>24</v>
      </c>
      <c r="U1" s="1" t="s">
        <v>10</v>
      </c>
      <c r="V1" s="5" t="s">
        <v>28</v>
      </c>
      <c r="W1" s="1" t="s">
        <v>11</v>
      </c>
      <c r="X1" s="5" t="s">
        <v>29</v>
      </c>
      <c r="Y1" s="1" t="s">
        <v>12</v>
      </c>
      <c r="Z1" s="5" t="s">
        <v>30</v>
      </c>
      <c r="AA1" s="1" t="s">
        <v>18</v>
      </c>
      <c r="AB1" s="5" t="s">
        <v>31</v>
      </c>
      <c r="AC1" s="1" t="s">
        <v>17</v>
      </c>
      <c r="AD1" s="1" t="s">
        <v>34</v>
      </c>
      <c r="AE1" s="1" t="s">
        <v>33</v>
      </c>
      <c r="AF1" s="5" t="s">
        <v>35</v>
      </c>
      <c r="AG1" s="1" t="s">
        <v>36</v>
      </c>
      <c r="AH1" s="5" t="s">
        <v>37</v>
      </c>
      <c r="AI1" s="1" t="s">
        <v>38</v>
      </c>
      <c r="AJ1" s="5" t="s">
        <v>39</v>
      </c>
      <c r="AK1" s="5" t="s">
        <v>40</v>
      </c>
      <c r="AL1" s="1" t="s">
        <v>41</v>
      </c>
      <c r="AM1" s="7" t="s">
        <v>32</v>
      </c>
      <c r="AN1" s="8" t="s">
        <v>14</v>
      </c>
      <c r="AO1" s="8" t="s">
        <v>15</v>
      </c>
      <c r="AP1" s="1" t="s">
        <v>16</v>
      </c>
      <c r="AQ1" s="1" t="s">
        <v>42</v>
      </c>
      <c r="AR1" s="8" t="s">
        <v>44</v>
      </c>
      <c r="AS1" t="s">
        <v>48</v>
      </c>
      <c r="AT1" s="9" t="s">
        <v>45</v>
      </c>
      <c r="AU1" s="8" t="s">
        <v>46</v>
      </c>
      <c r="AV1" s="8" t="s">
        <v>47</v>
      </c>
      <c r="AW1" s="8" t="s">
        <v>49</v>
      </c>
      <c r="BB1" s="32" t="s">
        <v>59</v>
      </c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CT1" s="31" t="s">
        <v>86</v>
      </c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13"/>
      <c r="DR1" s="13"/>
      <c r="DS1" s="13"/>
      <c r="DT1" s="13"/>
      <c r="DU1" s="13"/>
      <c r="DV1" s="13"/>
    </row>
    <row r="2" spans="1:126" x14ac:dyDescent="0.35">
      <c r="A2">
        <f ca="1">RANDBETWEEN(1,4)</f>
        <v>4</v>
      </c>
      <c r="B2" t="str" cm="1">
        <f t="array" aca="1" ref="B2" ca="1">_xlfn.SWITCH(A2,1,"A",2,"B",3,"C",4,"D")</f>
        <v>D</v>
      </c>
      <c r="C2">
        <f ca="1">RANDBETWEEN(1,4)</f>
        <v>4</v>
      </c>
      <c r="D2" s="3">
        <f ca="1">_xlfn.NORM.INV(RAND(),3,0.3)</f>
        <v>2.4236775218240014</v>
      </c>
      <c r="E2">
        <f ca="1">RANDBETWEEN(0,1)</f>
        <v>0</v>
      </c>
      <c r="F2" cm="1">
        <f t="array" aca="1" ref="F2" ca="1">_xlfn.SWITCH(RANDBETWEEN(0,1),0,3,1,4)</f>
        <v>4</v>
      </c>
      <c r="G2" s="3">
        <f ca="1">IF(F2=1,_xlfn.NORM.INV(RAND(),45/60,20/60),IF(F2=2,_xlfn.NORM.INV(RAND(),75/60,30/60),IF(F2=3,_xlfn.NORM.INV(RAND(),130/60,30/60),IF(F2=4,_xlfn.NORM.INV(RAND(),160/60,30/60),""))))</f>
        <v>2.7561619226371432</v>
      </c>
      <c r="H2" t="str" cm="1">
        <f t="array" aca="1" ref="H2" ca="1">_xlfn.SWITCH(RANDBETWEEN(0,1),0,"No",1,"Yes")</f>
        <v>Yes</v>
      </c>
      <c r="I2" s="3">
        <f ca="1">IF(H2="Yes",_xlfn.NORM.INV(RAND(),5/60,1/60),_xlfn.NORM.INV(RAND(),20/60,5/60))</f>
        <v>0.10452360063607384</v>
      </c>
      <c r="J2" t="str" cm="1">
        <f t="array" aca="1" ref="J2" ca="1">_xlfn.SWITCH(RANDBETWEEN(0,2),0,"Rainy",1,"Sunny",2,"Cold")</f>
        <v>Cold</v>
      </c>
      <c r="K2">
        <f t="shared" ref="K2:K65" ca="1" si="0">IF(J2="Cold",_xlfn.NORM.INV(RAND(),45/60,40/60),IF(J2="Rainy",_xlfn.NORM.INV(RAND(),85/60,30/60),IF(J2="Sunny",_xlfn.NORM.INV(RAND(),20/60,10/60),"")))</f>
        <v>0.65090836300067312</v>
      </c>
      <c r="L2" t="str" cm="1">
        <f t="array" aca="1" ref="L2" ca="1">_xlfn.SWITCH(RANDBETWEEN(0,1),0,"Good",1,"Bad")</f>
        <v>Good</v>
      </c>
      <c r="M2" s="3">
        <f ca="1">IF(L2="Good",_xlfn.NORM.INV(RAND(),5/60,1/60),IF(L2="Bad",_xlfn.NORM.INV(RAND(),30/60,10/60),""))</f>
        <v>9.1858476431616473E-2</v>
      </c>
      <c r="N2" t="str" cm="1">
        <f t="array" aca="1" ref="N2" ca="1">_xlfn.SWITCH(RANDBETWEEN(0,1),0,"No",1,"Yes")</f>
        <v>No</v>
      </c>
      <c r="O2" s="3">
        <f ca="1">IF(N2="Yes",_xlfn.NORM.INV(RAND(),60/60,15/60),_xlfn.NORM.INV(RAND(),5/60,1/60))</f>
        <v>7.8843528968827431E-2</v>
      </c>
      <c r="P2" t="str" cm="1">
        <f t="array" aca="1" ref="P2" ca="1">_xlfn.SWITCH(RANDBETWEEN(0,1),0,"No",1,"Yes")</f>
        <v>Yes</v>
      </c>
      <c r="Q2" s="3">
        <f ca="1">IF(P2="Yes",_xlfn.NORM.INV(RAND(),60/60,30/30),0)</f>
        <v>1.3430928378460387</v>
      </c>
      <c r="R2">
        <f ca="1">RANDBETWEEN(1,3)</f>
        <v>3</v>
      </c>
      <c r="S2" s="3">
        <f ca="1">_xlfn.NORM.INV(RAND(),10/60,2/60)</f>
        <v>0.16500811093230663</v>
      </c>
      <c r="T2" s="3">
        <f ca="1">R2*S2</f>
        <v>0.49502433279691993</v>
      </c>
      <c r="U2" t="str" cm="1">
        <f t="array" aca="1" ref="U2" ca="1">_xlfn.SWITCH(RANDBETWEEN(0,1),0,"No",1,"Yes")</f>
        <v>No</v>
      </c>
      <c r="V2" s="3">
        <f ca="1">IF(U2="Yes",_xlfn.NORM.INV(RAND(),30/60,10/30),0)</f>
        <v>0</v>
      </c>
      <c r="W2" t="str" cm="1">
        <f t="array" aca="1" ref="W2" ca="1">_xlfn.SWITCH(RANDBETWEEN(0,1),0,"No",1,"Yes")</f>
        <v>No</v>
      </c>
      <c r="X2" s="3">
        <f ca="1">IF(W2="Yes",_xlfn.NORM.INV(RAND(),24*60/60,12*60/60),0)</f>
        <v>0</v>
      </c>
      <c r="Y2" t="str" cm="1">
        <f t="array" aca="1" ref="Y2" ca="1">_xlfn.SWITCH(RANDBETWEEN(0,1),0,"No",1,"Yes")</f>
        <v>No</v>
      </c>
      <c r="Z2" s="3">
        <f ca="1">IF(Y2="Yes",_xlfn.NORM.INV(RAND(),60/60,30/60),0)</f>
        <v>0</v>
      </c>
      <c r="AA2" s="3">
        <f t="shared" ref="AA2:AA65" ca="1" si="1">IF(AND(B2="A",E2=1,F2=1),RANDBETWEEN(0,1),
IF(AND(B2="A",E2=1,F2=2),RANDBETWEEN(0,1),
IF(AND(B2="A",E2=1,F2=3),RANDBETWEEN(0,1),
IF(AND(B2="A",E2=1,F2=4),RANDBETWEEN(0,1),
IF(AND(B2="A",E2=0,F2=1),RANDBETWEEN(0,1),
IF(AND(B2="A",E2=0,F2=2),RANDBETWEEN(0,1),
IF(AND(B2="A",E2=0,F2=3),RANDBETWEEN(0,1),
IF(AND(B2="A",E2=0,F2=4),RANDBETWEEN(0,1),
IF(AND(B2="B",E2=1,F2=1),RANDBETWEEN(0,1),
IF(AND(B2="B",E2=1,F2=2),RANDBETWEEN(0,1),
IF(AND(B2="B",E2=1,F2=3),RANDBETWEEN(0,1),
IF(AND(B2="B",E2=1,F2=4),RANDBETWEEN(0,1),
IF(AND(B2="B",E2=0,F2=1),RANDBETWEEN(0,1),
IF(AND(B2="B",E2=0,F2=2),RANDBETWEEN(0,1),
IF(AND(B2="B",E2=0,F2=3),RANDBETWEEN(0,1),
IF(AND(B2="B",E2=0,F2=4),RANDBETWEEN(0,1),
IF(AND(B2="C",E2=1,F2=1),RANDBETWEEN(0,1),
IF(AND(B2="C",E2=1,F2=2),RANDBETWEEN(0,1),
IF(AND(B2="C",E2=1,F2=3),RANDBETWEEN(0,1),
IF(AND(B2="C",E2=1,F2=4),RANDBETWEEN(0,1),
IF(AND(B2="C",E2=0,F2=1),RANDBETWEEN(0,1),
IF(AND(B2="C",E2=0,F2=2),RANDBETWEEN(0,1),
IF(AND(B2="C",E2=0,F2=3),RANDBETWEEN(0,1),
IF(AND(B2="C",E2=0,F2=4),RANDBETWEEN(0,1),
IF(AND(B2="D",E2=1,F2=1),RANDBETWEEN(0,1),
IF(AND(B2="D",E2=1,F2=2),RANDBETWEEN(0,1),
IF(AND(B2="D",E2=1,F2=3),RANDBETWEEN(0,1),
IF(AND(B2="D",E2=1,F2=4),RANDBETWEEN(0,1),
IF(AND(B2="D",E2=0,F2=1),RANDBETWEEN(0,1),
IF(AND(B2="D",E2=0,F2=2),RANDBETWEEN(0,1),
IF(AND(B2="D",E2=0,F2=3),RANDBETWEEN(0,1),
IF(AND(B2="D",E2=0,F2=4),RANDBETWEEN(0,1),
"Invalid Input"))))))))))))))))))))))))))))))))</f>
        <v>0</v>
      </c>
      <c r="AB2" s="3">
        <f ca="1">IF(AA2=1,_xlfn.NORM.INV(RAND(),60/60,45/60),_xlfn.NORM.INV(RAND(),45/60,15/60))</f>
        <v>0.51005690961359429</v>
      </c>
      <c r="AC2" s="3">
        <f ca="1">IF(AND(B2="A",C2=1,E2=0),_xlfn.NORM.INV(RAND(),100,14),
IF(AND(B2="A",C2=1,E2=1),_xlfn.NORM.INV(RAND(),134,14),
IF(AND(B2="A",C2=2,E2=0),_xlfn.NORM.INV(RAND(),131,15),
IF(AND(B2="A",C2=2,E2=1),_xlfn.NORM.INV(RAND(),136,15),
IF(AND(B2="A",C2=3,E2=0),_xlfn.NORM.INV(RAND(),133,16),
IF(AND(B2="A",C2=3,E2=1),_xlfn.NORM.INV(RAND(),138,16),
IF(AND(B2="A",C2=4,E2=0),_xlfn.NORM.INV(RAND(),135,17),
IF(AND(B2="A",C2=4,E2=1),_xlfn.NORM.INV(RAND(),140,17),
IF(AND(B2="B",C2=1,E2=0),_xlfn.NORM.INV(RAND(),130,15),
IF(AND(B2="B",C2=1,E2=1),_xlfn.NORM.INV(RAND(),175,15),
IF(AND(B2="B",C2=2,E2=0),_xlfn.NORM.INV(RAND(),182,16),
IF(AND(B2="B",C2=2,E2=1),_xlfn.NORM.INV(RAND(),237,16),
IF(AND(B2="B",C2=3,E2=0),_xlfn.NORM.INV(RAND(),234,17),
IF(AND(B2="B",C2=3,E2=1),_xlfn.NORM.INV(RAND(),239,17),
IF(AND(B2="B",C2=4,E2=0),_xlfn.NORM.INV(RAND(),236,18),
IF(AND(B2="B",C2=4,E2=1),_xlfn.NORM.INV(RAND(),241,18),
IF(AND(B2="C",C2=1,E2=0),_xlfn.NORM.INV(RAND(),231,16),
IF(AND(B2="C",C2=1,E2=1),_xlfn.NORM.INV(RAND(),236,16),
IF(AND(B2="C",C2=2,E2=0),_xlfn.NORM.INV(RAND(),233,17),
IF(AND(B2="C",C2=2,E2=1),_xlfn.NORM.INV(RAND(),238,17),
IF(AND(B2="C",C2=3,E2=0),_xlfn.NORM.INV(RAND(),235,18),
IF(AND(B2="C",C2=3,E2=1),_xlfn.NORM.INV(RAND(),240,18),
IF(AND(B2="C",C2=4,E2=0),_xlfn.NORM.INV(RAND(),237,19),
IF(AND(B2="C",C2=4,E2=1),_xlfn.NORM.INV(RAND(),222,19),
IF(AND(B2="D",C2=1,E2=0),_xlfn.NORM.INV(RAND(),252,17),
IF(AND(B2="D",C2=1,E2=1),_xlfn.NORM.INV(RAND(),267,17),
IF(AND(B2="D",C2=2,E2=0),_xlfn.NORM.INV(RAND(),294,18),
IF(AND(B2="D",C2=2,E2=1),_xlfn.NORM.INV(RAND(),299,18),
IF(AND(B2="D",C2=3,E2=0),_xlfn.NORM.INV(RAND(),336,19),
IF(AND(B2="D",C2=3,E2=1),_xlfn.NORM.INV(RAND(),341,19),
IF(AND(B2="D",C2=4,E2=0),_xlfn.NORM.INV(RAND(),338,20),
IF(AND(B2="D",C2=4,E2=1),_xlfn.NORM.INV(RAND(),243,20),
"Invalid Input"))))))))))))))))))))))))))))))))</f>
        <v>316.10360406937247</v>
      </c>
      <c r="AD2" s="3">
        <f ca="1">RANDBETWEEN(1,4)</f>
        <v>1</v>
      </c>
      <c r="AE2" s="3" t="str">
        <f ca="1">IF(AD2=1,"8-12",IF(AD2=2,"12-4","4-8"))</f>
        <v>8-12</v>
      </c>
      <c r="AF2" s="3">
        <f ca="1">IF(AD2=1,_xlfn.NORM.INV(RAND(),45/60,15/60),IF(AD2=2,_xlfn.NORM.INV(RAND(),40/60,15/60),IF(AD2=3,_xlfn.NORM.INV(RAND(),50/60,15/60),IF(AD2=4,_xlfn.NORM.INV(RAND(),60/60,30/60),""))))</f>
        <v>0.24677443573812552</v>
      </c>
      <c r="AG2" s="3" t="str">
        <f ca="1">IF(RANDBETWEEN(0,1)=0,"Low","High")</f>
        <v>High</v>
      </c>
      <c r="AH2" s="3">
        <f ca="1">IF(AG2="Low",_xlfn.NORM.INV(RAND(),30/60,15/60),_xlfn.NORM.INV(RAND(),5/60,1/60))</f>
        <v>8.8877024551992853E-2</v>
      </c>
      <c r="AI2" s="3">
        <f ca="1">IF(F2=3,_xlfn.NORM.INV(RAND(),50,20),_xlfn.NORM.INV(RAND(),60,30))</f>
        <v>33.951655180895408</v>
      </c>
      <c r="AJ2" s="3">
        <f ca="1">AC2/AI2</f>
        <v>9.310403348089018</v>
      </c>
      <c r="AK2" s="3">
        <f ca="1">AJ2+AH2+AF2+AB2+Z2+X2+V2+T2+Q2+O2+M2+K2+I2+G2</f>
        <v>15.676524780310022</v>
      </c>
      <c r="AL2" s="3">
        <f ca="1">IF(AND(B2="A",C2=1),40,IF(AND(B2="A",C2=2),20,IF(AND(B2="A",C2=3),50,IF(AND(B2="A",C2=4),25,IF(AND(B2="B",C2=1),25,IF(AND(B2="B",C2=2),40,IF(AND(B2="B",C2=3),15,IF(AND(B2="B",C2=4),30,IF(AND(B2="C",C2=1),30,IF(AND(B2="C",C2=2),20,IF(AND(B2="C",C2=3),30,IF(AND(B2="C",C2=4),15,IF(AND(B2="D",C2=1),25,IF(AND(B2="D",C2=2),20,IF(AND(B2="D",C2=3),25,IF(AND(B2="D",C2=4),20,"Invalid"))))))))))))))))</f>
        <v>20</v>
      </c>
      <c r="AM2" s="3" t="str">
        <f ca="1">IF(AK2&lt;=AL2,"On time","Late")</f>
        <v>On time</v>
      </c>
      <c r="AN2" s="6">
        <f ca="1">IF(D2/F2&gt;1,_xlfn.NORM.INV(RAND(),20,4),0)</f>
        <v>0</v>
      </c>
      <c r="AO2" s="6">
        <f ca="1">IF(D2/F2&lt;1,_xlfn.NORM.INV(RAND(),5,3),0)</f>
        <v>2.6626457167682944</v>
      </c>
      <c r="AP2" s="3" cm="1">
        <f t="array" aca="1" ref="AP2" ca="1">_xlfn.SWITCH(F2,3,_xlfn.NORM.INV(RAND(),8,4),4,_xlfn.NORM.INV(RAND(),7,3))</f>
        <v>6.8013383247778183</v>
      </c>
      <c r="AQ2" s="6">
        <f ca="1">_xlfn.NORM.INV(RAND(),100,10)</f>
        <v>97.670959656647</v>
      </c>
      <c r="AR2" s="6">
        <f ca="1">AC2/AP2*AQ2</f>
        <v>4539.4216382242639</v>
      </c>
      <c r="AS2" s="3">
        <f ca="1">AK2/8</f>
        <v>1.9595655975387527</v>
      </c>
      <c r="AT2" s="6">
        <f ca="1">AS2*IF(AA2=1,2000,1500)</f>
        <v>2939.3483963081289</v>
      </c>
      <c r="AU2" s="3">
        <f ca="1">IF(AND(E2=0,F2=3,H2="Yes",J2="Rainy",L2="Bad",P2="Yes",W2="Yes",Y2="Yes",AA2=1),_xlfn.NORM.INV(RAND(),2000,100),_xlfn.NORM.INV(RAND(),1000,20))</f>
        <v>984.20767734962021</v>
      </c>
      <c r="AV2" s="3">
        <f ca="1">IF(AND(L2="Bad",N2="Yes",P2="Yes",R2&gt;1,U2="Yes",W2="Yes",Y2="No"),_xlfn.NORM.INV(RAND(),5000,200),_xlfn.NORM.INV(RAND(),50,10))</f>
        <v>56.32514032142592</v>
      </c>
      <c r="AW2" s="6">
        <f ca="1">AN2+AO2+AR2+AT2+AU2+AV2</f>
        <v>8521.9654979202078</v>
      </c>
      <c r="BC2" s="30" t="s">
        <v>55</v>
      </c>
      <c r="BD2" s="30"/>
      <c r="BI2" s="30" t="s">
        <v>56</v>
      </c>
      <c r="BJ2" s="30"/>
      <c r="BK2" s="30"/>
      <c r="BO2" s="30" t="s">
        <v>57</v>
      </c>
      <c r="BP2" s="30"/>
      <c r="BQ2" s="30"/>
      <c r="BT2" s="12"/>
      <c r="BW2" s="30" t="s">
        <v>58</v>
      </c>
      <c r="BX2" s="30"/>
      <c r="BY2" s="30"/>
      <c r="CE2" s="30" t="s">
        <v>43</v>
      </c>
      <c r="CF2" s="30"/>
      <c r="CG2" s="30"/>
      <c r="CH2" s="30"/>
      <c r="CI2" s="12"/>
      <c r="CJ2" s="12"/>
      <c r="CK2" s="30" t="s">
        <v>65</v>
      </c>
      <c r="CL2" s="30"/>
      <c r="CM2" s="30"/>
      <c r="CN2" s="30"/>
    </row>
    <row r="3" spans="1:126" ht="15" thickBot="1" x14ac:dyDescent="0.4">
      <c r="A3">
        <f t="shared" ref="A3:A66" ca="1" si="2">RANDBETWEEN(1,4)</f>
        <v>4</v>
      </c>
      <c r="B3" t="str" cm="1">
        <f t="array" aca="1" ref="B3" ca="1">_xlfn.SWITCH(A3,1,"A",2,"B",3,"C",4,"D")</f>
        <v>D</v>
      </c>
      <c r="C3">
        <f t="shared" ref="C3:C66" ca="1" si="3">RANDBETWEEN(1,4)</f>
        <v>4</v>
      </c>
      <c r="D3" s="3">
        <f t="shared" ref="D3:D66" ca="1" si="4">_xlfn.NORM.INV(RAND(),3,0.3)</f>
        <v>2.9476089624042281</v>
      </c>
      <c r="E3">
        <f t="shared" ref="E3:E66" ca="1" si="5">RANDBETWEEN(0,1)</f>
        <v>0</v>
      </c>
      <c r="F3" cm="1">
        <f t="array" aca="1" ref="F3" ca="1">_xlfn.SWITCH(RANDBETWEEN(0,1),0,3,1,4)</f>
        <v>3</v>
      </c>
      <c r="G3" s="3">
        <f t="shared" ref="G3:G66" ca="1" si="6">IF(F3=1,_xlfn.NORM.INV(RAND(),45/60,20/60),IF(F3=2,_xlfn.NORM.INV(RAND(),75/60,30/60),IF(F3=3,_xlfn.NORM.INV(RAND(),130/60,30/60),IF(F3=4,_xlfn.NORM.INV(RAND(),160/60,30/60),""))))</f>
        <v>2.2527399024172792</v>
      </c>
      <c r="H3" t="str" cm="1">
        <f t="array" aca="1" ref="H3" ca="1">_xlfn.SWITCH(RANDBETWEEN(0,1),0,"No",1,"Yes")</f>
        <v>Yes</v>
      </c>
      <c r="I3" s="3">
        <f t="shared" ref="I3:I66" ca="1" si="7">IF(H3="Yes",_xlfn.NORM.INV(RAND(),5/60,1/60),_xlfn.NORM.INV(RAND(),20/60,5/60))</f>
        <v>7.9212357277917894E-2</v>
      </c>
      <c r="J3" t="str" cm="1">
        <f t="array" aca="1" ref="J3" ca="1">_xlfn.SWITCH(RANDBETWEEN(0,2),0,"Rainy",1,"Sunny",2,"Cold")</f>
        <v>Rainy</v>
      </c>
      <c r="K3">
        <f t="shared" ca="1" si="0"/>
        <v>1.7925465430607217</v>
      </c>
      <c r="L3" t="str" cm="1">
        <f t="array" aca="1" ref="L3" ca="1">_xlfn.SWITCH(RANDBETWEEN(0,1),0,"Good",1,"Bad")</f>
        <v>Bad</v>
      </c>
      <c r="M3" s="3">
        <f t="shared" ref="M3:M66" ca="1" si="8">IF(L3="Good",_xlfn.NORM.INV(RAND(),5/60,1/60),IF(L3="Bad",_xlfn.NORM.INV(RAND(),30/60,10/60),""))</f>
        <v>0.3815405812323438</v>
      </c>
      <c r="N3" t="str" cm="1">
        <f t="array" aca="1" ref="N3" ca="1">_xlfn.SWITCH(RANDBETWEEN(0,1),0,"No",1,"Yes")</f>
        <v>Yes</v>
      </c>
      <c r="O3" s="3">
        <f t="shared" ref="O3:O66" ca="1" si="9">IF(N3="Yes",_xlfn.NORM.INV(RAND(),60/60,15/60),_xlfn.NORM.INV(RAND(),5/60,1/60))</f>
        <v>1.1788481229842287</v>
      </c>
      <c r="P3" t="str" cm="1">
        <f t="array" aca="1" ref="P3" ca="1">_xlfn.SWITCH(RANDBETWEEN(0,1),0,"No",1,"Yes")</f>
        <v>No</v>
      </c>
      <c r="Q3" s="3">
        <f t="shared" ref="Q3:Q66" ca="1" si="10">IF(P3="Yes",_xlfn.NORM.INV(RAND(),60/60,30/30),0)</f>
        <v>0</v>
      </c>
      <c r="R3">
        <f t="shared" ref="R3:R66" ca="1" si="11">RANDBETWEEN(1,3)</f>
        <v>3</v>
      </c>
      <c r="S3" s="3">
        <f t="shared" ref="S3:S66" ca="1" si="12">_xlfn.NORM.INV(RAND(),10/60,2/60)</f>
        <v>0.19283772995684575</v>
      </c>
      <c r="T3" s="3">
        <f t="shared" ref="T3:T66" ca="1" si="13">R3*S3</f>
        <v>0.57851318987053724</v>
      </c>
      <c r="U3" t="str" cm="1">
        <f t="array" aca="1" ref="U3" ca="1">_xlfn.SWITCH(RANDBETWEEN(0,1),0,"No",1,"Yes")</f>
        <v>No</v>
      </c>
      <c r="V3" s="3">
        <f t="shared" ref="V3:V66" ca="1" si="14">IF(U3="Yes",_xlfn.NORM.INV(RAND(),30/60,10/30),0)</f>
        <v>0</v>
      </c>
      <c r="W3" t="str" cm="1">
        <f t="array" aca="1" ref="W3" ca="1">_xlfn.SWITCH(RANDBETWEEN(0,1),0,"No",1,"Yes")</f>
        <v>No</v>
      </c>
      <c r="X3" s="3">
        <f t="shared" ref="X3:X66" ca="1" si="15">IF(W3="Yes",_xlfn.NORM.INV(RAND(),24*60/60,12*60/60),0)</f>
        <v>0</v>
      </c>
      <c r="Y3" t="str" cm="1">
        <f t="array" aca="1" ref="Y3" ca="1">_xlfn.SWITCH(RANDBETWEEN(0,1),0,"No",1,"Yes")</f>
        <v>No</v>
      </c>
      <c r="Z3" s="3">
        <f t="shared" ref="Z3:Z66" ca="1" si="16">IF(Y3="Yes",_xlfn.NORM.INV(RAND(),60/60,30/60),0)</f>
        <v>0</v>
      </c>
      <c r="AA3" s="3">
        <f t="shared" ca="1" si="1"/>
        <v>1</v>
      </c>
      <c r="AB3" s="3">
        <f t="shared" ref="AB3:AB66" ca="1" si="17">IF(AA3=1,_xlfn.NORM.INV(RAND(),60/60,45/60),_xlfn.NORM.INV(RAND(),45/60,15/60))</f>
        <v>1.3630066077455489</v>
      </c>
      <c r="AC3" s="3">
        <f t="shared" ref="AC3:AC66" ca="1" si="18">IF(AND(B3="A",C3=1,E3=0),_xlfn.NORM.INV(RAND(),100,14),
IF(AND(B3="A",C3=1,E3=1),_xlfn.NORM.INV(RAND(),134,14),
IF(AND(B3="A",C3=2,E3=0),_xlfn.NORM.INV(RAND(),131,15),
IF(AND(B3="A",C3=2,E3=1),_xlfn.NORM.INV(RAND(),136,15),
IF(AND(B3="A",C3=3,E3=0),_xlfn.NORM.INV(RAND(),133,16),
IF(AND(B3="A",C3=3,E3=1),_xlfn.NORM.INV(RAND(),138,16),
IF(AND(B3="A",C3=4,E3=0),_xlfn.NORM.INV(RAND(),135,17),
IF(AND(B3="A",C3=4,E3=1),_xlfn.NORM.INV(RAND(),140,17),
IF(AND(B3="B",C3=1,E3=0),_xlfn.NORM.INV(RAND(),130,15),
IF(AND(B3="B",C3=1,E3=1),_xlfn.NORM.INV(RAND(),175,15),
IF(AND(B3="B",C3=2,E3=0),_xlfn.NORM.INV(RAND(),182,16),
IF(AND(B3="B",C3=2,E3=1),_xlfn.NORM.INV(RAND(),237,16),
IF(AND(B3="B",C3=3,E3=0),_xlfn.NORM.INV(RAND(),234,17),
IF(AND(B3="B",C3=3,E3=1),_xlfn.NORM.INV(RAND(),239,17),
IF(AND(B3="B",C3=4,E3=0),_xlfn.NORM.INV(RAND(),236,18),
IF(AND(B3="B",C3=4,E3=1),_xlfn.NORM.INV(RAND(),241,18),
IF(AND(B3="C",C3=1,E3=0),_xlfn.NORM.INV(RAND(),231,16),
IF(AND(B3="C",C3=1,E3=1),_xlfn.NORM.INV(RAND(),236,16),
IF(AND(B3="C",C3=2,E3=0),_xlfn.NORM.INV(RAND(),233,17),
IF(AND(B3="C",C3=2,E3=1),_xlfn.NORM.INV(RAND(),238,17),
IF(AND(B3="C",C3=3,E3=0),_xlfn.NORM.INV(RAND(),235,18),
IF(AND(B3="C",C3=3,E3=1),_xlfn.NORM.INV(RAND(),240,18),
IF(AND(B3="C",C3=4,E3=0),_xlfn.NORM.INV(RAND(),237,19),
IF(AND(B3="C",C3=4,E3=1),_xlfn.NORM.INV(RAND(),222,19),
IF(AND(B3="D",C3=1,E3=0),_xlfn.NORM.INV(RAND(),252,17),
IF(AND(B3="D",C3=1,E3=1),_xlfn.NORM.INV(RAND(),267,17),
IF(AND(B3="D",C3=2,E3=0),_xlfn.NORM.INV(RAND(),294,18),
IF(AND(B3="D",C3=2,E3=1),_xlfn.NORM.INV(RAND(),299,18),
IF(AND(B3="D",C3=3,E3=0),_xlfn.NORM.INV(RAND(),336,19),
IF(AND(B3="D",C3=3,E3=1),_xlfn.NORM.INV(RAND(),341,19),
IF(AND(B3="D",C3=4,E3=0),_xlfn.NORM.INV(RAND(),338,20),
IF(AND(B3="D",C3=4,E3=1),_xlfn.NORM.INV(RAND(),243,20),
"Invalid Input"))))))))))))))))))))))))))))))))</f>
        <v>343.66313853352881</v>
      </c>
      <c r="AD3" s="3">
        <f t="shared" ref="AD3:AD66" ca="1" si="19">RANDBETWEEN(1,4)</f>
        <v>4</v>
      </c>
      <c r="AE3" s="3" t="str">
        <f t="shared" ref="AE3:AE66" ca="1" si="20">IF(AD3=1,"8-12",IF(AD3=2,"12-4","4-8"))</f>
        <v>4-8</v>
      </c>
      <c r="AF3" s="3">
        <f t="shared" ref="AF3:AF66" ca="1" si="21">IF(AD3=1,_xlfn.NORM.INV(RAND(),45/60,15/60),IF(AD3=2,_xlfn.NORM.INV(RAND(),40/60,15/60),IF(AD3=3,_xlfn.NORM.INV(RAND(),50/60,15/60),IF(AD3=4,_xlfn.NORM.INV(RAND(),60/60,30/60),""))))</f>
        <v>1.0542978053522631</v>
      </c>
      <c r="AG3" s="3" t="str">
        <f t="shared" ref="AG3:AG66" ca="1" si="22">IF(RANDBETWEEN(0,1)=0,"Low","High")</f>
        <v>High</v>
      </c>
      <c r="AH3" s="3">
        <f t="shared" ref="AH3:AH66" ca="1" si="23">IF(AG3="Low",_xlfn.NORM.INV(RAND(),30/60,15/60),_xlfn.NORM.INV(RAND(),5/60,1/60))</f>
        <v>0.10392151886549708</v>
      </c>
      <c r="AI3" s="3">
        <f t="shared" ref="AI3:AI66" ca="1" si="24">IF(F3=3,_xlfn.NORM.INV(RAND(),50,20),_xlfn.NORM.INV(RAND(),60,30))</f>
        <v>32.701601080944798</v>
      </c>
      <c r="AJ3" s="3">
        <f t="shared" ref="AJ3:AJ66" ca="1" si="25">AC3/AI3</f>
        <v>10.5090615497044</v>
      </c>
      <c r="AK3" s="3">
        <f t="shared" ref="AK3:AK66" ca="1" si="26">AJ3+AH3+AF3+AB3+Z3+X3+V3+T3+Q3+O3+M3+K3+I3+G3</f>
        <v>19.293688178510738</v>
      </c>
      <c r="AL3" s="3">
        <f t="shared" ref="AL3:AL66" ca="1" si="27">IF(AND(B3="A",C3=1),40,IF(AND(B3="A",C3=2),20,IF(AND(B3="A",C3=3),50,IF(AND(B3="A",C3=4),25,IF(AND(B3="B",C3=1),25,IF(AND(B3="B",C3=2),40,IF(AND(B3="B",C3=3),15,IF(AND(B3="B",C3=4),30,IF(AND(B3="C",C3=1),30,IF(AND(B3="C",C3=2),20,IF(AND(B3="C",C3=3),30,IF(AND(B3="C",C3=4),15,IF(AND(B3="D",C3=1),25,IF(AND(B3="D",C3=2),20,IF(AND(B3="D",C3=3),25,IF(AND(B3="D",C3=4),20,"Invalid"))))))))))))))))</f>
        <v>20</v>
      </c>
      <c r="AM3" s="3" t="str">
        <f t="shared" ref="AM3:AM66" ca="1" si="28">IF(AK3&lt;=AL3,"On time","Late")</f>
        <v>On time</v>
      </c>
      <c r="AN3" s="6">
        <f t="shared" ref="AN3:AN66" ca="1" si="29">IF(D3/F3&gt;1,_xlfn.NORM.INV(RAND(),20,4),0)</f>
        <v>0</v>
      </c>
      <c r="AO3" s="6">
        <f t="shared" ref="AO3:AO66" ca="1" si="30">IF(D3/F3&lt;1,_xlfn.NORM.INV(RAND(),5,3),0)</f>
        <v>2.9719180088070409</v>
      </c>
      <c r="AP3" s="3" cm="1">
        <f t="array" aca="1" ref="AP3" ca="1">_xlfn.SWITCH(F3,3,_xlfn.NORM.INV(RAND(),8,4),4,_xlfn.NORM.INV(RAND(),7,3))</f>
        <v>8.6266848002961378</v>
      </c>
      <c r="AQ3" s="6">
        <f t="shared" ref="AQ3:AQ66" ca="1" si="31">_xlfn.NORM.INV(RAND(),100,10)</f>
        <v>117.04264969519386</v>
      </c>
      <c r="AR3" s="6">
        <f t="shared" ref="AR3:AR66" ca="1" si="32">AC3/AP3*AQ3</f>
        <v>4662.6537618657285</v>
      </c>
      <c r="AS3" s="3">
        <f t="shared" ref="AS3:AS66" ca="1" si="33">AK3/8</f>
        <v>2.4117110223138423</v>
      </c>
      <c r="AT3" s="6">
        <f t="shared" ref="AT3:AT66" ca="1" si="34">AS3*IF(AA3=1,2000,1500)</f>
        <v>4823.422044627685</v>
      </c>
      <c r="AU3" s="3">
        <f t="shared" ref="AU3:AU66" ca="1" si="35">IF(AND(E3=0,F3=3,H3="Yes",J3="Rainy",L3="Bad",P3="Yes",W3="Yes",Y3="Yes",AA3=1),_xlfn.NORM.INV(RAND(),2000,100),_xlfn.NORM.INV(RAND(),1000,20))</f>
        <v>991.09574633210923</v>
      </c>
      <c r="AV3" s="3">
        <f t="shared" ref="AV3:AV66" ca="1" si="36">IF(AND(L3="Bad",N3="Yes",P3="Yes",R3&gt;1,U3="Yes",W3="Yes",Y3="No"),_xlfn.NORM.INV(RAND(),5000,200),_xlfn.NORM.INV(RAND(),50,10))</f>
        <v>59.006479144992163</v>
      </c>
      <c r="AW3" s="6">
        <f t="shared" ref="AW3:AW66" ca="1" si="37">AN3+AO3+AR3+AT3+AU3+AV3</f>
        <v>10539.149949979321</v>
      </c>
      <c r="BD3" s="6">
        <f ca="1">AW503</f>
        <v>4612757.4611220919</v>
      </c>
      <c r="BJ3" s="6">
        <f ca="1">AW504</f>
        <v>9225.5149222441833</v>
      </c>
      <c r="BP3" s="11">
        <f ca="1">AM503</f>
        <v>0.55800000000000005</v>
      </c>
      <c r="BX3" s="3">
        <f ca="1">AK504</f>
        <v>25.671412196697275</v>
      </c>
      <c r="CF3">
        <f ca="1">AR503</f>
        <v>1241016.5149947044</v>
      </c>
      <c r="CL3" s="6">
        <f ca="1">AR504</f>
        <v>2482.033029989409</v>
      </c>
      <c r="CM3" s="6"/>
      <c r="CT3" t="str" cm="1">
        <f t="array" ref="CT3:DI3">TRANSPOSE(A503:A518)</f>
        <v>A-1</v>
      </c>
      <c r="CU3" t="str">
        <v>A-2</v>
      </c>
      <c r="CV3" t="str">
        <v>A-3</v>
      </c>
      <c r="CW3" t="str">
        <v>A-4</v>
      </c>
      <c r="CX3" t="str">
        <v>B-1</v>
      </c>
      <c r="CY3" t="str">
        <v>B-2</v>
      </c>
      <c r="CZ3" t="str">
        <v>B-3</v>
      </c>
      <c r="DA3" t="str">
        <v>B-4</v>
      </c>
      <c r="DB3" t="str">
        <v>C-1</v>
      </c>
      <c r="DC3" t="str">
        <v>C-2</v>
      </c>
      <c r="DD3" t="str">
        <v>C-3</v>
      </c>
      <c r="DE3" t="str">
        <v>C-4</v>
      </c>
      <c r="DF3" t="str">
        <v>D-1</v>
      </c>
      <c r="DG3" t="str">
        <v>D-2</v>
      </c>
      <c r="DH3" t="str">
        <v>D-3</v>
      </c>
      <c r="DI3" t="str">
        <v>D-4</v>
      </c>
      <c r="DJ3" t="s">
        <v>84</v>
      </c>
      <c r="DK3" t="s">
        <v>85</v>
      </c>
    </row>
    <row r="4" spans="1:126" ht="73" thickBot="1" x14ac:dyDescent="0.4">
      <c r="A4">
        <f t="shared" ca="1" si="2"/>
        <v>2</v>
      </c>
      <c r="B4" t="str" cm="1">
        <f t="array" aca="1" ref="B4" ca="1">_xlfn.SWITCH(A4,1,"A",2,"B",3,"C",4,"D")</f>
        <v>B</v>
      </c>
      <c r="C4">
        <f t="shared" ca="1" si="3"/>
        <v>4</v>
      </c>
      <c r="D4" s="3">
        <f t="shared" ca="1" si="4"/>
        <v>2.7486463711270592</v>
      </c>
      <c r="E4">
        <f t="shared" ca="1" si="5"/>
        <v>1</v>
      </c>
      <c r="F4" cm="1">
        <f t="array" aca="1" ref="F4" ca="1">_xlfn.SWITCH(RANDBETWEEN(0,1),0,3,1,4)</f>
        <v>4</v>
      </c>
      <c r="G4" s="3">
        <f t="shared" ca="1" si="6"/>
        <v>2.3004619282716097</v>
      </c>
      <c r="H4" t="str" cm="1">
        <f t="array" aca="1" ref="H4" ca="1">_xlfn.SWITCH(RANDBETWEEN(0,1),0,"No",1,"Yes")</f>
        <v>No</v>
      </c>
      <c r="I4" s="3">
        <f t="shared" ca="1" si="7"/>
        <v>0.36262743913475914</v>
      </c>
      <c r="J4" t="str" cm="1">
        <f t="array" aca="1" ref="J4" ca="1">_xlfn.SWITCH(RANDBETWEEN(0,2),0,"Rainy",1,"Sunny",2,"Cold")</f>
        <v>Rainy</v>
      </c>
      <c r="K4">
        <f t="shared" ca="1" si="0"/>
        <v>2.0420964312553811</v>
      </c>
      <c r="L4" t="str" cm="1">
        <f t="array" aca="1" ref="L4" ca="1">_xlfn.SWITCH(RANDBETWEEN(0,1),0,"Good",1,"Bad")</f>
        <v>Good</v>
      </c>
      <c r="M4" s="3">
        <f t="shared" ca="1" si="8"/>
        <v>9.9729891369822937E-2</v>
      </c>
      <c r="N4" t="str" cm="1">
        <f t="array" aca="1" ref="N4" ca="1">_xlfn.SWITCH(RANDBETWEEN(0,1),0,"No",1,"Yes")</f>
        <v>Yes</v>
      </c>
      <c r="O4" s="3">
        <f t="shared" ca="1" si="9"/>
        <v>0.91762506404842359</v>
      </c>
      <c r="P4" t="str" cm="1">
        <f t="array" aca="1" ref="P4" ca="1">_xlfn.SWITCH(RANDBETWEEN(0,1),0,"No",1,"Yes")</f>
        <v>No</v>
      </c>
      <c r="Q4" s="3">
        <f t="shared" ca="1" si="10"/>
        <v>0</v>
      </c>
      <c r="R4">
        <f t="shared" ca="1" si="11"/>
        <v>2</v>
      </c>
      <c r="S4" s="3">
        <f t="shared" ca="1" si="12"/>
        <v>0.13702912012470733</v>
      </c>
      <c r="T4" s="3">
        <f t="shared" ca="1" si="13"/>
        <v>0.27405824024941466</v>
      </c>
      <c r="U4" t="str" cm="1">
        <f t="array" aca="1" ref="U4" ca="1">_xlfn.SWITCH(RANDBETWEEN(0,1),0,"No",1,"Yes")</f>
        <v>No</v>
      </c>
      <c r="V4" s="3">
        <f t="shared" ca="1" si="14"/>
        <v>0</v>
      </c>
      <c r="W4" t="str" cm="1">
        <f t="array" aca="1" ref="W4" ca="1">_xlfn.SWITCH(RANDBETWEEN(0,1),0,"No",1,"Yes")</f>
        <v>Yes</v>
      </c>
      <c r="X4" s="3">
        <f t="shared" ca="1" si="15"/>
        <v>11.956751522750178</v>
      </c>
      <c r="Y4" t="str" cm="1">
        <f t="array" aca="1" ref="Y4" ca="1">_xlfn.SWITCH(RANDBETWEEN(0,1),0,"No",1,"Yes")</f>
        <v>No</v>
      </c>
      <c r="Z4" s="3">
        <f t="shared" ca="1" si="16"/>
        <v>0</v>
      </c>
      <c r="AA4" s="3">
        <f t="shared" ca="1" si="1"/>
        <v>0</v>
      </c>
      <c r="AB4" s="3">
        <f t="shared" ca="1" si="17"/>
        <v>0.63333967571753946</v>
      </c>
      <c r="AC4" s="3">
        <f t="shared" ca="1" si="18"/>
        <v>253.60434472908662</v>
      </c>
      <c r="AD4" s="3">
        <f t="shared" ca="1" si="19"/>
        <v>1</v>
      </c>
      <c r="AE4" s="3" t="str">
        <f t="shared" ca="1" si="20"/>
        <v>8-12</v>
      </c>
      <c r="AF4" s="3">
        <f t="shared" ca="1" si="21"/>
        <v>1.108715849787119</v>
      </c>
      <c r="AG4" s="3" t="str">
        <f t="shared" ca="1" si="22"/>
        <v>High</v>
      </c>
      <c r="AH4" s="3">
        <f t="shared" ca="1" si="23"/>
        <v>8.7579287139921747E-2</v>
      </c>
      <c r="AI4" s="3">
        <f t="shared" ca="1" si="24"/>
        <v>67.938331244223477</v>
      </c>
      <c r="AJ4" s="3">
        <f t="shared" ca="1" si="25"/>
        <v>3.732860965004194</v>
      </c>
      <c r="AK4" s="3">
        <f t="shared" ca="1" si="26"/>
        <v>23.515846294728359</v>
      </c>
      <c r="AL4" s="3">
        <f t="shared" ca="1" si="27"/>
        <v>30</v>
      </c>
      <c r="AM4" s="3" t="str">
        <f t="shared" ca="1" si="28"/>
        <v>On time</v>
      </c>
      <c r="AN4" s="6">
        <f t="shared" ca="1" si="29"/>
        <v>0</v>
      </c>
      <c r="AO4" s="6">
        <f t="shared" ca="1" si="30"/>
        <v>3.4956388577969442</v>
      </c>
      <c r="AP4" s="3" cm="1">
        <f t="array" aca="1" ref="AP4" ca="1">_xlfn.SWITCH(F4,3,_xlfn.NORM.INV(RAND(),8,4),4,_xlfn.NORM.INV(RAND(),7,3))</f>
        <v>9.885304543125061</v>
      </c>
      <c r="AQ4" s="6">
        <f t="shared" ca="1" si="31"/>
        <v>108.73823692590219</v>
      </c>
      <c r="AR4" s="6">
        <f t="shared" ca="1" si="32"/>
        <v>2789.6448917973125</v>
      </c>
      <c r="AS4" s="3">
        <f t="shared" ca="1" si="33"/>
        <v>2.9394807868410449</v>
      </c>
      <c r="AT4" s="6">
        <f t="shared" ca="1" si="34"/>
        <v>4409.2211802615675</v>
      </c>
      <c r="AU4" s="3">
        <f t="shared" ca="1" si="35"/>
        <v>996.62464990156559</v>
      </c>
      <c r="AV4" s="3">
        <f t="shared" ca="1" si="36"/>
        <v>43.12550953809631</v>
      </c>
      <c r="AW4" s="6">
        <f t="shared" ca="1" si="37"/>
        <v>8242.1118703563388</v>
      </c>
      <c r="BC4" cm="1">
        <f t="array" ref="BC4:BC1003">_xlfn.SEQUENCE(1000,1)</f>
        <v>1</v>
      </c>
      <c r="BD4">
        <f t="dataTable" ref="BD4:BD1003" dt2D="0" dtr="0" r1="BE4" ca="1"/>
        <v>5069834.2427742919</v>
      </c>
      <c r="BF4" s="15" t="s">
        <v>51</v>
      </c>
      <c r="BG4" s="16" t="s">
        <v>60</v>
      </c>
      <c r="BH4" s="17" t="s">
        <v>64</v>
      </c>
      <c r="BI4" cm="1">
        <f t="array" ref="BI4:BI1003">_xlfn.ANCHORARRAY(BC4)</f>
        <v>1</v>
      </c>
      <c r="BJ4">
        <f t="dataTable" ref="BJ4:BJ1003" dt2D="0" dtr="0" r1="BL4" ca="1"/>
        <v>8819.0913255396299</v>
      </c>
      <c r="BL4" s="15" t="s">
        <v>51</v>
      </c>
      <c r="BM4" s="16" t="s">
        <v>60</v>
      </c>
      <c r="BN4" s="17" t="s">
        <v>63</v>
      </c>
      <c r="BO4" cm="1">
        <f t="array" ref="BO4:BO1003">_xlfn.ANCHORARRAY(BC4)</f>
        <v>1</v>
      </c>
      <c r="BP4">
        <f t="dataTable" ref="BP4:BP1003" dt2D="0" dtr="0" r1="BR4" ca="1"/>
        <v>0.64600000000000002</v>
      </c>
      <c r="BR4" s="15" t="s">
        <v>51</v>
      </c>
      <c r="BS4" s="16" t="s">
        <v>60</v>
      </c>
      <c r="BT4" s="17" t="s">
        <v>61</v>
      </c>
      <c r="BW4" cm="1">
        <f t="array" ref="BW4:BW1003">_xlfn.ANCHORARRAY(BC4)</f>
        <v>1</v>
      </c>
      <c r="BX4">
        <f t="dataTable" ref="BX4:BX1003" dt2D="0" dtr="0" r1="BZ5" ca="1"/>
        <v>22.361386184816993</v>
      </c>
      <c r="CA4" s="15" t="s">
        <v>51</v>
      </c>
      <c r="CB4" s="16" t="s">
        <v>60</v>
      </c>
      <c r="CC4" s="17" t="s">
        <v>62</v>
      </c>
      <c r="CE4" cm="1">
        <f t="array" ref="CE4:CE1003">_xlfn.ANCHORARRAY(BW4)</f>
        <v>1</v>
      </c>
      <c r="CF4">
        <f t="dataTable" ref="CF4:CF1003" dt2D="0" dtr="0" r1="CH4" ca="1"/>
        <v>1519961.2097509794</v>
      </c>
      <c r="CH4" s="15" t="s">
        <v>51</v>
      </c>
      <c r="CI4" s="16" t="s">
        <v>60</v>
      </c>
      <c r="CJ4" s="17" t="s">
        <v>66</v>
      </c>
      <c r="CK4" cm="1">
        <f t="array" ref="CK4:CK1003">_xlfn.ANCHORARRAY(CE4)</f>
        <v>1</v>
      </c>
      <c r="CL4">
        <f t="dataTable" ref="CL4:CL1003" dt2D="0" dtr="0" r1="CM4" ca="1"/>
        <v>2360.8747610403057</v>
      </c>
      <c r="CN4" s="15" t="s">
        <v>51</v>
      </c>
      <c r="CO4" s="16" t="s">
        <v>60</v>
      </c>
      <c r="CP4" s="17" t="s">
        <v>67</v>
      </c>
      <c r="CQ4" s="21"/>
      <c r="CR4" s="21"/>
      <c r="CS4" s="21"/>
      <c r="CT4" s="24" cm="1">
        <f t="array" aca="1" ref="CT4:DI4" ca="1">TRANSPOSE(C503:C518)</f>
        <v>7.0000000000000007E-2</v>
      </c>
      <c r="CU4" s="24">
        <f ca="1"/>
        <v>6.4000000000000001E-2</v>
      </c>
      <c r="CV4" s="24">
        <f ca="1"/>
        <v>5.3999999999999999E-2</v>
      </c>
      <c r="CW4" s="24">
        <f ca="1"/>
        <v>4.3999999999999997E-2</v>
      </c>
      <c r="CX4" s="24">
        <f ca="1"/>
        <v>0.04</v>
      </c>
      <c r="CY4" s="24">
        <f ca="1"/>
        <v>6.4000000000000001E-2</v>
      </c>
      <c r="CZ4" s="24">
        <f ca="1"/>
        <v>6.8000000000000005E-2</v>
      </c>
      <c r="DA4" s="24">
        <f ca="1"/>
        <v>6.2E-2</v>
      </c>
      <c r="DB4" s="24">
        <f ca="1"/>
        <v>7.0000000000000007E-2</v>
      </c>
      <c r="DC4" s="24">
        <f ca="1"/>
        <v>8.4000000000000005E-2</v>
      </c>
      <c r="DD4" s="24">
        <f ca="1"/>
        <v>7.1999999999999995E-2</v>
      </c>
      <c r="DE4" s="24">
        <f ca="1"/>
        <v>5.1999999999999998E-2</v>
      </c>
      <c r="DF4" s="10">
        <f ca="1"/>
        <v>6.2E-2</v>
      </c>
      <c r="DG4" s="10">
        <f ca="1"/>
        <v>5.1999999999999998E-2</v>
      </c>
      <c r="DH4" s="10">
        <f ca="1"/>
        <v>8.2000000000000003E-2</v>
      </c>
      <c r="DI4" s="10">
        <f ca="1"/>
        <v>0.06</v>
      </c>
      <c r="DJ4" s="6">
        <f ca="1">AW504</f>
        <v>9225.5149222441833</v>
      </c>
      <c r="DK4" s="11">
        <f ca="1">AM503</f>
        <v>0.55800000000000005</v>
      </c>
      <c r="DL4" s="11"/>
      <c r="DM4" s="11"/>
      <c r="DN4" s="27" t="s">
        <v>51</v>
      </c>
      <c r="DO4" s="28" t="s">
        <v>87</v>
      </c>
      <c r="DP4" s="29" t="s">
        <v>88</v>
      </c>
      <c r="DQ4" s="11"/>
      <c r="DR4" s="11"/>
      <c r="DS4" s="11"/>
      <c r="DT4" s="11"/>
      <c r="DU4" s="11"/>
      <c r="DV4" s="11"/>
    </row>
    <row r="5" spans="1:126" ht="15" thickBot="1" x14ac:dyDescent="0.4">
      <c r="A5">
        <f t="shared" ca="1" si="2"/>
        <v>1</v>
      </c>
      <c r="B5" t="str" cm="1">
        <f t="array" aca="1" ref="B5" ca="1">_xlfn.SWITCH(A5,1,"A",2,"B",3,"C",4,"D")</f>
        <v>A</v>
      </c>
      <c r="C5">
        <f t="shared" ca="1" si="3"/>
        <v>1</v>
      </c>
      <c r="D5" s="3">
        <f t="shared" ca="1" si="4"/>
        <v>2.6922791821665397</v>
      </c>
      <c r="E5">
        <f t="shared" ca="1" si="5"/>
        <v>1</v>
      </c>
      <c r="F5" cm="1">
        <f t="array" aca="1" ref="F5" ca="1">_xlfn.SWITCH(RANDBETWEEN(0,1),0,3,1,4)</f>
        <v>4</v>
      </c>
      <c r="G5" s="3">
        <f t="shared" ca="1" si="6"/>
        <v>2.7897315528356317</v>
      </c>
      <c r="H5" t="str" cm="1">
        <f t="array" aca="1" ref="H5" ca="1">_xlfn.SWITCH(RANDBETWEEN(0,1),0,"No",1,"Yes")</f>
        <v>No</v>
      </c>
      <c r="I5" s="3">
        <f t="shared" ca="1" si="7"/>
        <v>0.49450393039552515</v>
      </c>
      <c r="J5" t="str" cm="1">
        <f t="array" aca="1" ref="J5" ca="1">_xlfn.SWITCH(RANDBETWEEN(0,2),0,"Rainy",1,"Sunny",2,"Cold")</f>
        <v>Rainy</v>
      </c>
      <c r="K5">
        <f t="shared" ca="1" si="0"/>
        <v>1.8046396185919269</v>
      </c>
      <c r="L5" t="str" cm="1">
        <f t="array" aca="1" ref="L5" ca="1">_xlfn.SWITCH(RANDBETWEEN(0,1),0,"Good",1,"Bad")</f>
        <v>Bad</v>
      </c>
      <c r="M5" s="3">
        <f t="shared" ca="1" si="8"/>
        <v>0.46339898147265518</v>
      </c>
      <c r="N5" t="str" cm="1">
        <f t="array" aca="1" ref="N5" ca="1">_xlfn.SWITCH(RANDBETWEEN(0,1),0,"No",1,"Yes")</f>
        <v>No</v>
      </c>
      <c r="O5" s="3">
        <f t="shared" ca="1" si="9"/>
        <v>6.4628024854506638E-2</v>
      </c>
      <c r="P5" t="str" cm="1">
        <f t="array" aca="1" ref="P5" ca="1">_xlfn.SWITCH(RANDBETWEEN(0,1),0,"No",1,"Yes")</f>
        <v>Yes</v>
      </c>
      <c r="Q5" s="3">
        <f t="shared" ca="1" si="10"/>
        <v>3.1330301599255264</v>
      </c>
      <c r="R5">
        <f t="shared" ca="1" si="11"/>
        <v>2</v>
      </c>
      <c r="S5" s="3">
        <f t="shared" ca="1" si="12"/>
        <v>0.19884270977336463</v>
      </c>
      <c r="T5" s="3">
        <f t="shared" ca="1" si="13"/>
        <v>0.39768541954672926</v>
      </c>
      <c r="U5" t="str" cm="1">
        <f t="array" aca="1" ref="U5" ca="1">_xlfn.SWITCH(RANDBETWEEN(0,1),0,"No",1,"Yes")</f>
        <v>No</v>
      </c>
      <c r="V5" s="3">
        <f t="shared" ca="1" si="14"/>
        <v>0</v>
      </c>
      <c r="W5" t="str" cm="1">
        <f t="array" aca="1" ref="W5" ca="1">_xlfn.SWITCH(RANDBETWEEN(0,1),0,"No",1,"Yes")</f>
        <v>No</v>
      </c>
      <c r="X5" s="3">
        <f t="shared" ca="1" si="15"/>
        <v>0</v>
      </c>
      <c r="Y5" t="str" cm="1">
        <f t="array" aca="1" ref="Y5" ca="1">_xlfn.SWITCH(RANDBETWEEN(0,1),0,"No",1,"Yes")</f>
        <v>No</v>
      </c>
      <c r="Z5" s="3">
        <f t="shared" ca="1" si="16"/>
        <v>0</v>
      </c>
      <c r="AA5" s="3">
        <f t="shared" ca="1" si="1"/>
        <v>0</v>
      </c>
      <c r="AB5" s="3">
        <f t="shared" ca="1" si="17"/>
        <v>0.86415522022637525</v>
      </c>
      <c r="AC5" s="3">
        <f t="shared" ca="1" si="18"/>
        <v>144.73762645510016</v>
      </c>
      <c r="AD5" s="3">
        <f t="shared" ca="1" si="19"/>
        <v>3</v>
      </c>
      <c r="AE5" s="3" t="str">
        <f t="shared" ca="1" si="20"/>
        <v>4-8</v>
      </c>
      <c r="AF5" s="3">
        <f t="shared" ca="1" si="21"/>
        <v>1.1344512547244452</v>
      </c>
      <c r="AG5" s="3" t="str">
        <f t="shared" ca="1" si="22"/>
        <v>High</v>
      </c>
      <c r="AH5" s="3">
        <f t="shared" ca="1" si="23"/>
        <v>8.5207902168232527E-2</v>
      </c>
      <c r="AI5" s="3">
        <f t="shared" ca="1" si="24"/>
        <v>40.953351108548652</v>
      </c>
      <c r="AJ5" s="3">
        <f t="shared" ca="1" si="25"/>
        <v>3.5342071536824111</v>
      </c>
      <c r="AK5" s="3">
        <f t="shared" ca="1" si="26"/>
        <v>14.765639218423967</v>
      </c>
      <c r="AL5" s="3">
        <f t="shared" ca="1" si="27"/>
        <v>40</v>
      </c>
      <c r="AM5" s="3" t="str">
        <f t="shared" ca="1" si="28"/>
        <v>On time</v>
      </c>
      <c r="AN5" s="6">
        <f t="shared" ca="1" si="29"/>
        <v>0</v>
      </c>
      <c r="AO5" s="6">
        <f t="shared" ca="1" si="30"/>
        <v>6.3250266320723165</v>
      </c>
      <c r="AP5" s="3" cm="1">
        <f t="array" aca="1" ref="AP5" ca="1">_xlfn.SWITCH(F5,3,_xlfn.NORM.INV(RAND(),8,4),4,_xlfn.NORM.INV(RAND(),7,3))</f>
        <v>7.5779729153354385</v>
      </c>
      <c r="AQ5" s="6">
        <f t="shared" ca="1" si="31"/>
        <v>107.53377937309226</v>
      </c>
      <c r="AR5" s="6">
        <f t="shared" ca="1" si="32"/>
        <v>2053.8716836412491</v>
      </c>
      <c r="AS5" s="3">
        <f t="shared" ca="1" si="33"/>
        <v>1.8457049023029959</v>
      </c>
      <c r="AT5" s="6">
        <f t="shared" ca="1" si="34"/>
        <v>2768.5573534544938</v>
      </c>
      <c r="AU5" s="3">
        <f t="shared" ca="1" si="35"/>
        <v>969.03707352594688</v>
      </c>
      <c r="AV5" s="3">
        <f t="shared" ca="1" si="36"/>
        <v>68.170158890437349</v>
      </c>
      <c r="AW5" s="6">
        <f t="shared" ca="1" si="37"/>
        <v>5865.961296144199</v>
      </c>
      <c r="BC5">
        <v>2</v>
      </c>
      <c r="BD5">
        <v>6167890.6325024478</v>
      </c>
      <c r="BF5" s="18">
        <f>AVERAGE(BD4:BD1003)</f>
        <v>5312747.4928835789</v>
      </c>
      <c r="BG5" s="19">
        <f>_xlfn.STDEV.S(BD4:BD1003)</f>
        <v>5145137.35563723</v>
      </c>
      <c r="BH5" s="20">
        <f>COUNTIF(BD4:BD1003,"&gt;4772685")/1000</f>
        <v>0.70299999999999996</v>
      </c>
      <c r="BI5">
        <v>2</v>
      </c>
      <c r="BJ5">
        <v>6931.6864352068069</v>
      </c>
      <c r="BL5" s="18">
        <f>AVERAGE(BJ4:BJ1003)</f>
        <v>9485.7676580194675</v>
      </c>
      <c r="BM5" s="19">
        <f>_xlfn.STDEV.S(BJ4:BJ1003)</f>
        <v>21231.052510781807</v>
      </c>
      <c r="BN5" s="20">
        <f>COUNTIF(BJ4:BJ1003,"&gt;9600")/1000</f>
        <v>0.69199999999999995</v>
      </c>
      <c r="BO5">
        <v>2</v>
      </c>
      <c r="BP5">
        <v>0.59599999999999997</v>
      </c>
      <c r="BR5" s="18">
        <f>AVERAGE(BP4:BP1003)</f>
        <v>0.60319000000000034</v>
      </c>
      <c r="BS5" s="19">
        <f>_xlfn.STDEV.S(BP4:BP1003)</f>
        <v>2.1895280388780216E-2</v>
      </c>
      <c r="BT5" s="20">
        <f>COUNTIF(BP4:BP1003,"&gt;.60")/1000</f>
        <v>0.53300000000000003</v>
      </c>
      <c r="BW5">
        <v>2</v>
      </c>
      <c r="BX5">
        <v>25.683828813436008</v>
      </c>
      <c r="CA5" s="18">
        <f>AVERAGE(BX4:BX1003)</f>
        <v>25.091507571706515</v>
      </c>
      <c r="CB5" s="19">
        <f>_xlfn.STDEV.S(BX4:BX1003)</f>
        <v>51.951763176399972</v>
      </c>
      <c r="CC5" s="20">
        <f>COUNTIF(BX4:BX1003,"&gt;22")/1000</f>
        <v>0.90100000000000002</v>
      </c>
      <c r="CE5">
        <v>2</v>
      </c>
      <c r="CF5">
        <v>-4524990.1727153547</v>
      </c>
      <c r="CH5" s="18">
        <f>AVERAGE(CF4:CF1003)</f>
        <v>2574578.8231837237</v>
      </c>
      <c r="CI5" s="19">
        <f>_xlfn.STDEV.S(CF4:CF1003)</f>
        <v>17130254.428139299</v>
      </c>
      <c r="CJ5" s="20">
        <f>COUNTIF(CF4:CF1003,"&gt;=2790137")/1000</f>
        <v>0.125</v>
      </c>
      <c r="CK5">
        <v>2</v>
      </c>
      <c r="CL5">
        <v>4026.0001841468852</v>
      </c>
      <c r="CN5" s="18">
        <f>AVERAGE(CL4:CL1003)</f>
        <v>7966.9969496946806</v>
      </c>
      <c r="CO5" s="19">
        <f>_xlfn.STDEV.S(CL4:CL1003)</f>
        <v>156253.85420197871</v>
      </c>
      <c r="CP5" s="20">
        <f>COUNTIF(CL4:CL1003,"&gt;=5328")/1000</f>
        <v>0.15</v>
      </c>
      <c r="CQ5" s="22"/>
      <c r="CR5" s="22"/>
      <c r="CS5" s="23" cm="1">
        <f t="array" ref="CS5:CS1004">_xlfn.ANCHORARRAY(CK4)</f>
        <v>1</v>
      </c>
      <c r="CT5" s="22">
        <f t="dataTable" ref="CT5:DK1004" dt2D="0" dtr="0" r1="DW5" ca="1"/>
        <v>6.2E-2</v>
      </c>
      <c r="CU5" s="22">
        <v>7.8E-2</v>
      </c>
      <c r="CV5" s="22">
        <v>6.8000000000000005E-2</v>
      </c>
      <c r="CW5" s="22">
        <v>6.2E-2</v>
      </c>
      <c r="CX5" s="22">
        <v>6.4000000000000001E-2</v>
      </c>
      <c r="CY5" s="22">
        <v>5.1999999999999998E-2</v>
      </c>
      <c r="CZ5" s="22">
        <v>7.1999999999999995E-2</v>
      </c>
      <c r="DA5" s="22">
        <v>0.05</v>
      </c>
      <c r="DB5" s="22">
        <v>6.4000000000000001E-2</v>
      </c>
      <c r="DC5" s="22">
        <v>6.8000000000000005E-2</v>
      </c>
      <c r="DD5" s="22">
        <v>0.06</v>
      </c>
      <c r="DE5" s="22">
        <v>5.6000000000000001E-2</v>
      </c>
      <c r="DF5" s="10">
        <v>7.1999999999999995E-2</v>
      </c>
      <c r="DG5" s="10">
        <v>0.06</v>
      </c>
      <c r="DH5" s="10">
        <v>6.8000000000000005E-2</v>
      </c>
      <c r="DI5" s="10">
        <v>4.3999999999999997E-2</v>
      </c>
      <c r="DJ5" s="25">
        <v>13323.265722456163</v>
      </c>
      <c r="DK5" s="10">
        <v>0.57399999999999995</v>
      </c>
      <c r="DL5" s="10"/>
      <c r="DM5" s="10" t="str" cm="1">
        <f t="array" ref="DM5:DM22">TRANSPOSE(CT3:DK3)</f>
        <v>A-1</v>
      </c>
      <c r="DN5" s="10" cm="1">
        <f t="array" ref="DN5:DP22">TRANSPOSE(CT1006:DK1008)</f>
        <v>6.2671999999999978E-2</v>
      </c>
      <c r="DO5" s="10">
        <v>1.0967803276350233E-2</v>
      </c>
      <c r="DP5" s="10">
        <v>0.47099999999999997</v>
      </c>
      <c r="DQ5" s="10"/>
      <c r="DR5" s="10"/>
      <c r="DS5" s="10"/>
      <c r="DT5" s="10"/>
      <c r="DU5" s="10"/>
      <c r="DV5" s="10"/>
    </row>
    <row r="6" spans="1:126" x14ac:dyDescent="0.35">
      <c r="A6">
        <f t="shared" ca="1" si="2"/>
        <v>1</v>
      </c>
      <c r="B6" t="str" cm="1">
        <f t="array" aca="1" ref="B6" ca="1">_xlfn.SWITCH(A6,1,"A",2,"B",3,"C",4,"D")</f>
        <v>A</v>
      </c>
      <c r="C6">
        <f t="shared" ca="1" si="3"/>
        <v>4</v>
      </c>
      <c r="D6" s="3">
        <f t="shared" ca="1" si="4"/>
        <v>3.4674579737189877</v>
      </c>
      <c r="E6">
        <f t="shared" ca="1" si="5"/>
        <v>1</v>
      </c>
      <c r="F6" cm="1">
        <f t="array" aca="1" ref="F6" ca="1">_xlfn.SWITCH(RANDBETWEEN(0,1),0,3,1,4)</f>
        <v>3</v>
      </c>
      <c r="G6" s="3">
        <f t="shared" ca="1" si="6"/>
        <v>1.7568471417958973</v>
      </c>
      <c r="H6" t="str" cm="1">
        <f t="array" aca="1" ref="H6" ca="1">_xlfn.SWITCH(RANDBETWEEN(0,1),0,"No",1,"Yes")</f>
        <v>No</v>
      </c>
      <c r="I6" s="3">
        <f t="shared" ca="1" si="7"/>
        <v>0.41985229598903312</v>
      </c>
      <c r="J6" t="str" cm="1">
        <f t="array" aca="1" ref="J6" ca="1">_xlfn.SWITCH(RANDBETWEEN(0,2),0,"Rainy",1,"Sunny",2,"Cold")</f>
        <v>Sunny</v>
      </c>
      <c r="K6">
        <f t="shared" ca="1" si="0"/>
        <v>0.62593959105686026</v>
      </c>
      <c r="L6" t="str" cm="1">
        <f t="array" aca="1" ref="L6" ca="1">_xlfn.SWITCH(RANDBETWEEN(0,1),0,"Good",1,"Bad")</f>
        <v>Bad</v>
      </c>
      <c r="M6" s="3">
        <f t="shared" ca="1" si="8"/>
        <v>0.52695503972868174</v>
      </c>
      <c r="N6" t="str" cm="1">
        <f t="array" aca="1" ref="N6" ca="1">_xlfn.SWITCH(RANDBETWEEN(0,1),0,"No",1,"Yes")</f>
        <v>Yes</v>
      </c>
      <c r="O6" s="3">
        <f t="shared" ca="1" si="9"/>
        <v>0.60465081864816206</v>
      </c>
      <c r="P6" t="str" cm="1">
        <f t="array" aca="1" ref="P6" ca="1">_xlfn.SWITCH(RANDBETWEEN(0,1),0,"No",1,"Yes")</f>
        <v>No</v>
      </c>
      <c r="Q6" s="3">
        <f t="shared" ca="1" si="10"/>
        <v>0</v>
      </c>
      <c r="R6">
        <f t="shared" ca="1" si="11"/>
        <v>2</v>
      </c>
      <c r="S6" s="3">
        <f t="shared" ca="1" si="12"/>
        <v>0.13572590405378002</v>
      </c>
      <c r="T6" s="3">
        <f t="shared" ca="1" si="13"/>
        <v>0.27145180810756003</v>
      </c>
      <c r="U6" t="str" cm="1">
        <f t="array" aca="1" ref="U6" ca="1">_xlfn.SWITCH(RANDBETWEEN(0,1),0,"No",1,"Yes")</f>
        <v>No</v>
      </c>
      <c r="V6" s="3">
        <f t="shared" ca="1" si="14"/>
        <v>0</v>
      </c>
      <c r="W6" t="str" cm="1">
        <f t="array" aca="1" ref="W6" ca="1">_xlfn.SWITCH(RANDBETWEEN(0,1),0,"No",1,"Yes")</f>
        <v>Yes</v>
      </c>
      <c r="X6" s="3">
        <f t="shared" ca="1" si="15"/>
        <v>62.921328591132607</v>
      </c>
      <c r="Y6" t="str" cm="1">
        <f t="array" aca="1" ref="Y6" ca="1">_xlfn.SWITCH(RANDBETWEEN(0,1),0,"No",1,"Yes")</f>
        <v>No</v>
      </c>
      <c r="Z6" s="3">
        <f t="shared" ca="1" si="16"/>
        <v>0</v>
      </c>
      <c r="AA6" s="3">
        <f t="shared" ca="1" si="1"/>
        <v>0</v>
      </c>
      <c r="AB6" s="3">
        <f t="shared" ca="1" si="17"/>
        <v>0.84020297026458335</v>
      </c>
      <c r="AC6" s="3">
        <f t="shared" ca="1" si="18"/>
        <v>128.29321908044307</v>
      </c>
      <c r="AD6" s="3">
        <f t="shared" ca="1" si="19"/>
        <v>2</v>
      </c>
      <c r="AE6" s="3" t="str">
        <f t="shared" ca="1" si="20"/>
        <v>12-4</v>
      </c>
      <c r="AF6" s="3">
        <f t="shared" ca="1" si="21"/>
        <v>1.1441929643078497</v>
      </c>
      <c r="AG6" s="3" t="str">
        <f t="shared" ca="1" si="22"/>
        <v>Low</v>
      </c>
      <c r="AH6" s="3">
        <f t="shared" ca="1" si="23"/>
        <v>0.41461608875237954</v>
      </c>
      <c r="AI6" s="3">
        <f t="shared" ca="1" si="24"/>
        <v>44.991453117780253</v>
      </c>
      <c r="AJ6" s="3">
        <f t="shared" ca="1" si="25"/>
        <v>2.8515020118286118</v>
      </c>
      <c r="AK6" s="3">
        <f t="shared" ca="1" si="26"/>
        <v>72.377539321612232</v>
      </c>
      <c r="AL6" s="3">
        <f t="shared" ca="1" si="27"/>
        <v>25</v>
      </c>
      <c r="AM6" s="3" t="str">
        <f t="shared" ca="1" si="28"/>
        <v>Late</v>
      </c>
      <c r="AN6" s="6">
        <f t="shared" ca="1" si="29"/>
        <v>16.634502775931825</v>
      </c>
      <c r="AO6" s="6">
        <f t="shared" ca="1" si="30"/>
        <v>0</v>
      </c>
      <c r="AP6" s="3" cm="1">
        <f t="array" aca="1" ref="AP6" ca="1">_xlfn.SWITCH(F6,3,_xlfn.NORM.INV(RAND(),8,4),4,_xlfn.NORM.INV(RAND(),7,3))</f>
        <v>-3.0673471287919742</v>
      </c>
      <c r="AQ6" s="6">
        <f t="shared" ca="1" si="31"/>
        <v>116.25718980359295</v>
      </c>
      <c r="AR6" s="6">
        <f t="shared" ca="1" si="32"/>
        <v>-4862.5109891044649</v>
      </c>
      <c r="AS6" s="3">
        <f t="shared" ca="1" si="33"/>
        <v>9.0471924152015291</v>
      </c>
      <c r="AT6" s="6">
        <f t="shared" ca="1" si="34"/>
        <v>13570.788622802294</v>
      </c>
      <c r="AU6" s="3">
        <f t="shared" ca="1" si="35"/>
        <v>983.90337578471951</v>
      </c>
      <c r="AV6" s="3">
        <f t="shared" ca="1" si="36"/>
        <v>68.748246941413058</v>
      </c>
      <c r="AW6" s="6">
        <f t="shared" ca="1" si="37"/>
        <v>9777.5637591998948</v>
      </c>
      <c r="BC6">
        <v>3</v>
      </c>
      <c r="BD6">
        <v>4949306.517522309</v>
      </c>
      <c r="BI6">
        <v>3</v>
      </c>
      <c r="BJ6">
        <v>11796.95525596727</v>
      </c>
      <c r="BO6">
        <v>3</v>
      </c>
      <c r="BP6">
        <v>0.61599999999999999</v>
      </c>
      <c r="BW6">
        <v>3</v>
      </c>
      <c r="BX6">
        <v>24.492032147898936</v>
      </c>
      <c r="CE6">
        <v>3</v>
      </c>
      <c r="CF6">
        <v>226928.4146712746</v>
      </c>
      <c r="CK6">
        <v>3</v>
      </c>
      <c r="CL6">
        <v>257.68563861235293</v>
      </c>
      <c r="CS6">
        <v>2</v>
      </c>
      <c r="CT6" s="10">
        <v>4.3999999999999997E-2</v>
      </c>
      <c r="CU6" s="10">
        <v>5.6000000000000001E-2</v>
      </c>
      <c r="CV6" s="10">
        <v>6.4000000000000001E-2</v>
      </c>
      <c r="CW6" s="10">
        <v>5.3999999999999999E-2</v>
      </c>
      <c r="CX6" s="10">
        <v>6.8000000000000005E-2</v>
      </c>
      <c r="CY6" s="10">
        <v>0.06</v>
      </c>
      <c r="CZ6" s="10">
        <v>6.4000000000000001E-2</v>
      </c>
      <c r="DA6" s="10">
        <v>8.4000000000000005E-2</v>
      </c>
      <c r="DB6" s="10">
        <v>4.8000000000000001E-2</v>
      </c>
      <c r="DC6" s="10">
        <v>5.8000000000000003E-2</v>
      </c>
      <c r="DD6" s="10">
        <v>7.8E-2</v>
      </c>
      <c r="DE6" s="10">
        <v>7.8E-2</v>
      </c>
      <c r="DF6" s="10">
        <v>6.4000000000000001E-2</v>
      </c>
      <c r="DG6" s="10">
        <v>4.2000000000000003E-2</v>
      </c>
      <c r="DH6" s="10">
        <v>7.0000000000000007E-2</v>
      </c>
      <c r="DI6" s="10">
        <v>6.8000000000000005E-2</v>
      </c>
      <c r="DJ6" s="25">
        <v>11525.819975041704</v>
      </c>
      <c r="DK6" s="10">
        <v>0.58199999999999996</v>
      </c>
      <c r="DL6" s="10"/>
      <c r="DM6" s="10" t="str">
        <v>A-2</v>
      </c>
      <c r="DN6" s="10">
        <v>6.2111999999999952E-2</v>
      </c>
      <c r="DO6" s="10">
        <v>1.091946384630238E-2</v>
      </c>
      <c r="DP6" s="10">
        <v>0.45</v>
      </c>
      <c r="DQ6" s="10"/>
      <c r="DR6" s="10"/>
      <c r="DS6" s="10"/>
      <c r="DT6" s="10"/>
      <c r="DU6" s="10"/>
      <c r="DV6" s="10"/>
    </row>
    <row r="7" spans="1:126" x14ac:dyDescent="0.35">
      <c r="A7">
        <f t="shared" ca="1" si="2"/>
        <v>4</v>
      </c>
      <c r="B7" t="str" cm="1">
        <f t="array" aca="1" ref="B7" ca="1">_xlfn.SWITCH(A7,1,"A",2,"B",3,"C",4,"D")</f>
        <v>D</v>
      </c>
      <c r="C7">
        <f t="shared" ca="1" si="3"/>
        <v>2</v>
      </c>
      <c r="D7" s="3">
        <f t="shared" ca="1" si="4"/>
        <v>3.0635678781925759</v>
      </c>
      <c r="E7">
        <f t="shared" ca="1" si="5"/>
        <v>0</v>
      </c>
      <c r="F7" cm="1">
        <f t="array" aca="1" ref="F7" ca="1">_xlfn.SWITCH(RANDBETWEEN(0,1),0,3,1,4)</f>
        <v>4</v>
      </c>
      <c r="G7" s="3">
        <f t="shared" ca="1" si="6"/>
        <v>3.5606769298561987</v>
      </c>
      <c r="H7" t="str" cm="1">
        <f t="array" aca="1" ref="H7" ca="1">_xlfn.SWITCH(RANDBETWEEN(0,1),0,"No",1,"Yes")</f>
        <v>Yes</v>
      </c>
      <c r="I7" s="3">
        <f t="shared" ca="1" si="7"/>
        <v>9.4241457304845663E-2</v>
      </c>
      <c r="J7" t="str" cm="1">
        <f t="array" aca="1" ref="J7" ca="1">_xlfn.SWITCH(RANDBETWEEN(0,2),0,"Rainy",1,"Sunny",2,"Cold")</f>
        <v>Rainy</v>
      </c>
      <c r="K7">
        <f t="shared" ca="1" si="0"/>
        <v>0.51426472807215451</v>
      </c>
      <c r="L7" t="str" cm="1">
        <f t="array" aca="1" ref="L7" ca="1">_xlfn.SWITCH(RANDBETWEEN(0,1),0,"Good",1,"Bad")</f>
        <v>Bad</v>
      </c>
      <c r="M7" s="3">
        <f t="shared" ca="1" si="8"/>
        <v>0.65026834000715761</v>
      </c>
      <c r="N7" t="str" cm="1">
        <f t="array" aca="1" ref="N7" ca="1">_xlfn.SWITCH(RANDBETWEEN(0,1),0,"No",1,"Yes")</f>
        <v>Yes</v>
      </c>
      <c r="O7" s="3">
        <f t="shared" ca="1" si="9"/>
        <v>1.1717889352660538</v>
      </c>
      <c r="P7" t="str" cm="1">
        <f t="array" aca="1" ref="P7" ca="1">_xlfn.SWITCH(RANDBETWEEN(0,1),0,"No",1,"Yes")</f>
        <v>No</v>
      </c>
      <c r="Q7" s="3">
        <f t="shared" ca="1" si="10"/>
        <v>0</v>
      </c>
      <c r="R7">
        <f t="shared" ca="1" si="11"/>
        <v>2</v>
      </c>
      <c r="S7" s="3">
        <f t="shared" ca="1" si="12"/>
        <v>0.1138349948031081</v>
      </c>
      <c r="T7" s="3">
        <f t="shared" ca="1" si="13"/>
        <v>0.22766998960621621</v>
      </c>
      <c r="U7" t="str" cm="1">
        <f t="array" aca="1" ref="U7" ca="1">_xlfn.SWITCH(RANDBETWEEN(0,1),0,"No",1,"Yes")</f>
        <v>No</v>
      </c>
      <c r="V7" s="3">
        <f t="shared" ca="1" si="14"/>
        <v>0</v>
      </c>
      <c r="W7" t="str" cm="1">
        <f t="array" aca="1" ref="W7" ca="1">_xlfn.SWITCH(RANDBETWEEN(0,1),0,"No",1,"Yes")</f>
        <v>Yes</v>
      </c>
      <c r="X7" s="3">
        <f t="shared" ca="1" si="15"/>
        <v>24.962396906057556</v>
      </c>
      <c r="Y7" t="str" cm="1">
        <f t="array" aca="1" ref="Y7" ca="1">_xlfn.SWITCH(RANDBETWEEN(0,1),0,"No",1,"Yes")</f>
        <v>Yes</v>
      </c>
      <c r="Z7" s="3">
        <f t="shared" ca="1" si="16"/>
        <v>1.2051054543560169</v>
      </c>
      <c r="AA7" s="3">
        <f t="shared" ca="1" si="1"/>
        <v>0</v>
      </c>
      <c r="AB7" s="3">
        <f t="shared" ca="1" si="17"/>
        <v>0.87063141684460243</v>
      </c>
      <c r="AC7" s="3">
        <f t="shared" ca="1" si="18"/>
        <v>292.29309507996572</v>
      </c>
      <c r="AD7" s="3">
        <f t="shared" ca="1" si="19"/>
        <v>2</v>
      </c>
      <c r="AE7" s="3" t="str">
        <f t="shared" ca="1" si="20"/>
        <v>12-4</v>
      </c>
      <c r="AF7" s="3">
        <f t="shared" ca="1" si="21"/>
        <v>0.24767655718050741</v>
      </c>
      <c r="AG7" s="3" t="str">
        <f t="shared" ca="1" si="22"/>
        <v>Low</v>
      </c>
      <c r="AH7" s="3">
        <f t="shared" ca="1" si="23"/>
        <v>0.36592581173049998</v>
      </c>
      <c r="AI7" s="3">
        <f t="shared" ca="1" si="24"/>
        <v>75.363415519297064</v>
      </c>
      <c r="AJ7" s="3">
        <f t="shared" ca="1" si="25"/>
        <v>3.8784480913703159</v>
      </c>
      <c r="AK7" s="3">
        <f t="shared" ca="1" si="26"/>
        <v>37.749094617652133</v>
      </c>
      <c r="AL7" s="3">
        <f t="shared" ca="1" si="27"/>
        <v>20</v>
      </c>
      <c r="AM7" s="3" t="str">
        <f t="shared" ca="1" si="28"/>
        <v>Late</v>
      </c>
      <c r="AN7" s="6">
        <f t="shared" ca="1" si="29"/>
        <v>0</v>
      </c>
      <c r="AO7" s="6">
        <f t="shared" ca="1" si="30"/>
        <v>6.7080103233321093</v>
      </c>
      <c r="AP7" s="3" cm="1">
        <f t="array" aca="1" ref="AP7" ca="1">_xlfn.SWITCH(F7,3,_xlfn.NORM.INV(RAND(),8,4),4,_xlfn.NORM.INV(RAND(),7,3))</f>
        <v>4.7903161674772461</v>
      </c>
      <c r="AQ7" s="6">
        <f t="shared" ca="1" si="31"/>
        <v>90.926849301025683</v>
      </c>
      <c r="AR7" s="6">
        <f t="shared" ca="1" si="32"/>
        <v>5548.1286159161764</v>
      </c>
      <c r="AS7" s="3">
        <f t="shared" ca="1" si="33"/>
        <v>4.7186368272065167</v>
      </c>
      <c r="AT7" s="6">
        <f t="shared" ca="1" si="34"/>
        <v>7077.9552408097752</v>
      </c>
      <c r="AU7" s="3">
        <f t="shared" ca="1" si="35"/>
        <v>987.12030532997483</v>
      </c>
      <c r="AV7" s="3">
        <f t="shared" ca="1" si="36"/>
        <v>46.625251480923666</v>
      </c>
      <c r="AW7" s="6">
        <f t="shared" ca="1" si="37"/>
        <v>13666.537423860182</v>
      </c>
      <c r="BC7">
        <v>4</v>
      </c>
      <c r="BD7">
        <v>3660159.9074063771</v>
      </c>
      <c r="BI7">
        <v>4</v>
      </c>
      <c r="BJ7">
        <v>9300.3862592574933</v>
      </c>
      <c r="BO7">
        <v>4</v>
      </c>
      <c r="BP7">
        <v>0.61399999999999999</v>
      </c>
      <c r="BW7">
        <v>4</v>
      </c>
      <c r="BX7">
        <v>23.727449083063814</v>
      </c>
      <c r="CE7">
        <v>4</v>
      </c>
      <c r="CF7">
        <v>2174064.5103910663</v>
      </c>
      <c r="CK7">
        <v>4</v>
      </c>
      <c r="CL7">
        <v>3716.6727945967159</v>
      </c>
      <c r="CS7">
        <v>3</v>
      </c>
      <c r="CT7" s="10">
        <v>7.8E-2</v>
      </c>
      <c r="CU7" s="10">
        <v>7.1999999999999995E-2</v>
      </c>
      <c r="CV7" s="10">
        <v>6.4000000000000001E-2</v>
      </c>
      <c r="CW7" s="10">
        <v>6.6000000000000003E-2</v>
      </c>
      <c r="CX7" s="10">
        <v>0.06</v>
      </c>
      <c r="CY7" s="10">
        <v>5.8000000000000003E-2</v>
      </c>
      <c r="CZ7" s="10">
        <v>5.6000000000000001E-2</v>
      </c>
      <c r="DA7" s="10">
        <v>0.06</v>
      </c>
      <c r="DB7" s="10">
        <v>5.3999999999999999E-2</v>
      </c>
      <c r="DC7" s="10">
        <v>6.2E-2</v>
      </c>
      <c r="DD7" s="10">
        <v>6.2E-2</v>
      </c>
      <c r="DE7" s="10">
        <v>8.2000000000000003E-2</v>
      </c>
      <c r="DF7" s="10">
        <v>5.6000000000000001E-2</v>
      </c>
      <c r="DG7" s="10">
        <v>5.3999999999999999E-2</v>
      </c>
      <c r="DH7" s="10">
        <v>5.6000000000000001E-2</v>
      </c>
      <c r="DI7" s="10">
        <v>0.06</v>
      </c>
      <c r="DJ7" s="25">
        <v>6257.5973859457054</v>
      </c>
      <c r="DK7" s="10">
        <v>0.58199999999999996</v>
      </c>
      <c r="DL7" s="10"/>
      <c r="DM7" s="10" t="str">
        <v>A-3</v>
      </c>
      <c r="DN7" s="10">
        <v>6.2969999999999915E-2</v>
      </c>
      <c r="DO7" s="10">
        <v>1.1204849336276804E-2</v>
      </c>
      <c r="DP7" s="10">
        <v>0.49199999999999999</v>
      </c>
      <c r="DQ7" s="10"/>
      <c r="DR7" s="10"/>
      <c r="DS7" s="10"/>
      <c r="DT7" s="10"/>
      <c r="DU7" s="10"/>
      <c r="DV7" s="10"/>
    </row>
    <row r="8" spans="1:126" x14ac:dyDescent="0.35">
      <c r="A8">
        <f t="shared" ca="1" si="2"/>
        <v>2</v>
      </c>
      <c r="B8" t="str" cm="1">
        <f t="array" aca="1" ref="B8" ca="1">_xlfn.SWITCH(A8,1,"A",2,"B",3,"C",4,"D")</f>
        <v>B</v>
      </c>
      <c r="C8">
        <f t="shared" ca="1" si="3"/>
        <v>2</v>
      </c>
      <c r="D8" s="3">
        <f t="shared" ca="1" si="4"/>
        <v>2.7936239490799402</v>
      </c>
      <c r="E8">
        <f t="shared" ca="1" si="5"/>
        <v>0</v>
      </c>
      <c r="F8" cm="1">
        <f t="array" aca="1" ref="F8" ca="1">_xlfn.SWITCH(RANDBETWEEN(0,1),0,3,1,4)</f>
        <v>3</v>
      </c>
      <c r="G8" s="3">
        <f t="shared" ca="1" si="6"/>
        <v>2.1677890662870265</v>
      </c>
      <c r="H8" t="str" cm="1">
        <f t="array" aca="1" ref="H8" ca="1">_xlfn.SWITCH(RANDBETWEEN(0,1),0,"No",1,"Yes")</f>
        <v>No</v>
      </c>
      <c r="I8" s="3">
        <f t="shared" ca="1" si="7"/>
        <v>0.28914438571520695</v>
      </c>
      <c r="J8" t="str" cm="1">
        <f t="array" aca="1" ref="J8" ca="1">_xlfn.SWITCH(RANDBETWEEN(0,2),0,"Rainy",1,"Sunny",2,"Cold")</f>
        <v>Cold</v>
      </c>
      <c r="K8">
        <f t="shared" ca="1" si="0"/>
        <v>1.5123160446891108</v>
      </c>
      <c r="L8" t="str" cm="1">
        <f t="array" aca="1" ref="L8" ca="1">_xlfn.SWITCH(RANDBETWEEN(0,1),0,"Good",1,"Bad")</f>
        <v>Good</v>
      </c>
      <c r="M8" s="3">
        <f t="shared" ca="1" si="8"/>
        <v>7.0735649089171307E-2</v>
      </c>
      <c r="N8" t="str" cm="1">
        <f t="array" aca="1" ref="N8" ca="1">_xlfn.SWITCH(RANDBETWEEN(0,1),0,"No",1,"Yes")</f>
        <v>No</v>
      </c>
      <c r="O8" s="3">
        <f t="shared" ca="1" si="9"/>
        <v>7.2647794422983997E-2</v>
      </c>
      <c r="P8" t="str" cm="1">
        <f t="array" aca="1" ref="P8" ca="1">_xlfn.SWITCH(RANDBETWEEN(0,1),0,"No",1,"Yes")</f>
        <v>Yes</v>
      </c>
      <c r="Q8" s="3">
        <f t="shared" ca="1" si="10"/>
        <v>3.2203478798354248</v>
      </c>
      <c r="R8">
        <f t="shared" ca="1" si="11"/>
        <v>3</v>
      </c>
      <c r="S8" s="3">
        <f t="shared" ca="1" si="12"/>
        <v>0.15369118452606575</v>
      </c>
      <c r="T8" s="3">
        <f t="shared" ca="1" si="13"/>
        <v>0.46107355357819724</v>
      </c>
      <c r="U8" t="str" cm="1">
        <f t="array" aca="1" ref="U8" ca="1">_xlfn.SWITCH(RANDBETWEEN(0,1),0,"No",1,"Yes")</f>
        <v>No</v>
      </c>
      <c r="V8" s="3">
        <f t="shared" ca="1" si="14"/>
        <v>0</v>
      </c>
      <c r="W8" t="str" cm="1">
        <f t="array" aca="1" ref="W8" ca="1">_xlfn.SWITCH(RANDBETWEEN(0,1),0,"No",1,"Yes")</f>
        <v>No</v>
      </c>
      <c r="X8" s="3">
        <f t="shared" ca="1" si="15"/>
        <v>0</v>
      </c>
      <c r="Y8" t="str" cm="1">
        <f t="array" aca="1" ref="Y8" ca="1">_xlfn.SWITCH(RANDBETWEEN(0,1),0,"No",1,"Yes")</f>
        <v>Yes</v>
      </c>
      <c r="Z8" s="3">
        <f t="shared" ca="1" si="16"/>
        <v>2.1591996316348951</v>
      </c>
      <c r="AA8" s="3">
        <f t="shared" ca="1" si="1"/>
        <v>1</v>
      </c>
      <c r="AB8" s="3">
        <f t="shared" ca="1" si="17"/>
        <v>-0.63521718891689005</v>
      </c>
      <c r="AC8" s="3">
        <f t="shared" ca="1" si="18"/>
        <v>193.81133670046637</v>
      </c>
      <c r="AD8" s="3">
        <f t="shared" ca="1" si="19"/>
        <v>3</v>
      </c>
      <c r="AE8" s="3" t="str">
        <f t="shared" ca="1" si="20"/>
        <v>4-8</v>
      </c>
      <c r="AF8" s="3">
        <f t="shared" ca="1" si="21"/>
        <v>0.23934749501439512</v>
      </c>
      <c r="AG8" s="3" t="str">
        <f t="shared" ca="1" si="22"/>
        <v>High</v>
      </c>
      <c r="AH8" s="3">
        <f t="shared" ca="1" si="23"/>
        <v>7.3632134625366011E-2</v>
      </c>
      <c r="AI8" s="3">
        <f t="shared" ca="1" si="24"/>
        <v>65.02288580473153</v>
      </c>
      <c r="AJ8" s="3">
        <f t="shared" ca="1" si="25"/>
        <v>2.9806634126097689</v>
      </c>
      <c r="AK8" s="3">
        <f t="shared" ca="1" si="26"/>
        <v>12.611679858584658</v>
      </c>
      <c r="AL8" s="3">
        <f t="shared" ca="1" si="27"/>
        <v>40</v>
      </c>
      <c r="AM8" s="3" t="str">
        <f t="shared" ca="1" si="28"/>
        <v>On time</v>
      </c>
      <c r="AN8" s="6">
        <f t="shared" ca="1" si="29"/>
        <v>0</v>
      </c>
      <c r="AO8" s="6">
        <f t="shared" ca="1" si="30"/>
        <v>7.1274882428148505</v>
      </c>
      <c r="AP8" s="3" cm="1">
        <f t="array" aca="1" ref="AP8" ca="1">_xlfn.SWITCH(F8,3,_xlfn.NORM.INV(RAND(),8,4),4,_xlfn.NORM.INV(RAND(),7,3))</f>
        <v>5.6384187220257749</v>
      </c>
      <c r="AQ8" s="6">
        <f t="shared" ca="1" si="31"/>
        <v>102.58050663172737</v>
      </c>
      <c r="AR8" s="6">
        <f t="shared" ca="1" si="32"/>
        <v>3526.0355943489035</v>
      </c>
      <c r="AS8" s="3">
        <f t="shared" ca="1" si="33"/>
        <v>1.5764599823230823</v>
      </c>
      <c r="AT8" s="6">
        <f t="shared" ca="1" si="34"/>
        <v>3152.9199646461643</v>
      </c>
      <c r="AU8" s="3">
        <f t="shared" ca="1" si="35"/>
        <v>994.63277040247272</v>
      </c>
      <c r="AV8" s="3">
        <f t="shared" ca="1" si="36"/>
        <v>51.26640251051797</v>
      </c>
      <c r="AW8" s="6">
        <f t="shared" ca="1" si="37"/>
        <v>7731.9822201508723</v>
      </c>
      <c r="BC8">
        <v>5</v>
      </c>
      <c r="BD8">
        <v>3983138.8623910421</v>
      </c>
      <c r="BI8">
        <v>5</v>
      </c>
      <c r="BJ8">
        <v>10033.884382101509</v>
      </c>
      <c r="BO8">
        <v>5</v>
      </c>
      <c r="BP8">
        <v>0.60799999999999998</v>
      </c>
      <c r="BW8">
        <v>5</v>
      </c>
      <c r="BX8">
        <v>12.090276203137675</v>
      </c>
      <c r="CE8">
        <v>5</v>
      </c>
      <c r="CF8">
        <v>1949859.4749991789</v>
      </c>
      <c r="CK8">
        <v>5</v>
      </c>
      <c r="CL8">
        <v>6630.6226275572999</v>
      </c>
      <c r="CS8">
        <v>4</v>
      </c>
      <c r="CT8" s="10">
        <v>7.0000000000000007E-2</v>
      </c>
      <c r="CU8" s="10">
        <v>5.1999999999999998E-2</v>
      </c>
      <c r="CV8" s="10">
        <v>0.06</v>
      </c>
      <c r="CW8" s="10">
        <v>6.4000000000000001E-2</v>
      </c>
      <c r="CX8" s="10">
        <v>5.6000000000000001E-2</v>
      </c>
      <c r="CY8" s="10">
        <v>6.6000000000000003E-2</v>
      </c>
      <c r="CZ8" s="10">
        <v>5.3999999999999999E-2</v>
      </c>
      <c r="DA8" s="10">
        <v>6.6000000000000003E-2</v>
      </c>
      <c r="DB8" s="10">
        <v>7.5999999999999998E-2</v>
      </c>
      <c r="DC8" s="10">
        <v>7.3999999999999996E-2</v>
      </c>
      <c r="DD8" s="10">
        <v>5.6000000000000001E-2</v>
      </c>
      <c r="DE8" s="10">
        <v>0.05</v>
      </c>
      <c r="DF8" s="10">
        <v>5.6000000000000001E-2</v>
      </c>
      <c r="DG8" s="10">
        <v>6.2E-2</v>
      </c>
      <c r="DH8" s="10">
        <v>6.6000000000000003E-2</v>
      </c>
      <c r="DI8" s="10">
        <v>7.1999999999999995E-2</v>
      </c>
      <c r="DJ8" s="25">
        <v>16679.265181049639</v>
      </c>
      <c r="DK8" s="10">
        <v>0.57599999999999996</v>
      </c>
      <c r="DL8" s="10"/>
      <c r="DM8" s="10" t="str">
        <v>A-4</v>
      </c>
      <c r="DN8" s="10">
        <v>6.2260000000000086E-2</v>
      </c>
      <c r="DO8" s="10">
        <v>1.0730122810831492E-2</v>
      </c>
      <c r="DP8" s="10">
        <v>0.47799999999999998</v>
      </c>
      <c r="DQ8" s="10"/>
      <c r="DR8" s="10"/>
      <c r="DS8" s="10"/>
      <c r="DT8" s="10"/>
      <c r="DU8" s="10"/>
      <c r="DV8" s="10"/>
    </row>
    <row r="9" spans="1:126" x14ac:dyDescent="0.35">
      <c r="A9">
        <f t="shared" ca="1" si="2"/>
        <v>4</v>
      </c>
      <c r="B9" t="str" cm="1">
        <f t="array" aca="1" ref="B9" ca="1">_xlfn.SWITCH(A9,1,"A",2,"B",3,"C",4,"D")</f>
        <v>D</v>
      </c>
      <c r="C9">
        <f t="shared" ca="1" si="3"/>
        <v>3</v>
      </c>
      <c r="D9" s="3">
        <f t="shared" ca="1" si="4"/>
        <v>2.8467099647801115</v>
      </c>
      <c r="E9">
        <f t="shared" ca="1" si="5"/>
        <v>1</v>
      </c>
      <c r="F9" cm="1">
        <f t="array" aca="1" ref="F9" ca="1">_xlfn.SWITCH(RANDBETWEEN(0,1),0,3,1,4)</f>
        <v>3</v>
      </c>
      <c r="G9" s="3">
        <f t="shared" ca="1" si="6"/>
        <v>2.9062524546691062</v>
      </c>
      <c r="H9" t="str" cm="1">
        <f t="array" aca="1" ref="H9" ca="1">_xlfn.SWITCH(RANDBETWEEN(0,1),0,"No",1,"Yes")</f>
        <v>Yes</v>
      </c>
      <c r="I9" s="3">
        <f t="shared" ca="1" si="7"/>
        <v>5.9167517567123976E-2</v>
      </c>
      <c r="J9" t="str" cm="1">
        <f t="array" aca="1" ref="J9" ca="1">_xlfn.SWITCH(RANDBETWEEN(0,2),0,"Rainy",1,"Sunny",2,"Cold")</f>
        <v>Rainy</v>
      </c>
      <c r="K9">
        <f t="shared" ca="1" si="0"/>
        <v>1.3802479408203963</v>
      </c>
      <c r="L9" t="str" cm="1">
        <f t="array" aca="1" ref="L9" ca="1">_xlfn.SWITCH(RANDBETWEEN(0,1),0,"Good",1,"Bad")</f>
        <v>Good</v>
      </c>
      <c r="M9" s="3">
        <f t="shared" ca="1" si="8"/>
        <v>8.5415983776751706E-2</v>
      </c>
      <c r="N9" t="str" cm="1">
        <f t="array" aca="1" ref="N9" ca="1">_xlfn.SWITCH(RANDBETWEEN(0,1),0,"No",1,"Yes")</f>
        <v>Yes</v>
      </c>
      <c r="O9" s="3">
        <f t="shared" ca="1" si="9"/>
        <v>0.88270563621718501</v>
      </c>
      <c r="P9" t="str" cm="1">
        <f t="array" aca="1" ref="P9" ca="1">_xlfn.SWITCH(RANDBETWEEN(0,1),0,"No",1,"Yes")</f>
        <v>No</v>
      </c>
      <c r="Q9" s="3">
        <f t="shared" ca="1" si="10"/>
        <v>0</v>
      </c>
      <c r="R9">
        <f t="shared" ca="1" si="11"/>
        <v>1</v>
      </c>
      <c r="S9" s="3">
        <f t="shared" ca="1" si="12"/>
        <v>0.15765995646879669</v>
      </c>
      <c r="T9" s="3">
        <f t="shared" ca="1" si="13"/>
        <v>0.15765995646879669</v>
      </c>
      <c r="U9" t="str" cm="1">
        <f t="array" aca="1" ref="U9" ca="1">_xlfn.SWITCH(RANDBETWEEN(0,1),0,"No",1,"Yes")</f>
        <v>Yes</v>
      </c>
      <c r="V9" s="3">
        <f t="shared" ca="1" si="14"/>
        <v>0.37819340445980143</v>
      </c>
      <c r="W9" t="str" cm="1">
        <f t="array" aca="1" ref="W9" ca="1">_xlfn.SWITCH(RANDBETWEEN(0,1),0,"No",1,"Yes")</f>
        <v>Yes</v>
      </c>
      <c r="X9" s="3">
        <f t="shared" ca="1" si="15"/>
        <v>26.159628793916994</v>
      </c>
      <c r="Y9" t="str" cm="1">
        <f t="array" aca="1" ref="Y9" ca="1">_xlfn.SWITCH(RANDBETWEEN(0,1),0,"No",1,"Yes")</f>
        <v>Yes</v>
      </c>
      <c r="Z9" s="3">
        <f t="shared" ca="1" si="16"/>
        <v>1.8135679405898752</v>
      </c>
      <c r="AA9" s="3">
        <f t="shared" ca="1" si="1"/>
        <v>0</v>
      </c>
      <c r="AB9" s="3">
        <f t="shared" ca="1" si="17"/>
        <v>0.6461476567535005</v>
      </c>
      <c r="AC9" s="3">
        <f t="shared" ca="1" si="18"/>
        <v>329.62431009008981</v>
      </c>
      <c r="AD9" s="3">
        <f t="shared" ca="1" si="19"/>
        <v>3</v>
      </c>
      <c r="AE9" s="3" t="str">
        <f t="shared" ca="1" si="20"/>
        <v>4-8</v>
      </c>
      <c r="AF9" s="3">
        <f t="shared" ca="1" si="21"/>
        <v>0.83711488269319867</v>
      </c>
      <c r="AG9" s="3" t="str">
        <f t="shared" ca="1" si="22"/>
        <v>Low</v>
      </c>
      <c r="AH9" s="3">
        <f t="shared" ca="1" si="23"/>
        <v>0.96284406845071369</v>
      </c>
      <c r="AI9" s="3">
        <f t="shared" ca="1" si="24"/>
        <v>54.365152353762895</v>
      </c>
      <c r="AJ9" s="3">
        <f t="shared" ca="1" si="25"/>
        <v>6.0631543519858226</v>
      </c>
      <c r="AK9" s="3">
        <f t="shared" ca="1" si="26"/>
        <v>42.332100588369265</v>
      </c>
      <c r="AL9" s="3">
        <f t="shared" ca="1" si="27"/>
        <v>25</v>
      </c>
      <c r="AM9" s="3" t="str">
        <f t="shared" ca="1" si="28"/>
        <v>Late</v>
      </c>
      <c r="AN9" s="6">
        <f t="shared" ca="1" si="29"/>
        <v>0</v>
      </c>
      <c r="AO9" s="6">
        <f t="shared" ca="1" si="30"/>
        <v>4.6509601944046208</v>
      </c>
      <c r="AP9" s="3" cm="1">
        <f t="array" aca="1" ref="AP9" ca="1">_xlfn.SWITCH(F9,3,_xlfn.NORM.INV(RAND(),8,4),4,_xlfn.NORM.INV(RAND(),7,3))</f>
        <v>5.9194070106942647</v>
      </c>
      <c r="AQ9" s="6">
        <f t="shared" ca="1" si="31"/>
        <v>75.813869491407559</v>
      </c>
      <c r="AR9" s="6">
        <f t="shared" ca="1" si="32"/>
        <v>4221.7226119469578</v>
      </c>
      <c r="AS9" s="3">
        <f t="shared" ca="1" si="33"/>
        <v>5.2915125735461581</v>
      </c>
      <c r="AT9" s="6">
        <f t="shared" ca="1" si="34"/>
        <v>7937.2688603192373</v>
      </c>
      <c r="AU9" s="3">
        <f t="shared" ca="1" si="35"/>
        <v>1010.0379026953904</v>
      </c>
      <c r="AV9" s="3">
        <f t="shared" ca="1" si="36"/>
        <v>57.182669753102672</v>
      </c>
      <c r="AW9" s="6">
        <f t="shared" ca="1" si="37"/>
        <v>13230.863004909093</v>
      </c>
      <c r="BC9">
        <v>6</v>
      </c>
      <c r="BD9">
        <v>4352687.2027421221</v>
      </c>
      <c r="BI9">
        <v>6</v>
      </c>
      <c r="BJ9">
        <v>8818.247557910332</v>
      </c>
      <c r="BO9">
        <v>6</v>
      </c>
      <c r="BP9">
        <v>0.59799999999999998</v>
      </c>
      <c r="BW9">
        <v>6</v>
      </c>
      <c r="BX9">
        <v>22.960530233467804</v>
      </c>
      <c r="CE9">
        <v>6</v>
      </c>
      <c r="CF9">
        <v>1276815.1959060011</v>
      </c>
      <c r="CK9">
        <v>6</v>
      </c>
      <c r="CL9">
        <v>4388.7285470353208</v>
      </c>
      <c r="CS9">
        <v>5</v>
      </c>
      <c r="CT9" s="10">
        <v>7.0000000000000007E-2</v>
      </c>
      <c r="CU9" s="10">
        <v>4.8000000000000001E-2</v>
      </c>
      <c r="CV9" s="10">
        <v>5.3999999999999999E-2</v>
      </c>
      <c r="CW9" s="10">
        <v>6.6000000000000003E-2</v>
      </c>
      <c r="CX9" s="10">
        <v>5.3999999999999999E-2</v>
      </c>
      <c r="CY9" s="10">
        <v>6.4000000000000001E-2</v>
      </c>
      <c r="CZ9" s="10">
        <v>5.8000000000000003E-2</v>
      </c>
      <c r="DA9" s="10">
        <v>5.6000000000000001E-2</v>
      </c>
      <c r="DB9" s="10">
        <v>6.2E-2</v>
      </c>
      <c r="DC9" s="10">
        <v>6.4000000000000001E-2</v>
      </c>
      <c r="DD9" s="10">
        <v>0.06</v>
      </c>
      <c r="DE9" s="10">
        <v>6.6000000000000003E-2</v>
      </c>
      <c r="DF9" s="10">
        <v>7.3999999999999996E-2</v>
      </c>
      <c r="DG9" s="10">
        <v>0.06</v>
      </c>
      <c r="DH9" s="10">
        <v>7.3999999999999996E-2</v>
      </c>
      <c r="DI9" s="10">
        <v>7.0000000000000007E-2</v>
      </c>
      <c r="DJ9" s="25">
        <v>-92664.882094475892</v>
      </c>
      <c r="DK9" s="10">
        <v>0.61399999999999999</v>
      </c>
      <c r="DL9" s="10"/>
      <c r="DM9" s="10" t="str">
        <v>B-1</v>
      </c>
      <c r="DN9" s="10">
        <v>6.2563999999999967E-2</v>
      </c>
      <c r="DO9" s="10">
        <v>1.0608413757129341E-2</v>
      </c>
      <c r="DP9" s="10">
        <v>0.48299999999999998</v>
      </c>
      <c r="DQ9" s="10"/>
      <c r="DR9" s="10"/>
      <c r="DS9" s="10"/>
      <c r="DT9" s="10"/>
      <c r="DU9" s="10"/>
      <c r="DV9" s="10"/>
    </row>
    <row r="10" spans="1:126" x14ac:dyDescent="0.35">
      <c r="A10">
        <f t="shared" ca="1" si="2"/>
        <v>3</v>
      </c>
      <c r="B10" t="str" cm="1">
        <f t="array" aca="1" ref="B10" ca="1">_xlfn.SWITCH(A10,1,"A",2,"B",3,"C",4,"D")</f>
        <v>C</v>
      </c>
      <c r="C10">
        <f t="shared" ca="1" si="3"/>
        <v>3</v>
      </c>
      <c r="D10" s="3">
        <f t="shared" ca="1" si="4"/>
        <v>2.9036280549670814</v>
      </c>
      <c r="E10">
        <f t="shared" ca="1" si="5"/>
        <v>1</v>
      </c>
      <c r="F10" cm="1">
        <f t="array" aca="1" ref="F10" ca="1">_xlfn.SWITCH(RANDBETWEEN(0,1),0,3,1,4)</f>
        <v>4</v>
      </c>
      <c r="G10" s="3">
        <f t="shared" ca="1" si="6"/>
        <v>2.5984810399350713</v>
      </c>
      <c r="H10" t="str" cm="1">
        <f t="array" aca="1" ref="H10" ca="1">_xlfn.SWITCH(RANDBETWEEN(0,1),0,"No",1,"Yes")</f>
        <v>Yes</v>
      </c>
      <c r="I10" s="3">
        <f t="shared" ca="1" si="7"/>
        <v>6.1177694245304295E-2</v>
      </c>
      <c r="J10" t="str" cm="1">
        <f t="array" aca="1" ref="J10" ca="1">_xlfn.SWITCH(RANDBETWEEN(0,2),0,"Rainy",1,"Sunny",2,"Cold")</f>
        <v>Cold</v>
      </c>
      <c r="K10">
        <f t="shared" ca="1" si="0"/>
        <v>-0.23418119390911696</v>
      </c>
      <c r="L10" t="str" cm="1">
        <f t="array" aca="1" ref="L10" ca="1">_xlfn.SWITCH(RANDBETWEEN(0,1),0,"Good",1,"Bad")</f>
        <v>Bad</v>
      </c>
      <c r="M10" s="3">
        <f t="shared" ca="1" si="8"/>
        <v>0.3449432592009794</v>
      </c>
      <c r="N10" t="str" cm="1">
        <f t="array" aca="1" ref="N10" ca="1">_xlfn.SWITCH(RANDBETWEEN(0,1),0,"No",1,"Yes")</f>
        <v>No</v>
      </c>
      <c r="O10" s="3">
        <f t="shared" ca="1" si="9"/>
        <v>9.9459794922044251E-2</v>
      </c>
      <c r="P10" t="str" cm="1">
        <f t="array" aca="1" ref="P10" ca="1">_xlfn.SWITCH(RANDBETWEEN(0,1),0,"No",1,"Yes")</f>
        <v>No</v>
      </c>
      <c r="Q10" s="3">
        <f t="shared" ca="1" si="10"/>
        <v>0</v>
      </c>
      <c r="R10">
        <f t="shared" ca="1" si="11"/>
        <v>2</v>
      </c>
      <c r="S10" s="3">
        <f t="shared" ca="1" si="12"/>
        <v>0.19098473487465309</v>
      </c>
      <c r="T10" s="3">
        <f t="shared" ca="1" si="13"/>
        <v>0.38196946974930618</v>
      </c>
      <c r="U10" t="str" cm="1">
        <f t="array" aca="1" ref="U10" ca="1">_xlfn.SWITCH(RANDBETWEEN(0,1),0,"No",1,"Yes")</f>
        <v>No</v>
      </c>
      <c r="V10" s="3">
        <f t="shared" ca="1" si="14"/>
        <v>0</v>
      </c>
      <c r="W10" t="str" cm="1">
        <f t="array" aca="1" ref="W10" ca="1">_xlfn.SWITCH(RANDBETWEEN(0,1),0,"No",1,"Yes")</f>
        <v>Yes</v>
      </c>
      <c r="X10" s="3">
        <f t="shared" ca="1" si="15"/>
        <v>19.910548670205863</v>
      </c>
      <c r="Y10" t="str" cm="1">
        <f t="array" aca="1" ref="Y10" ca="1">_xlfn.SWITCH(RANDBETWEEN(0,1),0,"No",1,"Yes")</f>
        <v>No</v>
      </c>
      <c r="Z10" s="3">
        <f t="shared" ca="1" si="16"/>
        <v>0</v>
      </c>
      <c r="AA10" s="3">
        <f t="shared" ca="1" si="1"/>
        <v>1</v>
      </c>
      <c r="AB10" s="3">
        <f t="shared" ca="1" si="17"/>
        <v>1.0102542247857</v>
      </c>
      <c r="AC10" s="3">
        <f t="shared" ca="1" si="18"/>
        <v>248.38901872739572</v>
      </c>
      <c r="AD10" s="3">
        <f t="shared" ca="1" si="19"/>
        <v>2</v>
      </c>
      <c r="AE10" s="3" t="str">
        <f t="shared" ca="1" si="20"/>
        <v>12-4</v>
      </c>
      <c r="AF10" s="3">
        <f t="shared" ca="1" si="21"/>
        <v>0.39028177502653766</v>
      </c>
      <c r="AG10" s="3" t="str">
        <f t="shared" ca="1" si="22"/>
        <v>High</v>
      </c>
      <c r="AH10" s="3">
        <f t="shared" ca="1" si="23"/>
        <v>8.0423438130160091E-2</v>
      </c>
      <c r="AI10" s="3">
        <f t="shared" ca="1" si="24"/>
        <v>20.895229853443318</v>
      </c>
      <c r="AJ10" s="3">
        <f t="shared" ca="1" si="25"/>
        <v>11.88735517482062</v>
      </c>
      <c r="AK10" s="3">
        <f t="shared" ca="1" si="26"/>
        <v>36.530713347112474</v>
      </c>
      <c r="AL10" s="3">
        <f t="shared" ca="1" si="27"/>
        <v>30</v>
      </c>
      <c r="AM10" s="3" t="str">
        <f t="shared" ca="1" si="28"/>
        <v>Late</v>
      </c>
      <c r="AN10" s="6">
        <f t="shared" ca="1" si="29"/>
        <v>0</v>
      </c>
      <c r="AO10" s="6">
        <f t="shared" ca="1" si="30"/>
        <v>7.619557880942879</v>
      </c>
      <c r="AP10" s="3" cm="1">
        <f t="array" aca="1" ref="AP10" ca="1">_xlfn.SWITCH(F10,3,_xlfn.NORM.INV(RAND(),8,4),4,_xlfn.NORM.INV(RAND(),7,3))</f>
        <v>6.8216134386360512</v>
      </c>
      <c r="AQ10" s="6">
        <f t="shared" ca="1" si="31"/>
        <v>91.726513553053252</v>
      </c>
      <c r="AR10" s="6">
        <f t="shared" ca="1" si="32"/>
        <v>3339.9515961554671</v>
      </c>
      <c r="AS10" s="3">
        <f t="shared" ca="1" si="33"/>
        <v>4.5663391683890593</v>
      </c>
      <c r="AT10" s="6">
        <f t="shared" ca="1" si="34"/>
        <v>9132.678336778119</v>
      </c>
      <c r="AU10" s="3">
        <f t="shared" ca="1" si="35"/>
        <v>997.75383583397195</v>
      </c>
      <c r="AV10" s="3">
        <f t="shared" ca="1" si="36"/>
        <v>37.76827906589827</v>
      </c>
      <c r="AW10" s="6">
        <f t="shared" ca="1" si="37"/>
        <v>13515.771605714399</v>
      </c>
      <c r="BC10">
        <v>7</v>
      </c>
      <c r="BD10">
        <v>-319165.22925250267</v>
      </c>
      <c r="BI10">
        <v>7</v>
      </c>
      <c r="BJ10">
        <v>9439.2593494440207</v>
      </c>
      <c r="BO10">
        <v>7</v>
      </c>
      <c r="BP10">
        <v>0.626</v>
      </c>
      <c r="BW10">
        <v>7</v>
      </c>
      <c r="BX10">
        <v>24.806232084596424</v>
      </c>
      <c r="CE10">
        <v>7</v>
      </c>
      <c r="CF10">
        <v>1004996.9264998848</v>
      </c>
      <c r="CK10">
        <v>7</v>
      </c>
      <c r="CL10">
        <v>3591.4299957998696</v>
      </c>
      <c r="CS10">
        <v>6</v>
      </c>
      <c r="CT10" s="10">
        <v>6.6000000000000003E-2</v>
      </c>
      <c r="CU10" s="10">
        <v>0.04</v>
      </c>
      <c r="CV10" s="10">
        <v>7.5999999999999998E-2</v>
      </c>
      <c r="CW10" s="10">
        <v>6.4000000000000001E-2</v>
      </c>
      <c r="CX10" s="10">
        <v>5.6000000000000001E-2</v>
      </c>
      <c r="CY10" s="10">
        <v>5.3999999999999999E-2</v>
      </c>
      <c r="CZ10" s="10">
        <v>6.6000000000000003E-2</v>
      </c>
      <c r="DA10" s="10">
        <v>5.1999999999999998E-2</v>
      </c>
      <c r="DB10" s="10">
        <v>0.06</v>
      </c>
      <c r="DC10" s="10">
        <v>6.6000000000000003E-2</v>
      </c>
      <c r="DD10" s="10">
        <v>6.2E-2</v>
      </c>
      <c r="DE10" s="10">
        <v>6.6000000000000003E-2</v>
      </c>
      <c r="DF10" s="10">
        <v>8.2000000000000003E-2</v>
      </c>
      <c r="DG10" s="10">
        <v>5.6000000000000001E-2</v>
      </c>
      <c r="DH10" s="10">
        <v>0.05</v>
      </c>
      <c r="DI10" s="10">
        <v>8.4000000000000005E-2</v>
      </c>
      <c r="DJ10" s="25">
        <v>9658.9021227731555</v>
      </c>
      <c r="DK10" s="10">
        <v>0.63400000000000001</v>
      </c>
      <c r="DL10" s="10"/>
      <c r="DM10" s="10" t="str">
        <v>B-2</v>
      </c>
      <c r="DN10" s="10">
        <v>6.2836000000000003E-2</v>
      </c>
      <c r="DO10" s="10">
        <v>1.0825631542700206E-2</v>
      </c>
      <c r="DP10" s="10">
        <v>0.48699999999999999</v>
      </c>
      <c r="DQ10" s="10"/>
      <c r="DR10" s="10"/>
      <c r="DS10" s="10"/>
      <c r="DT10" s="10"/>
      <c r="DU10" s="10"/>
      <c r="DV10" s="10"/>
    </row>
    <row r="11" spans="1:126" x14ac:dyDescent="0.35">
      <c r="A11">
        <f t="shared" ca="1" si="2"/>
        <v>2</v>
      </c>
      <c r="B11" t="str" cm="1">
        <f t="array" aca="1" ref="B11" ca="1">_xlfn.SWITCH(A11,1,"A",2,"B",3,"C",4,"D")</f>
        <v>B</v>
      </c>
      <c r="C11">
        <f t="shared" ca="1" si="3"/>
        <v>3</v>
      </c>
      <c r="D11" s="3">
        <f t="shared" ca="1" si="4"/>
        <v>3.0569030424730719</v>
      </c>
      <c r="E11">
        <f t="shared" ca="1" si="5"/>
        <v>0</v>
      </c>
      <c r="F11" cm="1">
        <f t="array" aca="1" ref="F11" ca="1">_xlfn.SWITCH(RANDBETWEEN(0,1),0,3,1,4)</f>
        <v>3</v>
      </c>
      <c r="G11" s="3">
        <f t="shared" ca="1" si="6"/>
        <v>2.7693998138017202</v>
      </c>
      <c r="H11" t="str" cm="1">
        <f t="array" aca="1" ref="H11" ca="1">_xlfn.SWITCH(RANDBETWEEN(0,1),0,"No",1,"Yes")</f>
        <v>No</v>
      </c>
      <c r="I11" s="3">
        <f t="shared" ca="1" si="7"/>
        <v>0.27326617242049778</v>
      </c>
      <c r="J11" t="str" cm="1">
        <f t="array" aca="1" ref="J11" ca="1">_xlfn.SWITCH(RANDBETWEEN(0,2),0,"Rainy",1,"Sunny",2,"Cold")</f>
        <v>Sunny</v>
      </c>
      <c r="K11">
        <f t="shared" ca="1" si="0"/>
        <v>0.37294054574468971</v>
      </c>
      <c r="L11" t="str" cm="1">
        <f t="array" aca="1" ref="L11" ca="1">_xlfn.SWITCH(RANDBETWEEN(0,1),0,"Good",1,"Bad")</f>
        <v>Good</v>
      </c>
      <c r="M11" s="3">
        <f t="shared" ca="1" si="8"/>
        <v>0.10570093033554051</v>
      </c>
      <c r="N11" t="str" cm="1">
        <f t="array" aca="1" ref="N11" ca="1">_xlfn.SWITCH(RANDBETWEEN(0,1),0,"No",1,"Yes")</f>
        <v>No</v>
      </c>
      <c r="O11" s="3">
        <f t="shared" ca="1" si="9"/>
        <v>6.2511053606619238E-2</v>
      </c>
      <c r="P11" t="str" cm="1">
        <f t="array" aca="1" ref="P11" ca="1">_xlfn.SWITCH(RANDBETWEEN(0,1),0,"No",1,"Yes")</f>
        <v>No</v>
      </c>
      <c r="Q11" s="3">
        <f t="shared" ca="1" si="10"/>
        <v>0</v>
      </c>
      <c r="R11">
        <f t="shared" ca="1" si="11"/>
        <v>3</v>
      </c>
      <c r="S11" s="3">
        <f t="shared" ca="1" si="12"/>
        <v>0.17329459854060256</v>
      </c>
      <c r="T11" s="3">
        <f t="shared" ca="1" si="13"/>
        <v>0.51988379562180764</v>
      </c>
      <c r="U11" t="str" cm="1">
        <f t="array" aca="1" ref="U11" ca="1">_xlfn.SWITCH(RANDBETWEEN(0,1),0,"No",1,"Yes")</f>
        <v>Yes</v>
      </c>
      <c r="V11" s="3">
        <f t="shared" ca="1" si="14"/>
        <v>1.0348451954087807</v>
      </c>
      <c r="W11" t="str" cm="1">
        <f t="array" aca="1" ref="W11" ca="1">_xlfn.SWITCH(RANDBETWEEN(0,1),0,"No",1,"Yes")</f>
        <v>No</v>
      </c>
      <c r="X11" s="3">
        <f t="shared" ca="1" si="15"/>
        <v>0</v>
      </c>
      <c r="Y11" t="str" cm="1">
        <f t="array" aca="1" ref="Y11" ca="1">_xlfn.SWITCH(RANDBETWEEN(0,1),0,"No",1,"Yes")</f>
        <v>No</v>
      </c>
      <c r="Z11" s="3">
        <f t="shared" ca="1" si="16"/>
        <v>0</v>
      </c>
      <c r="AA11" s="3">
        <f t="shared" ca="1" si="1"/>
        <v>1</v>
      </c>
      <c r="AB11" s="3">
        <f t="shared" ca="1" si="17"/>
        <v>0.9311878973466744</v>
      </c>
      <c r="AC11" s="3">
        <f t="shared" ca="1" si="18"/>
        <v>175.62149015112607</v>
      </c>
      <c r="AD11" s="3">
        <f t="shared" ca="1" si="19"/>
        <v>3</v>
      </c>
      <c r="AE11" s="3" t="str">
        <f t="shared" ca="1" si="20"/>
        <v>4-8</v>
      </c>
      <c r="AF11" s="3">
        <f t="shared" ca="1" si="21"/>
        <v>1.1672390570778697</v>
      </c>
      <c r="AG11" s="3" t="str">
        <f t="shared" ca="1" si="22"/>
        <v>Low</v>
      </c>
      <c r="AH11" s="3">
        <f t="shared" ca="1" si="23"/>
        <v>0.91057008037119724</v>
      </c>
      <c r="AI11" s="3">
        <f t="shared" ca="1" si="24"/>
        <v>92.933017399673489</v>
      </c>
      <c r="AJ11" s="3">
        <f t="shared" ca="1" si="25"/>
        <v>1.8897642093749891</v>
      </c>
      <c r="AK11" s="3">
        <f t="shared" ca="1" si="26"/>
        <v>10.037308751110388</v>
      </c>
      <c r="AL11" s="3">
        <f t="shared" ca="1" si="27"/>
        <v>15</v>
      </c>
      <c r="AM11" s="3" t="str">
        <f t="shared" ca="1" si="28"/>
        <v>On time</v>
      </c>
      <c r="AN11" s="6">
        <f t="shared" ca="1" si="29"/>
        <v>24.107833065429361</v>
      </c>
      <c r="AO11" s="6">
        <f t="shared" ca="1" si="30"/>
        <v>0</v>
      </c>
      <c r="AP11" s="3" cm="1">
        <f t="array" aca="1" ref="AP11" ca="1">_xlfn.SWITCH(F11,3,_xlfn.NORM.INV(RAND(),8,4),4,_xlfn.NORM.INV(RAND(),7,3))</f>
        <v>9.0116975556690893</v>
      </c>
      <c r="AQ11" s="6">
        <f t="shared" ca="1" si="31"/>
        <v>100.89058772486386</v>
      </c>
      <c r="AR11" s="6">
        <f t="shared" ca="1" si="32"/>
        <v>1966.1728824129357</v>
      </c>
      <c r="AS11" s="3">
        <f t="shared" ca="1" si="33"/>
        <v>1.2546635938887984</v>
      </c>
      <c r="AT11" s="6">
        <f t="shared" ca="1" si="34"/>
        <v>2509.3271877775969</v>
      </c>
      <c r="AU11" s="3">
        <f t="shared" ca="1" si="35"/>
        <v>1013.7901689408994</v>
      </c>
      <c r="AV11" s="3">
        <f t="shared" ca="1" si="36"/>
        <v>46.046389197850878</v>
      </c>
      <c r="AW11" s="6">
        <f t="shared" ca="1" si="37"/>
        <v>5559.4444613947117</v>
      </c>
      <c r="BC11">
        <v>8</v>
      </c>
      <c r="BD11">
        <v>4863269.3404453164</v>
      </c>
      <c r="BI11">
        <v>8</v>
      </c>
      <c r="BJ11">
        <v>10648.259561686709</v>
      </c>
      <c r="BO11">
        <v>8</v>
      </c>
      <c r="BP11">
        <v>0.61399999999999999</v>
      </c>
      <c r="BW11">
        <v>8</v>
      </c>
      <c r="BX11">
        <v>26.976886076622257</v>
      </c>
      <c r="CE11">
        <v>8</v>
      </c>
      <c r="CF11">
        <v>1688946.9469548778</v>
      </c>
      <c r="CK11">
        <v>8</v>
      </c>
      <c r="CL11">
        <v>4331.1210557425466</v>
      </c>
      <c r="CS11">
        <v>7</v>
      </c>
      <c r="CT11" s="10">
        <v>6.6000000000000003E-2</v>
      </c>
      <c r="CU11" s="10">
        <v>6.6000000000000003E-2</v>
      </c>
      <c r="CV11" s="10">
        <v>5.1999999999999998E-2</v>
      </c>
      <c r="CW11" s="10">
        <v>6.6000000000000003E-2</v>
      </c>
      <c r="CX11" s="10">
        <v>5.3999999999999999E-2</v>
      </c>
      <c r="CY11" s="10">
        <v>7.0000000000000007E-2</v>
      </c>
      <c r="CZ11" s="10">
        <v>5.3999999999999999E-2</v>
      </c>
      <c r="DA11" s="10">
        <v>7.5999999999999998E-2</v>
      </c>
      <c r="DB11" s="10">
        <v>7.3999999999999996E-2</v>
      </c>
      <c r="DC11" s="10">
        <v>5.1999999999999998E-2</v>
      </c>
      <c r="DD11" s="10">
        <v>5.3999999999999999E-2</v>
      </c>
      <c r="DE11" s="10">
        <v>7.5999999999999998E-2</v>
      </c>
      <c r="DF11" s="10">
        <v>6.2E-2</v>
      </c>
      <c r="DG11" s="10">
        <v>0.06</v>
      </c>
      <c r="DH11" s="10">
        <v>7.0000000000000007E-2</v>
      </c>
      <c r="DI11" s="10">
        <v>4.8000000000000001E-2</v>
      </c>
      <c r="DJ11" s="25">
        <v>10439.881138081806</v>
      </c>
      <c r="DK11" s="10">
        <v>0.61799999999999999</v>
      </c>
      <c r="DL11" s="10"/>
      <c r="DM11" s="10" t="str">
        <v>B-3</v>
      </c>
      <c r="DN11" s="10">
        <v>6.2139999999999938E-2</v>
      </c>
      <c r="DO11" s="10">
        <v>1.0709579594695267E-2</v>
      </c>
      <c r="DP11" s="10">
        <v>0.45700000000000002</v>
      </c>
      <c r="DQ11" s="10"/>
      <c r="DR11" s="10"/>
      <c r="DS11" s="10"/>
      <c r="DT11" s="10"/>
      <c r="DU11" s="10"/>
      <c r="DV11" s="10"/>
    </row>
    <row r="12" spans="1:126" x14ac:dyDescent="0.35">
      <c r="A12">
        <f t="shared" ca="1" si="2"/>
        <v>4</v>
      </c>
      <c r="B12" t="str" cm="1">
        <f t="array" aca="1" ref="B12" ca="1">_xlfn.SWITCH(A12,1,"A",2,"B",3,"C",4,"D")</f>
        <v>D</v>
      </c>
      <c r="C12">
        <f t="shared" ca="1" si="3"/>
        <v>4</v>
      </c>
      <c r="D12" s="3">
        <f t="shared" ca="1" si="4"/>
        <v>2.7179317250014225</v>
      </c>
      <c r="E12">
        <f t="shared" ca="1" si="5"/>
        <v>0</v>
      </c>
      <c r="F12" cm="1">
        <f t="array" aca="1" ref="F12" ca="1">_xlfn.SWITCH(RANDBETWEEN(0,1),0,3,1,4)</f>
        <v>3</v>
      </c>
      <c r="G12" s="3">
        <f t="shared" ca="1" si="6"/>
        <v>3.0269853392135864</v>
      </c>
      <c r="H12" t="str" cm="1">
        <f t="array" aca="1" ref="H12" ca="1">_xlfn.SWITCH(RANDBETWEEN(0,1),0,"No",1,"Yes")</f>
        <v>No</v>
      </c>
      <c r="I12" s="3">
        <f t="shared" ca="1" si="7"/>
        <v>0.40932610401718733</v>
      </c>
      <c r="J12" t="str" cm="1">
        <f t="array" aca="1" ref="J12" ca="1">_xlfn.SWITCH(RANDBETWEEN(0,2),0,"Rainy",1,"Sunny",2,"Cold")</f>
        <v>Rainy</v>
      </c>
      <c r="K12">
        <f t="shared" ca="1" si="0"/>
        <v>1.4188212574854688</v>
      </c>
      <c r="L12" t="str" cm="1">
        <f t="array" aca="1" ref="L12" ca="1">_xlfn.SWITCH(RANDBETWEEN(0,1),0,"Good",1,"Bad")</f>
        <v>Good</v>
      </c>
      <c r="M12" s="3">
        <f t="shared" ca="1" si="8"/>
        <v>7.7594192214735402E-2</v>
      </c>
      <c r="N12" t="str" cm="1">
        <f t="array" aca="1" ref="N12" ca="1">_xlfn.SWITCH(RANDBETWEEN(0,1),0,"No",1,"Yes")</f>
        <v>Yes</v>
      </c>
      <c r="O12" s="3">
        <f t="shared" ca="1" si="9"/>
        <v>1.3290110780270681</v>
      </c>
      <c r="P12" t="str" cm="1">
        <f t="array" aca="1" ref="P12" ca="1">_xlfn.SWITCH(RANDBETWEEN(0,1),0,"No",1,"Yes")</f>
        <v>Yes</v>
      </c>
      <c r="Q12" s="3">
        <f t="shared" ca="1" si="10"/>
        <v>2.3041276991734714</v>
      </c>
      <c r="R12">
        <f t="shared" ca="1" si="11"/>
        <v>2</v>
      </c>
      <c r="S12" s="3">
        <f t="shared" ca="1" si="12"/>
        <v>9.2811024384868948E-2</v>
      </c>
      <c r="T12" s="3">
        <f t="shared" ca="1" si="13"/>
        <v>0.1856220487697379</v>
      </c>
      <c r="U12" t="str" cm="1">
        <f t="array" aca="1" ref="U12" ca="1">_xlfn.SWITCH(RANDBETWEEN(0,1),0,"No",1,"Yes")</f>
        <v>Yes</v>
      </c>
      <c r="V12" s="3">
        <f t="shared" ca="1" si="14"/>
        <v>0.24999902728068973</v>
      </c>
      <c r="W12" t="str" cm="1">
        <f t="array" aca="1" ref="W12" ca="1">_xlfn.SWITCH(RANDBETWEEN(0,1),0,"No",1,"Yes")</f>
        <v>No</v>
      </c>
      <c r="X12" s="3">
        <f t="shared" ca="1" si="15"/>
        <v>0</v>
      </c>
      <c r="Y12" t="str" cm="1">
        <f t="array" aca="1" ref="Y12" ca="1">_xlfn.SWITCH(RANDBETWEEN(0,1),0,"No",1,"Yes")</f>
        <v>Yes</v>
      </c>
      <c r="Z12" s="3">
        <f t="shared" ca="1" si="16"/>
        <v>1.4377529744478128</v>
      </c>
      <c r="AA12" s="3">
        <f t="shared" ca="1" si="1"/>
        <v>1</v>
      </c>
      <c r="AB12" s="3">
        <f t="shared" ca="1" si="17"/>
        <v>-0.27548508944514527</v>
      </c>
      <c r="AC12" s="3">
        <f t="shared" ca="1" si="18"/>
        <v>331.94548260806505</v>
      </c>
      <c r="AD12" s="3">
        <f t="shared" ca="1" si="19"/>
        <v>4</v>
      </c>
      <c r="AE12" s="3" t="str">
        <f t="shared" ca="1" si="20"/>
        <v>4-8</v>
      </c>
      <c r="AF12" s="3">
        <f t="shared" ca="1" si="21"/>
        <v>0.50837944256216439</v>
      </c>
      <c r="AG12" s="3" t="str">
        <f t="shared" ca="1" si="22"/>
        <v>Low</v>
      </c>
      <c r="AH12" s="3">
        <f t="shared" ca="1" si="23"/>
        <v>0.43650185209672421</v>
      </c>
      <c r="AI12" s="3">
        <f t="shared" ca="1" si="24"/>
        <v>89.373275720466737</v>
      </c>
      <c r="AJ12" s="3">
        <f t="shared" ca="1" si="25"/>
        <v>3.7141469855742186</v>
      </c>
      <c r="AK12" s="3">
        <f t="shared" ca="1" si="26"/>
        <v>14.822782911417722</v>
      </c>
      <c r="AL12" s="3">
        <f t="shared" ca="1" si="27"/>
        <v>20</v>
      </c>
      <c r="AM12" s="3" t="str">
        <f t="shared" ca="1" si="28"/>
        <v>On time</v>
      </c>
      <c r="AN12" s="6">
        <f t="shared" ca="1" si="29"/>
        <v>0</v>
      </c>
      <c r="AO12" s="6">
        <f t="shared" ca="1" si="30"/>
        <v>0.93007872579966566</v>
      </c>
      <c r="AP12" s="3" cm="1">
        <f t="array" aca="1" ref="AP12" ca="1">_xlfn.SWITCH(F12,3,_xlfn.NORM.INV(RAND(),8,4),4,_xlfn.NORM.INV(RAND(),7,3))</f>
        <v>11.541476485358451</v>
      </c>
      <c r="AQ12" s="6">
        <f t="shared" ca="1" si="31"/>
        <v>95.659248744664978</v>
      </c>
      <c r="AR12" s="6">
        <f t="shared" ca="1" si="32"/>
        <v>2751.2645830674724</v>
      </c>
      <c r="AS12" s="3">
        <f t="shared" ca="1" si="33"/>
        <v>1.8528478639272152</v>
      </c>
      <c r="AT12" s="6">
        <f t="shared" ca="1" si="34"/>
        <v>3705.6957278544305</v>
      </c>
      <c r="AU12" s="3">
        <f t="shared" ca="1" si="35"/>
        <v>983.19355089425801</v>
      </c>
      <c r="AV12" s="3">
        <f t="shared" ca="1" si="36"/>
        <v>45.066682267599369</v>
      </c>
      <c r="AW12" s="6">
        <f t="shared" ca="1" si="37"/>
        <v>7486.1506228095595</v>
      </c>
      <c r="BC12">
        <v>9</v>
      </c>
      <c r="BD12">
        <v>2118919.148708907</v>
      </c>
      <c r="BI12">
        <v>9</v>
      </c>
      <c r="BJ12">
        <v>11950.496461094421</v>
      </c>
      <c r="BO12">
        <v>9</v>
      </c>
      <c r="BP12">
        <v>0.59799999999999998</v>
      </c>
      <c r="BW12">
        <v>9</v>
      </c>
      <c r="BX12">
        <v>25.921987409554685</v>
      </c>
      <c r="CE12">
        <v>9</v>
      </c>
      <c r="CF12">
        <v>-360655.5918152465</v>
      </c>
      <c r="CK12">
        <v>9</v>
      </c>
      <c r="CL12">
        <v>2181.4204302733838</v>
      </c>
      <c r="CS12">
        <v>8</v>
      </c>
      <c r="CT12" s="10">
        <v>0.05</v>
      </c>
      <c r="CU12" s="10">
        <v>6.4000000000000001E-2</v>
      </c>
      <c r="CV12" s="10">
        <v>6.2E-2</v>
      </c>
      <c r="CW12" s="10">
        <v>7.3999999999999996E-2</v>
      </c>
      <c r="CX12" s="10">
        <v>6.6000000000000003E-2</v>
      </c>
      <c r="CY12" s="10">
        <v>0.04</v>
      </c>
      <c r="CZ12" s="10">
        <v>8.5999999999999993E-2</v>
      </c>
      <c r="DA12" s="10">
        <v>5.3999999999999999E-2</v>
      </c>
      <c r="DB12" s="10">
        <v>5.6000000000000001E-2</v>
      </c>
      <c r="DC12" s="10">
        <v>6.2E-2</v>
      </c>
      <c r="DD12" s="10">
        <v>4.5999999999999999E-2</v>
      </c>
      <c r="DE12" s="10">
        <v>7.5999999999999998E-2</v>
      </c>
      <c r="DF12" s="10">
        <v>7.8E-2</v>
      </c>
      <c r="DG12" s="10">
        <v>6.4000000000000001E-2</v>
      </c>
      <c r="DH12" s="10">
        <v>5.1999999999999998E-2</v>
      </c>
      <c r="DI12" s="10">
        <v>7.0000000000000007E-2</v>
      </c>
      <c r="DJ12" s="25">
        <v>9205.9235854571307</v>
      </c>
      <c r="DK12" s="10">
        <v>0.6</v>
      </c>
      <c r="DL12" s="10"/>
      <c r="DM12" s="10" t="str">
        <v>B-4</v>
      </c>
      <c r="DN12" s="10">
        <v>6.3099999999999948E-2</v>
      </c>
      <c r="DO12" s="10">
        <v>1.0945949653357082E-2</v>
      </c>
      <c r="DP12" s="10">
        <v>0.505</v>
      </c>
      <c r="DQ12" s="10"/>
      <c r="DR12" s="10"/>
      <c r="DS12" s="10"/>
      <c r="DT12" s="10"/>
      <c r="DU12" s="10"/>
      <c r="DV12" s="10"/>
    </row>
    <row r="13" spans="1:126" x14ac:dyDescent="0.35">
      <c r="A13">
        <f t="shared" ca="1" si="2"/>
        <v>3</v>
      </c>
      <c r="B13" t="str" cm="1">
        <f t="array" aca="1" ref="B13" ca="1">_xlfn.SWITCH(A13,1,"A",2,"B",3,"C",4,"D")</f>
        <v>C</v>
      </c>
      <c r="C13">
        <f t="shared" ca="1" si="3"/>
        <v>2</v>
      </c>
      <c r="D13" s="3">
        <f t="shared" ca="1" si="4"/>
        <v>3.034104365455141</v>
      </c>
      <c r="E13">
        <f t="shared" ca="1" si="5"/>
        <v>0</v>
      </c>
      <c r="F13" cm="1">
        <f t="array" aca="1" ref="F13" ca="1">_xlfn.SWITCH(RANDBETWEEN(0,1),0,3,1,4)</f>
        <v>3</v>
      </c>
      <c r="G13" s="3">
        <f t="shared" ca="1" si="6"/>
        <v>2.3727876687876255</v>
      </c>
      <c r="H13" t="str" cm="1">
        <f t="array" aca="1" ref="H13" ca="1">_xlfn.SWITCH(RANDBETWEEN(0,1),0,"No",1,"Yes")</f>
        <v>Yes</v>
      </c>
      <c r="I13" s="3">
        <f t="shared" ca="1" si="7"/>
        <v>6.0583738735772961E-2</v>
      </c>
      <c r="J13" t="str" cm="1">
        <f t="array" aca="1" ref="J13" ca="1">_xlfn.SWITCH(RANDBETWEEN(0,2),0,"Rainy",1,"Sunny",2,"Cold")</f>
        <v>Sunny</v>
      </c>
      <c r="K13">
        <f t="shared" ca="1" si="0"/>
        <v>4.2711920767528055E-2</v>
      </c>
      <c r="L13" t="str" cm="1">
        <f t="array" aca="1" ref="L13" ca="1">_xlfn.SWITCH(RANDBETWEEN(0,1),0,"Good",1,"Bad")</f>
        <v>Good</v>
      </c>
      <c r="M13" s="3">
        <f t="shared" ca="1" si="8"/>
        <v>7.9362628439672345E-2</v>
      </c>
      <c r="N13" t="str" cm="1">
        <f t="array" aca="1" ref="N13" ca="1">_xlfn.SWITCH(RANDBETWEEN(0,1),0,"No",1,"Yes")</f>
        <v>No</v>
      </c>
      <c r="O13" s="3">
        <f t="shared" ca="1" si="9"/>
        <v>0.10652138487321253</v>
      </c>
      <c r="P13" t="str" cm="1">
        <f t="array" aca="1" ref="P13" ca="1">_xlfn.SWITCH(RANDBETWEEN(0,1),0,"No",1,"Yes")</f>
        <v>Yes</v>
      </c>
      <c r="Q13" s="3">
        <f t="shared" ca="1" si="10"/>
        <v>0.53042758019599801</v>
      </c>
      <c r="R13">
        <f t="shared" ca="1" si="11"/>
        <v>1</v>
      </c>
      <c r="S13" s="3">
        <f t="shared" ca="1" si="12"/>
        <v>0.12241420306977627</v>
      </c>
      <c r="T13" s="3">
        <f t="shared" ca="1" si="13"/>
        <v>0.12241420306977627</v>
      </c>
      <c r="U13" t="str" cm="1">
        <f t="array" aca="1" ref="U13" ca="1">_xlfn.SWITCH(RANDBETWEEN(0,1),0,"No",1,"Yes")</f>
        <v>Yes</v>
      </c>
      <c r="V13" s="3">
        <f t="shared" ca="1" si="14"/>
        <v>0.71688613641502463</v>
      </c>
      <c r="W13" t="str" cm="1">
        <f t="array" aca="1" ref="W13" ca="1">_xlfn.SWITCH(RANDBETWEEN(0,1),0,"No",1,"Yes")</f>
        <v>Yes</v>
      </c>
      <c r="X13" s="3">
        <f t="shared" ca="1" si="15"/>
        <v>28.530625918565732</v>
      </c>
      <c r="Y13" t="str" cm="1">
        <f t="array" aca="1" ref="Y13" ca="1">_xlfn.SWITCH(RANDBETWEEN(0,1),0,"No",1,"Yes")</f>
        <v>No</v>
      </c>
      <c r="Z13" s="3">
        <f t="shared" ca="1" si="16"/>
        <v>0</v>
      </c>
      <c r="AA13" s="3">
        <f t="shared" ca="1" si="1"/>
        <v>0</v>
      </c>
      <c r="AB13" s="3">
        <f t="shared" ca="1" si="17"/>
        <v>1.1002861139830462</v>
      </c>
      <c r="AC13" s="3">
        <f t="shared" ca="1" si="18"/>
        <v>229.01511785889815</v>
      </c>
      <c r="AD13" s="3">
        <f t="shared" ca="1" si="19"/>
        <v>1</v>
      </c>
      <c r="AE13" s="3" t="str">
        <f t="shared" ca="1" si="20"/>
        <v>8-12</v>
      </c>
      <c r="AF13" s="3">
        <f t="shared" ca="1" si="21"/>
        <v>0.93088185589959616</v>
      </c>
      <c r="AG13" s="3" t="str">
        <f t="shared" ca="1" si="22"/>
        <v>Low</v>
      </c>
      <c r="AH13" s="3">
        <f t="shared" ca="1" si="23"/>
        <v>0.35071013166134674</v>
      </c>
      <c r="AI13" s="3">
        <f t="shared" ca="1" si="24"/>
        <v>57.480889390716584</v>
      </c>
      <c r="AJ13" s="3">
        <f t="shared" ca="1" si="25"/>
        <v>3.9841957959663215</v>
      </c>
      <c r="AK13" s="3">
        <f t="shared" ca="1" si="26"/>
        <v>38.928395077360655</v>
      </c>
      <c r="AL13" s="3">
        <f t="shared" ca="1" si="27"/>
        <v>20</v>
      </c>
      <c r="AM13" s="3" t="str">
        <f t="shared" ca="1" si="28"/>
        <v>Late</v>
      </c>
      <c r="AN13" s="6">
        <f t="shared" ca="1" si="29"/>
        <v>21.281160416799441</v>
      </c>
      <c r="AO13" s="6">
        <f t="shared" ca="1" si="30"/>
        <v>0</v>
      </c>
      <c r="AP13" s="3" cm="1">
        <f t="array" aca="1" ref="AP13" ca="1">_xlfn.SWITCH(F13,3,_xlfn.NORM.INV(RAND(),8,4),4,_xlfn.NORM.INV(RAND(),7,3))</f>
        <v>13.063871883749719</v>
      </c>
      <c r="AQ13" s="6">
        <f t="shared" ca="1" si="31"/>
        <v>96.699029478140446</v>
      </c>
      <c r="AR13" s="6">
        <f t="shared" ca="1" si="32"/>
        <v>1695.1742813954306</v>
      </c>
      <c r="AS13" s="3">
        <f t="shared" ca="1" si="33"/>
        <v>4.8660493846700819</v>
      </c>
      <c r="AT13" s="6">
        <f t="shared" ca="1" si="34"/>
        <v>7299.0740770051225</v>
      </c>
      <c r="AU13" s="3">
        <f t="shared" ca="1" si="35"/>
        <v>1022.7582486558687</v>
      </c>
      <c r="AV13" s="3">
        <f t="shared" ca="1" si="36"/>
        <v>59.483762053955189</v>
      </c>
      <c r="AW13" s="6">
        <f t="shared" ca="1" si="37"/>
        <v>10097.771529527177</v>
      </c>
      <c r="BC13">
        <v>10</v>
      </c>
      <c r="BD13">
        <v>5645315.1605788292</v>
      </c>
      <c r="BI13">
        <v>10</v>
      </c>
      <c r="BJ13">
        <v>11396.244699965489</v>
      </c>
      <c r="BO13">
        <v>10</v>
      </c>
      <c r="BP13">
        <v>0.67200000000000004</v>
      </c>
      <c r="BW13">
        <v>10</v>
      </c>
      <c r="BX13">
        <v>23.266664874168843</v>
      </c>
      <c r="CE13">
        <v>10</v>
      </c>
      <c r="CF13">
        <v>194881.73991176608</v>
      </c>
      <c r="CK13">
        <v>10</v>
      </c>
      <c r="CL13">
        <v>-3102.5427586144615</v>
      </c>
      <c r="CS13">
        <v>9</v>
      </c>
      <c r="CT13" s="10">
        <v>0.06</v>
      </c>
      <c r="CU13" s="10">
        <v>5.1999999999999998E-2</v>
      </c>
      <c r="CV13" s="10">
        <v>6.4000000000000001E-2</v>
      </c>
      <c r="CW13" s="10">
        <v>6.8000000000000005E-2</v>
      </c>
      <c r="CX13" s="10">
        <v>0.06</v>
      </c>
      <c r="CY13" s="10">
        <v>7.5999999999999998E-2</v>
      </c>
      <c r="CZ13" s="10">
        <v>8.2000000000000003E-2</v>
      </c>
      <c r="DA13" s="10">
        <v>5.3999999999999999E-2</v>
      </c>
      <c r="DB13" s="10">
        <v>4.2000000000000003E-2</v>
      </c>
      <c r="DC13" s="10">
        <v>4.5999999999999999E-2</v>
      </c>
      <c r="DD13" s="10">
        <v>7.1999999999999995E-2</v>
      </c>
      <c r="DE13" s="10">
        <v>7.1999999999999995E-2</v>
      </c>
      <c r="DF13" s="10">
        <v>5.6000000000000001E-2</v>
      </c>
      <c r="DG13" s="10">
        <v>0.08</v>
      </c>
      <c r="DH13" s="10">
        <v>0.06</v>
      </c>
      <c r="DI13" s="10">
        <v>5.6000000000000001E-2</v>
      </c>
      <c r="DJ13" s="25">
        <v>-4365.0570707340194</v>
      </c>
      <c r="DK13" s="10">
        <v>0.61199999999999999</v>
      </c>
      <c r="DL13" s="10"/>
      <c r="DM13" s="10" t="str">
        <v>C-1</v>
      </c>
      <c r="DN13" s="10">
        <v>6.2015999999999939E-2</v>
      </c>
      <c r="DO13" s="10">
        <v>1.0738857810171499E-2</v>
      </c>
      <c r="DP13" s="10">
        <v>0.46</v>
      </c>
      <c r="DQ13" s="10"/>
      <c r="DR13" s="10"/>
      <c r="DS13" s="10"/>
      <c r="DT13" s="10"/>
      <c r="DU13" s="10"/>
      <c r="DV13" s="10"/>
    </row>
    <row r="14" spans="1:126" x14ac:dyDescent="0.35">
      <c r="A14">
        <f t="shared" ca="1" si="2"/>
        <v>1</v>
      </c>
      <c r="B14" t="str" cm="1">
        <f t="array" aca="1" ref="B14" ca="1">_xlfn.SWITCH(A14,1,"A",2,"B",3,"C",4,"D")</f>
        <v>A</v>
      </c>
      <c r="C14">
        <f t="shared" ca="1" si="3"/>
        <v>4</v>
      </c>
      <c r="D14" s="3">
        <f t="shared" ca="1" si="4"/>
        <v>3.2596526016373319</v>
      </c>
      <c r="E14">
        <f t="shared" ca="1" si="5"/>
        <v>0</v>
      </c>
      <c r="F14" cm="1">
        <f t="array" aca="1" ref="F14" ca="1">_xlfn.SWITCH(RANDBETWEEN(0,1),0,3,1,4)</f>
        <v>4</v>
      </c>
      <c r="G14" s="3">
        <f t="shared" ca="1" si="6"/>
        <v>2.1983128628107993</v>
      </c>
      <c r="H14" t="str" cm="1">
        <f t="array" aca="1" ref="H14" ca="1">_xlfn.SWITCH(RANDBETWEEN(0,1),0,"No",1,"Yes")</f>
        <v>No</v>
      </c>
      <c r="I14" s="3">
        <f t="shared" ca="1" si="7"/>
        <v>0.46596137437742441</v>
      </c>
      <c r="J14" t="str" cm="1">
        <f t="array" aca="1" ref="J14" ca="1">_xlfn.SWITCH(RANDBETWEEN(0,2),0,"Rainy",1,"Sunny",2,"Cold")</f>
        <v>Sunny</v>
      </c>
      <c r="K14">
        <f t="shared" ca="1" si="0"/>
        <v>0.49491670770554685</v>
      </c>
      <c r="L14" t="str" cm="1">
        <f t="array" aca="1" ref="L14" ca="1">_xlfn.SWITCH(RANDBETWEEN(0,1),0,"Good",1,"Bad")</f>
        <v>Good</v>
      </c>
      <c r="M14" s="3">
        <f t="shared" ca="1" si="8"/>
        <v>9.6842523734300218E-2</v>
      </c>
      <c r="N14" t="str" cm="1">
        <f t="array" aca="1" ref="N14" ca="1">_xlfn.SWITCH(RANDBETWEEN(0,1),0,"No",1,"Yes")</f>
        <v>No</v>
      </c>
      <c r="O14" s="3">
        <f t="shared" ca="1" si="9"/>
        <v>0.11166466128490386</v>
      </c>
      <c r="P14" t="str" cm="1">
        <f t="array" aca="1" ref="P14" ca="1">_xlfn.SWITCH(RANDBETWEEN(0,1),0,"No",1,"Yes")</f>
        <v>No</v>
      </c>
      <c r="Q14" s="3">
        <f t="shared" ca="1" si="10"/>
        <v>0</v>
      </c>
      <c r="R14">
        <f t="shared" ca="1" si="11"/>
        <v>2</v>
      </c>
      <c r="S14" s="3">
        <f t="shared" ca="1" si="12"/>
        <v>0.17389148417412065</v>
      </c>
      <c r="T14" s="3">
        <f t="shared" ca="1" si="13"/>
        <v>0.34778296834824129</v>
      </c>
      <c r="U14" t="str" cm="1">
        <f t="array" aca="1" ref="U14" ca="1">_xlfn.SWITCH(RANDBETWEEN(0,1),0,"No",1,"Yes")</f>
        <v>Yes</v>
      </c>
      <c r="V14" s="3">
        <f t="shared" ca="1" si="14"/>
        <v>0.62569672972587864</v>
      </c>
      <c r="W14" t="str" cm="1">
        <f t="array" aca="1" ref="W14" ca="1">_xlfn.SWITCH(RANDBETWEEN(0,1),0,"No",1,"Yes")</f>
        <v>Yes</v>
      </c>
      <c r="X14" s="3">
        <f t="shared" ca="1" si="15"/>
        <v>14.386447700500058</v>
      </c>
      <c r="Y14" t="str" cm="1">
        <f t="array" aca="1" ref="Y14" ca="1">_xlfn.SWITCH(RANDBETWEEN(0,1),0,"No",1,"Yes")</f>
        <v>No</v>
      </c>
      <c r="Z14" s="3">
        <f t="shared" ca="1" si="16"/>
        <v>0</v>
      </c>
      <c r="AA14" s="3">
        <f t="shared" ca="1" si="1"/>
        <v>1</v>
      </c>
      <c r="AB14" s="3">
        <f t="shared" ca="1" si="17"/>
        <v>-0.25574059855882991</v>
      </c>
      <c r="AC14" s="3">
        <f t="shared" ca="1" si="18"/>
        <v>124.17455608459922</v>
      </c>
      <c r="AD14" s="3">
        <f t="shared" ca="1" si="19"/>
        <v>4</v>
      </c>
      <c r="AE14" s="3" t="str">
        <f t="shared" ca="1" si="20"/>
        <v>4-8</v>
      </c>
      <c r="AF14" s="3">
        <f t="shared" ca="1" si="21"/>
        <v>1.3058169351707452</v>
      </c>
      <c r="AG14" s="3" t="str">
        <f t="shared" ca="1" si="22"/>
        <v>Low</v>
      </c>
      <c r="AH14" s="3">
        <f t="shared" ca="1" si="23"/>
        <v>0.27799378079616999</v>
      </c>
      <c r="AI14" s="3">
        <f t="shared" ca="1" si="24"/>
        <v>68.361729409782455</v>
      </c>
      <c r="AJ14" s="3">
        <f t="shared" ca="1" si="25"/>
        <v>1.8164338023143989</v>
      </c>
      <c r="AK14" s="3">
        <f t="shared" ca="1" si="26"/>
        <v>21.872129448209634</v>
      </c>
      <c r="AL14" s="3">
        <f t="shared" ca="1" si="27"/>
        <v>25</v>
      </c>
      <c r="AM14" s="3" t="str">
        <f t="shared" ca="1" si="28"/>
        <v>On time</v>
      </c>
      <c r="AN14" s="6">
        <f t="shared" ca="1" si="29"/>
        <v>0</v>
      </c>
      <c r="AO14" s="6">
        <f t="shared" ca="1" si="30"/>
        <v>7.5475734585257879</v>
      </c>
      <c r="AP14" s="3" cm="1">
        <f t="array" aca="1" ref="AP14" ca="1">_xlfn.SWITCH(F14,3,_xlfn.NORM.INV(RAND(),8,4),4,_xlfn.NORM.INV(RAND(),7,3))</f>
        <v>11.653197585862294</v>
      </c>
      <c r="AQ14" s="6">
        <f t="shared" ca="1" si="31"/>
        <v>92.557895825431473</v>
      </c>
      <c r="AR14" s="6">
        <f t="shared" ca="1" si="32"/>
        <v>986.28170865233528</v>
      </c>
      <c r="AS14" s="3">
        <f t="shared" ca="1" si="33"/>
        <v>2.7340161810262043</v>
      </c>
      <c r="AT14" s="6">
        <f t="shared" ca="1" si="34"/>
        <v>5468.0323620524086</v>
      </c>
      <c r="AU14" s="3">
        <f t="shared" ca="1" si="35"/>
        <v>977.6677602728912</v>
      </c>
      <c r="AV14" s="3">
        <f t="shared" ca="1" si="36"/>
        <v>36.985925657920902</v>
      </c>
      <c r="AW14" s="6">
        <f t="shared" ca="1" si="37"/>
        <v>7476.5153300940819</v>
      </c>
      <c r="BC14">
        <v>11</v>
      </c>
      <c r="BD14">
        <v>5349805.7297669603</v>
      </c>
      <c r="BI14">
        <v>11</v>
      </c>
      <c r="BJ14">
        <v>9455.2744801857662</v>
      </c>
      <c r="BO14">
        <v>11</v>
      </c>
      <c r="BP14">
        <v>0.6</v>
      </c>
      <c r="BW14">
        <v>11</v>
      </c>
      <c r="BX14">
        <v>24.787202160087091</v>
      </c>
      <c r="CE14">
        <v>11</v>
      </c>
      <c r="CF14">
        <v>1794217.101612658</v>
      </c>
      <c r="CK14">
        <v>11</v>
      </c>
      <c r="CL14">
        <v>3687.6192358810217</v>
      </c>
      <c r="CS14">
        <v>10</v>
      </c>
      <c r="CT14" s="10">
        <v>7.8E-2</v>
      </c>
      <c r="CU14" s="10">
        <v>5.6000000000000001E-2</v>
      </c>
      <c r="CV14" s="10">
        <v>5.6000000000000001E-2</v>
      </c>
      <c r="CW14" s="10">
        <v>5.8000000000000003E-2</v>
      </c>
      <c r="CX14" s="10">
        <v>7.0000000000000007E-2</v>
      </c>
      <c r="CY14" s="10">
        <v>5.6000000000000001E-2</v>
      </c>
      <c r="CZ14" s="10">
        <v>0.05</v>
      </c>
      <c r="DA14" s="10">
        <v>7.3999999999999996E-2</v>
      </c>
      <c r="DB14" s="10">
        <v>5.6000000000000001E-2</v>
      </c>
      <c r="DC14" s="10">
        <v>5.3999999999999999E-2</v>
      </c>
      <c r="DD14" s="10">
        <v>6.8000000000000005E-2</v>
      </c>
      <c r="DE14" s="10">
        <v>6.4000000000000001E-2</v>
      </c>
      <c r="DF14" s="10">
        <v>5.8000000000000003E-2</v>
      </c>
      <c r="DG14" s="10">
        <v>5.3999999999999999E-2</v>
      </c>
      <c r="DH14" s="10">
        <v>7.3999999999999996E-2</v>
      </c>
      <c r="DI14" s="10">
        <v>7.3999999999999996E-2</v>
      </c>
      <c r="DJ14" s="25">
        <v>9335.1736553954524</v>
      </c>
      <c r="DK14" s="10">
        <v>0.59599999999999997</v>
      </c>
      <c r="DL14" s="10"/>
      <c r="DM14" s="10" t="str">
        <v>C-2</v>
      </c>
      <c r="DN14" s="10">
        <v>6.2679999999999916E-2</v>
      </c>
      <c r="DO14" s="10">
        <v>1.0348559933281218E-2</v>
      </c>
      <c r="DP14" s="10">
        <v>0.47</v>
      </c>
      <c r="DQ14" s="10"/>
      <c r="DR14" s="10"/>
      <c r="DS14" s="10"/>
      <c r="DT14" s="10"/>
      <c r="DU14" s="10"/>
      <c r="DV14" s="10"/>
    </row>
    <row r="15" spans="1:126" x14ac:dyDescent="0.35">
      <c r="A15">
        <f t="shared" ca="1" si="2"/>
        <v>4</v>
      </c>
      <c r="B15" t="str" cm="1">
        <f t="array" aca="1" ref="B15" ca="1">_xlfn.SWITCH(A15,1,"A",2,"B",3,"C",4,"D")</f>
        <v>D</v>
      </c>
      <c r="C15">
        <f t="shared" ca="1" si="3"/>
        <v>3</v>
      </c>
      <c r="D15" s="3">
        <f t="shared" ca="1" si="4"/>
        <v>3.1580888940565432</v>
      </c>
      <c r="E15">
        <f t="shared" ca="1" si="5"/>
        <v>0</v>
      </c>
      <c r="F15" cm="1">
        <f t="array" aca="1" ref="F15" ca="1">_xlfn.SWITCH(RANDBETWEEN(0,1),0,3,1,4)</f>
        <v>4</v>
      </c>
      <c r="G15" s="3">
        <f t="shared" ca="1" si="6"/>
        <v>2.7146833783429902</v>
      </c>
      <c r="H15" t="str" cm="1">
        <f t="array" aca="1" ref="H15" ca="1">_xlfn.SWITCH(RANDBETWEEN(0,1),0,"No",1,"Yes")</f>
        <v>No</v>
      </c>
      <c r="I15" s="3">
        <f t="shared" ca="1" si="7"/>
        <v>0.42836000807979924</v>
      </c>
      <c r="J15" t="str" cm="1">
        <f t="array" aca="1" ref="J15" ca="1">_xlfn.SWITCH(RANDBETWEEN(0,2),0,"Rainy",1,"Sunny",2,"Cold")</f>
        <v>Cold</v>
      </c>
      <c r="K15">
        <f t="shared" ca="1" si="0"/>
        <v>0.6276693651429579</v>
      </c>
      <c r="L15" t="str" cm="1">
        <f t="array" aca="1" ref="L15" ca="1">_xlfn.SWITCH(RANDBETWEEN(0,1),0,"Good",1,"Bad")</f>
        <v>Good</v>
      </c>
      <c r="M15" s="3">
        <f t="shared" ca="1" si="8"/>
        <v>6.7902058758305212E-2</v>
      </c>
      <c r="N15" t="str" cm="1">
        <f t="array" aca="1" ref="N15" ca="1">_xlfn.SWITCH(RANDBETWEEN(0,1),0,"No",1,"Yes")</f>
        <v>Yes</v>
      </c>
      <c r="O15" s="3">
        <f t="shared" ca="1" si="9"/>
        <v>0.79463190424625985</v>
      </c>
      <c r="P15" t="str" cm="1">
        <f t="array" aca="1" ref="P15" ca="1">_xlfn.SWITCH(RANDBETWEEN(0,1),0,"No",1,"Yes")</f>
        <v>Yes</v>
      </c>
      <c r="Q15" s="3">
        <f t="shared" ca="1" si="10"/>
        <v>1.4562919853983041</v>
      </c>
      <c r="R15">
        <f t="shared" ca="1" si="11"/>
        <v>1</v>
      </c>
      <c r="S15" s="3">
        <f t="shared" ca="1" si="12"/>
        <v>0.10320907325807149</v>
      </c>
      <c r="T15" s="3">
        <f t="shared" ca="1" si="13"/>
        <v>0.10320907325807149</v>
      </c>
      <c r="U15" t="str" cm="1">
        <f t="array" aca="1" ref="U15" ca="1">_xlfn.SWITCH(RANDBETWEEN(0,1),0,"No",1,"Yes")</f>
        <v>No</v>
      </c>
      <c r="V15" s="3">
        <f t="shared" ca="1" si="14"/>
        <v>0</v>
      </c>
      <c r="W15" t="str" cm="1">
        <f t="array" aca="1" ref="W15" ca="1">_xlfn.SWITCH(RANDBETWEEN(0,1),0,"No",1,"Yes")</f>
        <v>No</v>
      </c>
      <c r="X15" s="3">
        <f t="shared" ca="1" si="15"/>
        <v>0</v>
      </c>
      <c r="Y15" t="str" cm="1">
        <f t="array" aca="1" ref="Y15" ca="1">_xlfn.SWITCH(RANDBETWEEN(0,1),0,"No",1,"Yes")</f>
        <v>No</v>
      </c>
      <c r="Z15" s="3">
        <f t="shared" ca="1" si="16"/>
        <v>0</v>
      </c>
      <c r="AA15" s="3">
        <f t="shared" ca="1" si="1"/>
        <v>1</v>
      </c>
      <c r="AB15" s="3">
        <f t="shared" ca="1" si="17"/>
        <v>0.93382684095961666</v>
      </c>
      <c r="AC15" s="3">
        <f t="shared" ca="1" si="18"/>
        <v>323.74723671704373</v>
      </c>
      <c r="AD15" s="3">
        <f t="shared" ca="1" si="19"/>
        <v>2</v>
      </c>
      <c r="AE15" s="3" t="str">
        <f t="shared" ca="1" si="20"/>
        <v>12-4</v>
      </c>
      <c r="AF15" s="3">
        <f t="shared" ca="1" si="21"/>
        <v>0.53557483596406297</v>
      </c>
      <c r="AG15" s="3" t="str">
        <f t="shared" ca="1" si="22"/>
        <v>High</v>
      </c>
      <c r="AH15" s="3">
        <f t="shared" ca="1" si="23"/>
        <v>8.8611214713472747E-2</v>
      </c>
      <c r="AI15" s="3">
        <f t="shared" ca="1" si="24"/>
        <v>76.081244065435016</v>
      </c>
      <c r="AJ15" s="3">
        <f t="shared" ca="1" si="25"/>
        <v>4.2552831607038293</v>
      </c>
      <c r="AK15" s="3">
        <f t="shared" ca="1" si="26"/>
        <v>12.006043825567669</v>
      </c>
      <c r="AL15" s="3">
        <f t="shared" ca="1" si="27"/>
        <v>25</v>
      </c>
      <c r="AM15" s="3" t="str">
        <f t="shared" ca="1" si="28"/>
        <v>On time</v>
      </c>
      <c r="AN15" s="6">
        <f t="shared" ca="1" si="29"/>
        <v>0</v>
      </c>
      <c r="AO15" s="6">
        <f t="shared" ca="1" si="30"/>
        <v>8.5532348568791718</v>
      </c>
      <c r="AP15" s="3" cm="1">
        <f t="array" aca="1" ref="AP15" ca="1">_xlfn.SWITCH(F15,3,_xlfn.NORM.INV(RAND(),8,4),4,_xlfn.NORM.INV(RAND(),7,3))</f>
        <v>5.9981638707963878</v>
      </c>
      <c r="AQ15" s="6">
        <f t="shared" ca="1" si="31"/>
        <v>98.502384189460827</v>
      </c>
      <c r="AR15" s="6">
        <f t="shared" ca="1" si="32"/>
        <v>5316.6061111872359</v>
      </c>
      <c r="AS15" s="3">
        <f t="shared" ca="1" si="33"/>
        <v>1.5007554781959587</v>
      </c>
      <c r="AT15" s="6">
        <f t="shared" ca="1" si="34"/>
        <v>3001.5109563919173</v>
      </c>
      <c r="AU15" s="3">
        <f t="shared" ca="1" si="35"/>
        <v>1019.2058292359776</v>
      </c>
      <c r="AV15" s="3">
        <f t="shared" ca="1" si="36"/>
        <v>50.567258306407894</v>
      </c>
      <c r="AW15" s="6">
        <f t="shared" ca="1" si="37"/>
        <v>9396.4433899784181</v>
      </c>
      <c r="BC15">
        <v>12</v>
      </c>
      <c r="BD15">
        <v>3973996.5995070059</v>
      </c>
      <c r="BI15">
        <v>12</v>
      </c>
      <c r="BJ15">
        <v>25502.119434671324</v>
      </c>
      <c r="BO15">
        <v>12</v>
      </c>
      <c r="BP15">
        <v>0.57399999999999995</v>
      </c>
      <c r="BW15">
        <v>12</v>
      </c>
      <c r="BX15">
        <v>40.37568376060463</v>
      </c>
      <c r="CE15">
        <v>12</v>
      </c>
      <c r="CF15">
        <v>1933496.3672461763</v>
      </c>
      <c r="CK15">
        <v>12</v>
      </c>
      <c r="CL15">
        <v>-438.6720094782051</v>
      </c>
      <c r="CS15">
        <v>11</v>
      </c>
      <c r="CT15" s="10">
        <v>5.8000000000000003E-2</v>
      </c>
      <c r="CU15" s="10">
        <v>0.05</v>
      </c>
      <c r="CV15" s="10">
        <v>4.3999999999999997E-2</v>
      </c>
      <c r="CW15" s="10">
        <v>4.3999999999999997E-2</v>
      </c>
      <c r="CX15" s="10">
        <v>7.1999999999999995E-2</v>
      </c>
      <c r="CY15" s="10">
        <v>5.3999999999999999E-2</v>
      </c>
      <c r="CZ15" s="10">
        <v>6.4000000000000001E-2</v>
      </c>
      <c r="DA15" s="10">
        <v>7.3999999999999996E-2</v>
      </c>
      <c r="DB15" s="10">
        <v>4.5999999999999999E-2</v>
      </c>
      <c r="DC15" s="10">
        <v>7.5999999999999998E-2</v>
      </c>
      <c r="DD15" s="10">
        <v>6.8000000000000005E-2</v>
      </c>
      <c r="DE15" s="10">
        <v>6.2E-2</v>
      </c>
      <c r="DF15" s="10">
        <v>7.3999999999999996E-2</v>
      </c>
      <c r="DG15" s="10">
        <v>7.8E-2</v>
      </c>
      <c r="DH15" s="10">
        <v>7.5999999999999998E-2</v>
      </c>
      <c r="DI15" s="10">
        <v>0.06</v>
      </c>
      <c r="DJ15" s="25">
        <v>10513.768465684285</v>
      </c>
      <c r="DK15" s="10">
        <v>0.63</v>
      </c>
      <c r="DL15" s="10"/>
      <c r="DM15" s="10" t="str">
        <v>C-3</v>
      </c>
      <c r="DN15" s="10">
        <v>6.2072000000000002E-2</v>
      </c>
      <c r="DO15" s="10">
        <v>1.1224295113761495E-2</v>
      </c>
      <c r="DP15" s="10">
        <v>0.46899999999999997</v>
      </c>
      <c r="DQ15" s="10"/>
      <c r="DR15" s="10"/>
      <c r="DS15" s="10"/>
      <c r="DT15" s="10"/>
      <c r="DU15" s="10"/>
      <c r="DV15" s="10"/>
    </row>
    <row r="16" spans="1:126" x14ac:dyDescent="0.35">
      <c r="A16">
        <f t="shared" ca="1" si="2"/>
        <v>4</v>
      </c>
      <c r="B16" t="str" cm="1">
        <f t="array" aca="1" ref="B16" ca="1">_xlfn.SWITCH(A16,1,"A",2,"B",3,"C",4,"D")</f>
        <v>D</v>
      </c>
      <c r="C16">
        <f t="shared" ca="1" si="3"/>
        <v>3</v>
      </c>
      <c r="D16" s="3">
        <f t="shared" ca="1" si="4"/>
        <v>3.2589488967943256</v>
      </c>
      <c r="E16">
        <f t="shared" ca="1" si="5"/>
        <v>0</v>
      </c>
      <c r="F16" cm="1">
        <f t="array" aca="1" ref="F16" ca="1">_xlfn.SWITCH(RANDBETWEEN(0,1),0,3,1,4)</f>
        <v>4</v>
      </c>
      <c r="G16" s="3">
        <f t="shared" ca="1" si="6"/>
        <v>3.252315780548992</v>
      </c>
      <c r="H16" t="str" cm="1">
        <f t="array" aca="1" ref="H16" ca="1">_xlfn.SWITCH(RANDBETWEEN(0,1),0,"No",1,"Yes")</f>
        <v>Yes</v>
      </c>
      <c r="I16" s="3">
        <f t="shared" ca="1" si="7"/>
        <v>7.488834191059747E-2</v>
      </c>
      <c r="J16" t="str" cm="1">
        <f t="array" aca="1" ref="J16" ca="1">_xlfn.SWITCH(RANDBETWEEN(0,2),0,"Rainy",1,"Sunny",2,"Cold")</f>
        <v>Sunny</v>
      </c>
      <c r="K16">
        <f t="shared" ca="1" si="0"/>
        <v>0.51934729615982156</v>
      </c>
      <c r="L16" t="str" cm="1">
        <f t="array" aca="1" ref="L16" ca="1">_xlfn.SWITCH(RANDBETWEEN(0,1),0,"Good",1,"Bad")</f>
        <v>Bad</v>
      </c>
      <c r="M16" s="3">
        <f t="shared" ca="1" si="8"/>
        <v>0.69964703214937929</v>
      </c>
      <c r="N16" t="str" cm="1">
        <f t="array" aca="1" ref="N16" ca="1">_xlfn.SWITCH(RANDBETWEEN(0,1),0,"No",1,"Yes")</f>
        <v>No</v>
      </c>
      <c r="O16" s="3">
        <f t="shared" ca="1" si="9"/>
        <v>8.4751839294617173E-2</v>
      </c>
      <c r="P16" t="str" cm="1">
        <f t="array" aca="1" ref="P16" ca="1">_xlfn.SWITCH(RANDBETWEEN(0,1),0,"No",1,"Yes")</f>
        <v>No</v>
      </c>
      <c r="Q16" s="3">
        <f t="shared" ca="1" si="10"/>
        <v>0</v>
      </c>
      <c r="R16">
        <f t="shared" ca="1" si="11"/>
        <v>1</v>
      </c>
      <c r="S16" s="3">
        <f t="shared" ca="1" si="12"/>
        <v>0.12051765657365679</v>
      </c>
      <c r="T16" s="3">
        <f t="shared" ca="1" si="13"/>
        <v>0.12051765657365679</v>
      </c>
      <c r="U16" t="str" cm="1">
        <f t="array" aca="1" ref="U16" ca="1">_xlfn.SWITCH(RANDBETWEEN(0,1),0,"No",1,"Yes")</f>
        <v>Yes</v>
      </c>
      <c r="V16" s="3">
        <f t="shared" ca="1" si="14"/>
        <v>0.99229004155999201</v>
      </c>
      <c r="W16" t="str" cm="1">
        <f t="array" aca="1" ref="W16" ca="1">_xlfn.SWITCH(RANDBETWEEN(0,1),0,"No",1,"Yes")</f>
        <v>Yes</v>
      </c>
      <c r="X16" s="3">
        <f t="shared" ca="1" si="15"/>
        <v>10.742671662208179</v>
      </c>
      <c r="Y16" t="str" cm="1">
        <f t="array" aca="1" ref="Y16" ca="1">_xlfn.SWITCH(RANDBETWEEN(0,1),0,"No",1,"Yes")</f>
        <v>No</v>
      </c>
      <c r="Z16" s="3">
        <f t="shared" ca="1" si="16"/>
        <v>0</v>
      </c>
      <c r="AA16" s="3">
        <f t="shared" ca="1" si="1"/>
        <v>1</v>
      </c>
      <c r="AB16" s="3">
        <f t="shared" ca="1" si="17"/>
        <v>0.11826696747586152</v>
      </c>
      <c r="AC16" s="3">
        <f t="shared" ca="1" si="18"/>
        <v>353.25295099136332</v>
      </c>
      <c r="AD16" s="3">
        <f t="shared" ca="1" si="19"/>
        <v>4</v>
      </c>
      <c r="AE16" s="3" t="str">
        <f t="shared" ca="1" si="20"/>
        <v>4-8</v>
      </c>
      <c r="AF16" s="3">
        <f t="shared" ca="1" si="21"/>
        <v>0.94016854553595974</v>
      </c>
      <c r="AG16" s="3" t="str">
        <f t="shared" ca="1" si="22"/>
        <v>High</v>
      </c>
      <c r="AH16" s="3">
        <f t="shared" ca="1" si="23"/>
        <v>7.2295655842098752E-2</v>
      </c>
      <c r="AI16" s="3">
        <f t="shared" ca="1" si="24"/>
        <v>67.471896155026982</v>
      </c>
      <c r="AJ16" s="3">
        <f t="shared" ca="1" si="25"/>
        <v>5.2355568928982033</v>
      </c>
      <c r="AK16" s="3">
        <f t="shared" ca="1" si="26"/>
        <v>22.852717712157364</v>
      </c>
      <c r="AL16" s="3">
        <f t="shared" ca="1" si="27"/>
        <v>25</v>
      </c>
      <c r="AM16" s="3" t="str">
        <f t="shared" ca="1" si="28"/>
        <v>On time</v>
      </c>
      <c r="AN16" s="6">
        <f t="shared" ca="1" si="29"/>
        <v>0</v>
      </c>
      <c r="AO16" s="6">
        <f t="shared" ca="1" si="30"/>
        <v>5.3381179021983254</v>
      </c>
      <c r="AP16" s="3" cm="1">
        <f t="array" aca="1" ref="AP16" ca="1">_xlfn.SWITCH(F16,3,_xlfn.NORM.INV(RAND(),8,4),4,_xlfn.NORM.INV(RAND(),7,3))</f>
        <v>7.7255018678541019</v>
      </c>
      <c r="AQ16" s="6">
        <f t="shared" ca="1" si="31"/>
        <v>110.45748996204696</v>
      </c>
      <c r="AR16" s="6">
        <f t="shared" ca="1" si="32"/>
        <v>5050.7313253721777</v>
      </c>
      <c r="AS16" s="3">
        <f t="shared" ca="1" si="33"/>
        <v>2.8565897140196705</v>
      </c>
      <c r="AT16" s="6">
        <f t="shared" ca="1" si="34"/>
        <v>5713.1794280393415</v>
      </c>
      <c r="AU16" s="3">
        <f t="shared" ca="1" si="35"/>
        <v>1012.0264531537999</v>
      </c>
      <c r="AV16" s="3">
        <f t="shared" ca="1" si="36"/>
        <v>55.51057577086079</v>
      </c>
      <c r="AW16" s="6">
        <f t="shared" ca="1" si="37"/>
        <v>11836.785900238378</v>
      </c>
      <c r="BC16">
        <v>13</v>
      </c>
      <c r="BD16">
        <v>5245808.7885547709</v>
      </c>
      <c r="BI16">
        <v>13</v>
      </c>
      <c r="BJ16">
        <v>8711.275619338152</v>
      </c>
      <c r="BO16">
        <v>13</v>
      </c>
      <c r="BP16">
        <v>0.61199999999999999</v>
      </c>
      <c r="BW16">
        <v>13</v>
      </c>
      <c r="BX16">
        <v>24.174173196283423</v>
      </c>
      <c r="CE16">
        <v>13</v>
      </c>
      <c r="CF16">
        <v>672908.14595506806</v>
      </c>
      <c r="CK16">
        <v>13</v>
      </c>
      <c r="CL16">
        <v>3553.0060125142122</v>
      </c>
      <c r="CS16">
        <v>12</v>
      </c>
      <c r="CT16" s="10">
        <v>4.8000000000000001E-2</v>
      </c>
      <c r="CU16" s="10">
        <v>3.5999999999999997E-2</v>
      </c>
      <c r="CV16" s="10">
        <v>5.3999999999999999E-2</v>
      </c>
      <c r="CW16" s="10">
        <v>5.3999999999999999E-2</v>
      </c>
      <c r="CX16" s="10">
        <v>6.8000000000000005E-2</v>
      </c>
      <c r="CY16" s="10">
        <v>7.0000000000000007E-2</v>
      </c>
      <c r="CZ16" s="10">
        <v>7.3999999999999996E-2</v>
      </c>
      <c r="DA16" s="10">
        <v>7.3999999999999996E-2</v>
      </c>
      <c r="DB16" s="10">
        <v>6.4000000000000001E-2</v>
      </c>
      <c r="DC16" s="10">
        <v>5.6000000000000001E-2</v>
      </c>
      <c r="DD16" s="10">
        <v>7.8E-2</v>
      </c>
      <c r="DE16" s="10">
        <v>6.6000000000000003E-2</v>
      </c>
      <c r="DF16" s="10">
        <v>5.8000000000000003E-2</v>
      </c>
      <c r="DG16" s="10">
        <v>4.3999999999999997E-2</v>
      </c>
      <c r="DH16" s="10">
        <v>7.5999999999999998E-2</v>
      </c>
      <c r="DI16" s="10">
        <v>0.08</v>
      </c>
      <c r="DJ16" s="25">
        <v>10375.007968301999</v>
      </c>
      <c r="DK16" s="10">
        <v>0.626</v>
      </c>
      <c r="DL16" s="10"/>
      <c r="DM16" s="10" t="str">
        <v>C-4</v>
      </c>
      <c r="DN16" s="10">
        <v>6.2641999999999975E-2</v>
      </c>
      <c r="DO16" s="10">
        <v>1.0725057709069721E-2</v>
      </c>
      <c r="DP16" s="10">
        <v>0.47599999999999998</v>
      </c>
      <c r="DQ16" s="10"/>
      <c r="DR16" s="10"/>
      <c r="DS16" s="10"/>
      <c r="DT16" s="10"/>
      <c r="DU16" s="10"/>
      <c r="DV16" s="10"/>
    </row>
    <row r="17" spans="1:126" x14ac:dyDescent="0.35">
      <c r="A17">
        <f t="shared" ca="1" si="2"/>
        <v>1</v>
      </c>
      <c r="B17" t="str" cm="1">
        <f t="array" aca="1" ref="B17" ca="1">_xlfn.SWITCH(A17,1,"A",2,"B",3,"C",4,"D")</f>
        <v>A</v>
      </c>
      <c r="C17">
        <f t="shared" ca="1" si="3"/>
        <v>2</v>
      </c>
      <c r="D17" s="3">
        <f t="shared" ca="1" si="4"/>
        <v>3.2879759989659472</v>
      </c>
      <c r="E17">
        <f t="shared" ca="1" si="5"/>
        <v>1</v>
      </c>
      <c r="F17" cm="1">
        <f t="array" aca="1" ref="F17" ca="1">_xlfn.SWITCH(RANDBETWEEN(0,1),0,3,1,4)</f>
        <v>4</v>
      </c>
      <c r="G17" s="3">
        <f t="shared" ca="1" si="6"/>
        <v>2.7869395741042542</v>
      </c>
      <c r="H17" t="str" cm="1">
        <f t="array" aca="1" ref="H17" ca="1">_xlfn.SWITCH(RANDBETWEEN(0,1),0,"No",1,"Yes")</f>
        <v>Yes</v>
      </c>
      <c r="I17" s="3">
        <f t="shared" ca="1" si="7"/>
        <v>9.8888164257906086E-2</v>
      </c>
      <c r="J17" t="str" cm="1">
        <f t="array" aca="1" ref="J17" ca="1">_xlfn.SWITCH(RANDBETWEEN(0,2),0,"Rainy",1,"Sunny",2,"Cold")</f>
        <v>Rainy</v>
      </c>
      <c r="K17">
        <f t="shared" ca="1" si="0"/>
        <v>1.8850260850035419</v>
      </c>
      <c r="L17" t="str" cm="1">
        <f t="array" aca="1" ref="L17" ca="1">_xlfn.SWITCH(RANDBETWEEN(0,1),0,"Good",1,"Bad")</f>
        <v>Bad</v>
      </c>
      <c r="M17" s="3">
        <f t="shared" ca="1" si="8"/>
        <v>0.66102097103081991</v>
      </c>
      <c r="N17" t="str" cm="1">
        <f t="array" aca="1" ref="N17" ca="1">_xlfn.SWITCH(RANDBETWEEN(0,1),0,"No",1,"Yes")</f>
        <v>No</v>
      </c>
      <c r="O17" s="3">
        <f t="shared" ca="1" si="9"/>
        <v>8.1878438541819032E-2</v>
      </c>
      <c r="P17" t="str" cm="1">
        <f t="array" aca="1" ref="P17" ca="1">_xlfn.SWITCH(RANDBETWEEN(0,1),0,"No",1,"Yes")</f>
        <v>Yes</v>
      </c>
      <c r="Q17" s="3">
        <f t="shared" ca="1" si="10"/>
        <v>-0.80210857469115227</v>
      </c>
      <c r="R17">
        <f t="shared" ca="1" si="11"/>
        <v>3</v>
      </c>
      <c r="S17" s="3">
        <f t="shared" ca="1" si="12"/>
        <v>0.13827760174205173</v>
      </c>
      <c r="T17" s="3">
        <f t="shared" ca="1" si="13"/>
        <v>0.41483280522615518</v>
      </c>
      <c r="U17" t="str" cm="1">
        <f t="array" aca="1" ref="U17" ca="1">_xlfn.SWITCH(RANDBETWEEN(0,1),0,"No",1,"Yes")</f>
        <v>Yes</v>
      </c>
      <c r="V17" s="3">
        <f t="shared" ca="1" si="14"/>
        <v>0.55499208548387036</v>
      </c>
      <c r="W17" t="str" cm="1">
        <f t="array" aca="1" ref="W17" ca="1">_xlfn.SWITCH(RANDBETWEEN(0,1),0,"No",1,"Yes")</f>
        <v>Yes</v>
      </c>
      <c r="X17" s="3">
        <f t="shared" ca="1" si="15"/>
        <v>18.43625104287835</v>
      </c>
      <c r="Y17" t="str" cm="1">
        <f t="array" aca="1" ref="Y17" ca="1">_xlfn.SWITCH(RANDBETWEEN(0,1),0,"No",1,"Yes")</f>
        <v>No</v>
      </c>
      <c r="Z17" s="3">
        <f t="shared" ca="1" si="16"/>
        <v>0</v>
      </c>
      <c r="AA17" s="3">
        <f t="shared" ca="1" si="1"/>
        <v>0</v>
      </c>
      <c r="AB17" s="3">
        <f t="shared" ca="1" si="17"/>
        <v>0.80540111149695903</v>
      </c>
      <c r="AC17" s="3">
        <f t="shared" ca="1" si="18"/>
        <v>133.25191818896326</v>
      </c>
      <c r="AD17" s="3">
        <f t="shared" ca="1" si="19"/>
        <v>3</v>
      </c>
      <c r="AE17" s="3" t="str">
        <f t="shared" ca="1" si="20"/>
        <v>4-8</v>
      </c>
      <c r="AF17" s="3">
        <f t="shared" ca="1" si="21"/>
        <v>0.83818987626862917</v>
      </c>
      <c r="AG17" s="3" t="str">
        <f t="shared" ca="1" si="22"/>
        <v>Low</v>
      </c>
      <c r="AH17" s="3">
        <f t="shared" ca="1" si="23"/>
        <v>-9.5456120521760779E-2</v>
      </c>
      <c r="AI17" s="3">
        <f t="shared" ca="1" si="24"/>
        <v>104.77867720907057</v>
      </c>
      <c r="AJ17" s="3">
        <f t="shared" ca="1" si="25"/>
        <v>1.271746520745614</v>
      </c>
      <c r="AK17" s="3">
        <f t="shared" ca="1" si="26"/>
        <v>26.937601979825004</v>
      </c>
      <c r="AL17" s="3">
        <f t="shared" ca="1" si="27"/>
        <v>20</v>
      </c>
      <c r="AM17" s="3" t="str">
        <f t="shared" ca="1" si="28"/>
        <v>Late</v>
      </c>
      <c r="AN17" s="6">
        <f t="shared" ca="1" si="29"/>
        <v>0</v>
      </c>
      <c r="AO17" s="6">
        <f t="shared" ca="1" si="30"/>
        <v>10.117709080561738</v>
      </c>
      <c r="AP17" s="3" cm="1">
        <f t="array" aca="1" ref="AP17" ca="1">_xlfn.SWITCH(F17,3,_xlfn.NORM.INV(RAND(),8,4),4,_xlfn.NORM.INV(RAND(),7,3))</f>
        <v>5.0983075900317196</v>
      </c>
      <c r="AQ17" s="6">
        <f t="shared" ca="1" si="31"/>
        <v>105.38798173722274</v>
      </c>
      <c r="AR17" s="6">
        <f t="shared" ca="1" si="32"/>
        <v>2754.4730231666913</v>
      </c>
      <c r="AS17" s="3">
        <f t="shared" ca="1" si="33"/>
        <v>3.3672002474781255</v>
      </c>
      <c r="AT17" s="6">
        <f t="shared" ca="1" si="34"/>
        <v>5050.8003712171885</v>
      </c>
      <c r="AU17" s="3">
        <f t="shared" ca="1" si="35"/>
        <v>996.59649427429463</v>
      </c>
      <c r="AV17" s="3">
        <f t="shared" ca="1" si="36"/>
        <v>48.620135129532784</v>
      </c>
      <c r="AW17" s="6">
        <f t="shared" ca="1" si="37"/>
        <v>8860.6077328682695</v>
      </c>
      <c r="BC17">
        <v>14</v>
      </c>
      <c r="BD17">
        <v>3732152.6030821581</v>
      </c>
      <c r="BI17">
        <v>14</v>
      </c>
      <c r="BJ17">
        <v>3863.3564654715751</v>
      </c>
      <c r="BO17">
        <v>14</v>
      </c>
      <c r="BP17">
        <v>0.624</v>
      </c>
      <c r="BW17">
        <v>14</v>
      </c>
      <c r="BX17">
        <v>25.588404065145522</v>
      </c>
      <c r="CE17">
        <v>14</v>
      </c>
      <c r="CF17">
        <v>1825748.3198447169</v>
      </c>
      <c r="CK17">
        <v>14</v>
      </c>
      <c r="CL17">
        <v>3166.4721308324315</v>
      </c>
      <c r="CS17">
        <v>13</v>
      </c>
      <c r="CT17" s="10">
        <v>4.3999999999999997E-2</v>
      </c>
      <c r="CU17" s="10">
        <v>7.1999999999999995E-2</v>
      </c>
      <c r="CV17" s="10">
        <v>6.2E-2</v>
      </c>
      <c r="CW17" s="10">
        <v>4.5999999999999999E-2</v>
      </c>
      <c r="CX17" s="10">
        <v>6.6000000000000003E-2</v>
      </c>
      <c r="CY17" s="10">
        <v>5.8000000000000003E-2</v>
      </c>
      <c r="CZ17" s="10">
        <v>5.6000000000000001E-2</v>
      </c>
      <c r="DA17" s="10">
        <v>6.4000000000000001E-2</v>
      </c>
      <c r="DB17" s="10">
        <v>9.1999999999999998E-2</v>
      </c>
      <c r="DC17" s="10">
        <v>4.5999999999999999E-2</v>
      </c>
      <c r="DD17" s="10">
        <v>6.8000000000000005E-2</v>
      </c>
      <c r="DE17" s="10">
        <v>6.4000000000000001E-2</v>
      </c>
      <c r="DF17" s="10">
        <v>5.8000000000000003E-2</v>
      </c>
      <c r="DG17" s="10">
        <v>7.1999999999999995E-2</v>
      </c>
      <c r="DH17" s="10">
        <v>6.4000000000000001E-2</v>
      </c>
      <c r="DI17" s="10">
        <v>6.8000000000000005E-2</v>
      </c>
      <c r="DJ17" s="25">
        <v>10403.106478911455</v>
      </c>
      <c r="DK17" s="10">
        <v>0.58599999999999997</v>
      </c>
      <c r="DL17" s="10"/>
      <c r="DM17" s="10" t="str">
        <v>D-1</v>
      </c>
      <c r="DN17" s="10">
        <v>6.2321999999999989E-2</v>
      </c>
      <c r="DO17" s="10">
        <v>1.1019516584032043E-2</v>
      </c>
      <c r="DP17" s="10">
        <v>0.46899999999999997</v>
      </c>
      <c r="DQ17" s="10"/>
      <c r="DR17" s="10"/>
      <c r="DS17" s="10"/>
      <c r="DT17" s="10"/>
      <c r="DU17" s="10"/>
      <c r="DV17" s="10"/>
    </row>
    <row r="18" spans="1:126" x14ac:dyDescent="0.35">
      <c r="A18">
        <f t="shared" ca="1" si="2"/>
        <v>3</v>
      </c>
      <c r="B18" t="str" cm="1">
        <f t="array" aca="1" ref="B18" ca="1">_xlfn.SWITCH(A18,1,"A",2,"B",3,"C",4,"D")</f>
        <v>C</v>
      </c>
      <c r="C18">
        <f t="shared" ca="1" si="3"/>
        <v>1</v>
      </c>
      <c r="D18" s="3">
        <f t="shared" ca="1" si="4"/>
        <v>2.6704701120904635</v>
      </c>
      <c r="E18">
        <f t="shared" ca="1" si="5"/>
        <v>1</v>
      </c>
      <c r="F18" cm="1">
        <f t="array" aca="1" ref="F18" ca="1">_xlfn.SWITCH(RANDBETWEEN(0,1),0,3,1,4)</f>
        <v>4</v>
      </c>
      <c r="G18" s="3">
        <f t="shared" ca="1" si="6"/>
        <v>2.9316215030177615</v>
      </c>
      <c r="H18" t="str" cm="1">
        <f t="array" aca="1" ref="H18" ca="1">_xlfn.SWITCH(RANDBETWEEN(0,1),0,"No",1,"Yes")</f>
        <v>Yes</v>
      </c>
      <c r="I18" s="3">
        <f t="shared" ca="1" si="7"/>
        <v>7.7774647090668461E-2</v>
      </c>
      <c r="J18" t="str" cm="1">
        <f t="array" aca="1" ref="J18" ca="1">_xlfn.SWITCH(RANDBETWEEN(0,2),0,"Rainy",1,"Sunny",2,"Cold")</f>
        <v>Sunny</v>
      </c>
      <c r="K18">
        <f t="shared" ca="1" si="0"/>
        <v>0.36280064213981134</v>
      </c>
      <c r="L18" t="str" cm="1">
        <f t="array" aca="1" ref="L18" ca="1">_xlfn.SWITCH(RANDBETWEEN(0,1),0,"Good",1,"Bad")</f>
        <v>Bad</v>
      </c>
      <c r="M18" s="3">
        <f t="shared" ca="1" si="8"/>
        <v>0.78243228723695679</v>
      </c>
      <c r="N18" t="str" cm="1">
        <f t="array" aca="1" ref="N18" ca="1">_xlfn.SWITCH(RANDBETWEEN(0,1),0,"No",1,"Yes")</f>
        <v>Yes</v>
      </c>
      <c r="O18" s="3">
        <f t="shared" ca="1" si="9"/>
        <v>0.64401078227884767</v>
      </c>
      <c r="P18" t="str" cm="1">
        <f t="array" aca="1" ref="P18" ca="1">_xlfn.SWITCH(RANDBETWEEN(0,1),0,"No",1,"Yes")</f>
        <v>Yes</v>
      </c>
      <c r="Q18" s="3">
        <f t="shared" ca="1" si="10"/>
        <v>-0.8193145816842915</v>
      </c>
      <c r="R18">
        <f t="shared" ca="1" si="11"/>
        <v>2</v>
      </c>
      <c r="S18" s="3">
        <f t="shared" ca="1" si="12"/>
        <v>0.17250100367750959</v>
      </c>
      <c r="T18" s="3">
        <f t="shared" ca="1" si="13"/>
        <v>0.34500200735501918</v>
      </c>
      <c r="U18" t="str" cm="1">
        <f t="array" aca="1" ref="U18" ca="1">_xlfn.SWITCH(RANDBETWEEN(0,1),0,"No",1,"Yes")</f>
        <v>No</v>
      </c>
      <c r="V18" s="3">
        <f t="shared" ca="1" si="14"/>
        <v>0</v>
      </c>
      <c r="W18" t="str" cm="1">
        <f t="array" aca="1" ref="W18" ca="1">_xlfn.SWITCH(RANDBETWEEN(0,1),0,"No",1,"Yes")</f>
        <v>No</v>
      </c>
      <c r="X18" s="3">
        <f t="shared" ca="1" si="15"/>
        <v>0</v>
      </c>
      <c r="Y18" t="str" cm="1">
        <f t="array" aca="1" ref="Y18" ca="1">_xlfn.SWITCH(RANDBETWEEN(0,1),0,"No",1,"Yes")</f>
        <v>No</v>
      </c>
      <c r="Z18" s="3">
        <f t="shared" ca="1" si="16"/>
        <v>0</v>
      </c>
      <c r="AA18" s="3">
        <f t="shared" ca="1" si="1"/>
        <v>1</v>
      </c>
      <c r="AB18" s="3">
        <f t="shared" ca="1" si="17"/>
        <v>1.929648095544068</v>
      </c>
      <c r="AC18" s="3">
        <f t="shared" ca="1" si="18"/>
        <v>227.81180437309544</v>
      </c>
      <c r="AD18" s="3">
        <f t="shared" ca="1" si="19"/>
        <v>1</v>
      </c>
      <c r="AE18" s="3" t="str">
        <f t="shared" ca="1" si="20"/>
        <v>8-12</v>
      </c>
      <c r="AF18" s="3">
        <f t="shared" ca="1" si="21"/>
        <v>0.61030220199539931</v>
      </c>
      <c r="AG18" s="3" t="str">
        <f t="shared" ca="1" si="22"/>
        <v>High</v>
      </c>
      <c r="AH18" s="3">
        <f t="shared" ca="1" si="23"/>
        <v>6.1836910954266897E-2</v>
      </c>
      <c r="AI18" s="3">
        <f t="shared" ca="1" si="24"/>
        <v>85.638901823721554</v>
      </c>
      <c r="AJ18" s="3">
        <f t="shared" ca="1" si="25"/>
        <v>2.6601439243350118</v>
      </c>
      <c r="AK18" s="3">
        <f t="shared" ca="1" si="26"/>
        <v>9.586258420263519</v>
      </c>
      <c r="AL18" s="3">
        <f t="shared" ca="1" si="27"/>
        <v>30</v>
      </c>
      <c r="AM18" s="3" t="str">
        <f t="shared" ca="1" si="28"/>
        <v>On time</v>
      </c>
      <c r="AN18" s="6">
        <f t="shared" ca="1" si="29"/>
        <v>0</v>
      </c>
      <c r="AO18" s="6">
        <f t="shared" ca="1" si="30"/>
        <v>3.7401827128058849</v>
      </c>
      <c r="AP18" s="3" cm="1">
        <f t="array" aca="1" ref="AP18" ca="1">_xlfn.SWITCH(F18,3,_xlfn.NORM.INV(RAND(),8,4),4,_xlfn.NORM.INV(RAND(),7,3))</f>
        <v>8.8865026596673413</v>
      </c>
      <c r="AQ18" s="6">
        <f t="shared" ca="1" si="31"/>
        <v>107.9851498343217</v>
      </c>
      <c r="AR18" s="6">
        <f t="shared" ca="1" si="32"/>
        <v>2768.2759766570289</v>
      </c>
      <c r="AS18" s="3">
        <f t="shared" ca="1" si="33"/>
        <v>1.1982823025329399</v>
      </c>
      <c r="AT18" s="6">
        <f t="shared" ca="1" si="34"/>
        <v>2396.5646050658797</v>
      </c>
      <c r="AU18" s="3">
        <f t="shared" ca="1" si="35"/>
        <v>1012.3532537799765</v>
      </c>
      <c r="AV18" s="3">
        <f t="shared" ca="1" si="36"/>
        <v>65.584135455556023</v>
      </c>
      <c r="AW18" s="6">
        <f t="shared" ca="1" si="37"/>
        <v>6246.5181536712471</v>
      </c>
      <c r="BC18">
        <v>15</v>
      </c>
      <c r="BD18">
        <v>-2638314.5084082172</v>
      </c>
      <c r="BI18">
        <v>15</v>
      </c>
      <c r="BJ18">
        <v>11497.220395380577</v>
      </c>
      <c r="BO18">
        <v>15</v>
      </c>
      <c r="BP18">
        <v>0.58599999999999997</v>
      </c>
      <c r="BW18">
        <v>15</v>
      </c>
      <c r="BX18">
        <v>25.849184413804043</v>
      </c>
      <c r="CE18">
        <v>15</v>
      </c>
      <c r="CF18">
        <v>2125901.5092319474</v>
      </c>
      <c r="CK18">
        <v>15</v>
      </c>
      <c r="CL18">
        <v>3917.8496217058264</v>
      </c>
      <c r="CS18">
        <v>14</v>
      </c>
      <c r="CT18" s="10">
        <v>5.3999999999999999E-2</v>
      </c>
      <c r="CU18" s="10">
        <v>5.6000000000000001E-2</v>
      </c>
      <c r="CV18" s="10">
        <v>6.6000000000000003E-2</v>
      </c>
      <c r="CW18" s="10">
        <v>7.1999999999999995E-2</v>
      </c>
      <c r="CX18" s="10">
        <v>4.8000000000000001E-2</v>
      </c>
      <c r="CY18" s="10">
        <v>5.6000000000000001E-2</v>
      </c>
      <c r="CZ18" s="10">
        <v>6.2E-2</v>
      </c>
      <c r="DA18" s="10">
        <v>5.1999999999999998E-2</v>
      </c>
      <c r="DB18" s="10">
        <v>6.4000000000000001E-2</v>
      </c>
      <c r="DC18" s="10">
        <v>5.1999999999999998E-2</v>
      </c>
      <c r="DD18" s="10">
        <v>5.3999999999999999E-2</v>
      </c>
      <c r="DE18" s="10">
        <v>8.4000000000000005E-2</v>
      </c>
      <c r="DF18" s="10">
        <v>7.1999999999999995E-2</v>
      </c>
      <c r="DG18" s="10">
        <v>7.8E-2</v>
      </c>
      <c r="DH18" s="10">
        <v>6.6000000000000003E-2</v>
      </c>
      <c r="DI18" s="10">
        <v>6.4000000000000001E-2</v>
      </c>
      <c r="DJ18" s="25">
        <v>14222.612858276867</v>
      </c>
      <c r="DK18" s="10">
        <v>0.61</v>
      </c>
      <c r="DL18" s="10"/>
      <c r="DM18" s="10" t="str">
        <v>D-2</v>
      </c>
      <c r="DN18" s="10">
        <v>6.2546000000000046E-2</v>
      </c>
      <c r="DO18" s="10">
        <v>1.0589902267255683E-2</v>
      </c>
      <c r="DP18" s="10">
        <v>0.46600000000000003</v>
      </c>
      <c r="DQ18" s="10"/>
      <c r="DR18" s="10"/>
      <c r="DS18" s="10"/>
      <c r="DT18" s="10"/>
      <c r="DU18" s="10"/>
      <c r="DV18" s="10"/>
    </row>
    <row r="19" spans="1:126" x14ac:dyDescent="0.35">
      <c r="A19">
        <f t="shared" ca="1" si="2"/>
        <v>2</v>
      </c>
      <c r="B19" t="str" cm="1">
        <f t="array" aca="1" ref="B19" ca="1">_xlfn.SWITCH(A19,1,"A",2,"B",3,"C",4,"D")</f>
        <v>B</v>
      </c>
      <c r="C19">
        <f t="shared" ca="1" si="3"/>
        <v>2</v>
      </c>
      <c r="D19" s="3">
        <f t="shared" ca="1" si="4"/>
        <v>2.8934687774352215</v>
      </c>
      <c r="E19">
        <f t="shared" ca="1" si="5"/>
        <v>1</v>
      </c>
      <c r="F19" cm="1">
        <f t="array" aca="1" ref="F19" ca="1">_xlfn.SWITCH(RANDBETWEEN(0,1),0,3,1,4)</f>
        <v>3</v>
      </c>
      <c r="G19" s="3">
        <f t="shared" ca="1" si="6"/>
        <v>1.9908275337519519</v>
      </c>
      <c r="H19" t="str" cm="1">
        <f t="array" aca="1" ref="H19" ca="1">_xlfn.SWITCH(RANDBETWEEN(0,1),0,"No",1,"Yes")</f>
        <v>Yes</v>
      </c>
      <c r="I19" s="3">
        <f t="shared" ca="1" si="7"/>
        <v>6.1090840776478111E-2</v>
      </c>
      <c r="J19" t="str" cm="1">
        <f t="array" aca="1" ref="J19" ca="1">_xlfn.SWITCH(RANDBETWEEN(0,2),0,"Rainy",1,"Sunny",2,"Cold")</f>
        <v>Rainy</v>
      </c>
      <c r="K19">
        <f t="shared" ca="1" si="0"/>
        <v>1.1975314229888814</v>
      </c>
      <c r="L19" t="str" cm="1">
        <f t="array" aca="1" ref="L19" ca="1">_xlfn.SWITCH(RANDBETWEEN(0,1),0,"Good",1,"Bad")</f>
        <v>Bad</v>
      </c>
      <c r="M19" s="3">
        <f t="shared" ca="1" si="8"/>
        <v>0.55330044830631508</v>
      </c>
      <c r="N19" t="str" cm="1">
        <f t="array" aca="1" ref="N19" ca="1">_xlfn.SWITCH(RANDBETWEEN(0,1),0,"No",1,"Yes")</f>
        <v>No</v>
      </c>
      <c r="O19" s="3">
        <f t="shared" ca="1" si="9"/>
        <v>8.9039654549066691E-2</v>
      </c>
      <c r="P19" t="str" cm="1">
        <f t="array" aca="1" ref="P19" ca="1">_xlfn.SWITCH(RANDBETWEEN(0,1),0,"No",1,"Yes")</f>
        <v>No</v>
      </c>
      <c r="Q19" s="3">
        <f t="shared" ca="1" si="10"/>
        <v>0</v>
      </c>
      <c r="R19">
        <f t="shared" ca="1" si="11"/>
        <v>1</v>
      </c>
      <c r="S19" s="3">
        <f t="shared" ca="1" si="12"/>
        <v>0.14003562820590984</v>
      </c>
      <c r="T19" s="3">
        <f t="shared" ca="1" si="13"/>
        <v>0.14003562820590984</v>
      </c>
      <c r="U19" t="str" cm="1">
        <f t="array" aca="1" ref="U19" ca="1">_xlfn.SWITCH(RANDBETWEEN(0,1),0,"No",1,"Yes")</f>
        <v>Yes</v>
      </c>
      <c r="V19" s="3">
        <f t="shared" ca="1" si="14"/>
        <v>0.36876212832359201</v>
      </c>
      <c r="W19" t="str" cm="1">
        <f t="array" aca="1" ref="W19" ca="1">_xlfn.SWITCH(RANDBETWEEN(0,1),0,"No",1,"Yes")</f>
        <v>Yes</v>
      </c>
      <c r="X19" s="3">
        <f t="shared" ca="1" si="15"/>
        <v>26.572495521314515</v>
      </c>
      <c r="Y19" t="str" cm="1">
        <f t="array" aca="1" ref="Y19" ca="1">_xlfn.SWITCH(RANDBETWEEN(0,1),0,"No",1,"Yes")</f>
        <v>No</v>
      </c>
      <c r="Z19" s="3">
        <f t="shared" ca="1" si="16"/>
        <v>0</v>
      </c>
      <c r="AA19" s="3">
        <f t="shared" ca="1" si="1"/>
        <v>1</v>
      </c>
      <c r="AB19" s="3">
        <f t="shared" ca="1" si="17"/>
        <v>2.2563942926105582</v>
      </c>
      <c r="AC19" s="3">
        <f t="shared" ca="1" si="18"/>
        <v>262.83461494476325</v>
      </c>
      <c r="AD19" s="3">
        <f t="shared" ca="1" si="19"/>
        <v>4</v>
      </c>
      <c r="AE19" s="3" t="str">
        <f t="shared" ca="1" si="20"/>
        <v>4-8</v>
      </c>
      <c r="AF19" s="3">
        <f t="shared" ca="1" si="21"/>
        <v>1.0736419720454158</v>
      </c>
      <c r="AG19" s="3" t="str">
        <f t="shared" ca="1" si="22"/>
        <v>Low</v>
      </c>
      <c r="AH19" s="3">
        <f t="shared" ca="1" si="23"/>
        <v>0.3896729547577194</v>
      </c>
      <c r="AI19" s="3">
        <f t="shared" ca="1" si="24"/>
        <v>71.010428160281009</v>
      </c>
      <c r="AJ19" s="3">
        <f t="shared" ca="1" si="25"/>
        <v>3.7013523471722598</v>
      </c>
      <c r="AK19" s="3">
        <f t="shared" ca="1" si="26"/>
        <v>38.394144744802674</v>
      </c>
      <c r="AL19" s="3">
        <f t="shared" ca="1" si="27"/>
        <v>40</v>
      </c>
      <c r="AM19" s="3" t="str">
        <f t="shared" ca="1" si="28"/>
        <v>On time</v>
      </c>
      <c r="AN19" s="6">
        <f t="shared" ca="1" si="29"/>
        <v>0</v>
      </c>
      <c r="AO19" s="6">
        <f t="shared" ca="1" si="30"/>
        <v>6.4402413354394907</v>
      </c>
      <c r="AP19" s="3" cm="1">
        <f t="array" aca="1" ref="AP19" ca="1">_xlfn.SWITCH(F19,3,_xlfn.NORM.INV(RAND(),8,4),4,_xlfn.NORM.INV(RAND(),7,3))</f>
        <v>2.2827620889258258</v>
      </c>
      <c r="AQ19" s="6">
        <f t="shared" ca="1" si="31"/>
        <v>98.585282168344023</v>
      </c>
      <c r="AR19" s="6">
        <f t="shared" ca="1" si="32"/>
        <v>11350.996585951927</v>
      </c>
      <c r="AS19" s="3">
        <f t="shared" ca="1" si="33"/>
        <v>4.7992680931003342</v>
      </c>
      <c r="AT19" s="6">
        <f t="shared" ca="1" si="34"/>
        <v>9598.5361862006685</v>
      </c>
      <c r="AU19" s="3">
        <f t="shared" ca="1" si="35"/>
        <v>984.64377806533889</v>
      </c>
      <c r="AV19" s="3">
        <f t="shared" ca="1" si="36"/>
        <v>27.536255933930633</v>
      </c>
      <c r="AW19" s="6">
        <f t="shared" ca="1" si="37"/>
        <v>21968.153047487307</v>
      </c>
      <c r="BC19">
        <v>16</v>
      </c>
      <c r="BD19">
        <v>5037465.00883405</v>
      </c>
      <c r="BI19">
        <v>16</v>
      </c>
      <c r="BJ19">
        <v>8887.1800902933337</v>
      </c>
      <c r="BO19">
        <v>16</v>
      </c>
      <c r="BP19">
        <v>0.60799999999999998</v>
      </c>
      <c r="BW19">
        <v>16</v>
      </c>
      <c r="BX19">
        <v>26.871673390993049</v>
      </c>
      <c r="CE19">
        <v>16</v>
      </c>
      <c r="CF19">
        <v>-4614894.8279761914</v>
      </c>
      <c r="CK19">
        <v>16</v>
      </c>
      <c r="CL19">
        <v>-1654.4246013845855</v>
      </c>
      <c r="CS19">
        <v>15</v>
      </c>
      <c r="CT19" s="10">
        <v>0.06</v>
      </c>
      <c r="CU19" s="10">
        <v>5.1999999999999998E-2</v>
      </c>
      <c r="CV19" s="10">
        <v>6.2E-2</v>
      </c>
      <c r="CW19" s="10">
        <v>7.0000000000000007E-2</v>
      </c>
      <c r="CX19" s="10">
        <v>6.4000000000000001E-2</v>
      </c>
      <c r="CY19" s="10">
        <v>6.8000000000000005E-2</v>
      </c>
      <c r="CZ19" s="10">
        <v>7.1999999999999995E-2</v>
      </c>
      <c r="DA19" s="10">
        <v>5.3999999999999999E-2</v>
      </c>
      <c r="DB19" s="10">
        <v>5.6000000000000001E-2</v>
      </c>
      <c r="DC19" s="10">
        <v>5.6000000000000001E-2</v>
      </c>
      <c r="DD19" s="10">
        <v>6.2E-2</v>
      </c>
      <c r="DE19" s="10">
        <v>4.8000000000000001E-2</v>
      </c>
      <c r="DF19" s="10">
        <v>7.0000000000000007E-2</v>
      </c>
      <c r="DG19" s="10">
        <v>8.2000000000000003E-2</v>
      </c>
      <c r="DH19" s="10">
        <v>5.1999999999999998E-2</v>
      </c>
      <c r="DI19" s="10">
        <v>7.1999999999999995E-2</v>
      </c>
      <c r="DJ19" s="25">
        <v>12727.126953319443</v>
      </c>
      <c r="DK19" s="10">
        <v>0.61399999999999999</v>
      </c>
      <c r="DL19" s="10"/>
      <c r="DM19" s="10" t="str">
        <v>D-3</v>
      </c>
      <c r="DN19" s="10">
        <v>6.2192000000000004E-2</v>
      </c>
      <c r="DO19" s="10">
        <v>1.1036527576232852E-2</v>
      </c>
      <c r="DP19" s="10">
        <v>0.47299999999999998</v>
      </c>
      <c r="DQ19" s="10"/>
      <c r="DR19" s="10"/>
      <c r="DS19" s="10"/>
      <c r="DT19" s="10"/>
      <c r="DU19" s="10"/>
      <c r="DV19" s="10"/>
    </row>
    <row r="20" spans="1:126" x14ac:dyDescent="0.35">
      <c r="A20">
        <f t="shared" ca="1" si="2"/>
        <v>4</v>
      </c>
      <c r="B20" t="str" cm="1">
        <f t="array" aca="1" ref="B20" ca="1">_xlfn.SWITCH(A20,1,"A",2,"B",3,"C",4,"D")</f>
        <v>D</v>
      </c>
      <c r="C20">
        <f t="shared" ca="1" si="3"/>
        <v>2</v>
      </c>
      <c r="D20" s="3">
        <f t="shared" ca="1" si="4"/>
        <v>3.1070594459232805</v>
      </c>
      <c r="E20">
        <f t="shared" ca="1" si="5"/>
        <v>0</v>
      </c>
      <c r="F20" cm="1">
        <f t="array" aca="1" ref="F20" ca="1">_xlfn.SWITCH(RANDBETWEEN(0,1),0,3,1,4)</f>
        <v>4</v>
      </c>
      <c r="G20" s="3">
        <f t="shared" ca="1" si="6"/>
        <v>3.2865137256556882</v>
      </c>
      <c r="H20" t="str" cm="1">
        <f t="array" aca="1" ref="H20" ca="1">_xlfn.SWITCH(RANDBETWEEN(0,1),0,"No",1,"Yes")</f>
        <v>Yes</v>
      </c>
      <c r="I20" s="3">
        <f t="shared" ca="1" si="7"/>
        <v>0.12418115761072074</v>
      </c>
      <c r="J20" t="str" cm="1">
        <f t="array" aca="1" ref="J20" ca="1">_xlfn.SWITCH(RANDBETWEEN(0,2),0,"Rainy",1,"Sunny",2,"Cold")</f>
        <v>Sunny</v>
      </c>
      <c r="K20">
        <f t="shared" ca="1" si="0"/>
        <v>0.48263232072808154</v>
      </c>
      <c r="L20" t="str" cm="1">
        <f t="array" aca="1" ref="L20" ca="1">_xlfn.SWITCH(RANDBETWEEN(0,1),0,"Good",1,"Bad")</f>
        <v>Good</v>
      </c>
      <c r="M20" s="3">
        <f t="shared" ca="1" si="8"/>
        <v>8.0405058966699569E-2</v>
      </c>
      <c r="N20" t="str" cm="1">
        <f t="array" aca="1" ref="N20" ca="1">_xlfn.SWITCH(RANDBETWEEN(0,1),0,"No",1,"Yes")</f>
        <v>Yes</v>
      </c>
      <c r="O20" s="3">
        <f t="shared" ca="1" si="9"/>
        <v>0.79045991890632306</v>
      </c>
      <c r="P20" t="str" cm="1">
        <f t="array" aca="1" ref="P20" ca="1">_xlfn.SWITCH(RANDBETWEEN(0,1),0,"No",1,"Yes")</f>
        <v>No</v>
      </c>
      <c r="Q20" s="3">
        <f t="shared" ca="1" si="10"/>
        <v>0</v>
      </c>
      <c r="R20">
        <f t="shared" ca="1" si="11"/>
        <v>3</v>
      </c>
      <c r="S20" s="3">
        <f t="shared" ca="1" si="12"/>
        <v>0.1586944059733903</v>
      </c>
      <c r="T20" s="3">
        <f t="shared" ca="1" si="13"/>
        <v>0.47608321792017089</v>
      </c>
      <c r="U20" t="str" cm="1">
        <f t="array" aca="1" ref="U20" ca="1">_xlfn.SWITCH(RANDBETWEEN(0,1),0,"No",1,"Yes")</f>
        <v>Yes</v>
      </c>
      <c r="V20" s="3">
        <f t="shared" ca="1" si="14"/>
        <v>0.10883804426019883</v>
      </c>
      <c r="W20" t="str" cm="1">
        <f t="array" aca="1" ref="W20" ca="1">_xlfn.SWITCH(RANDBETWEEN(0,1),0,"No",1,"Yes")</f>
        <v>No</v>
      </c>
      <c r="X20" s="3">
        <f t="shared" ca="1" si="15"/>
        <v>0</v>
      </c>
      <c r="Y20" t="str" cm="1">
        <f t="array" aca="1" ref="Y20" ca="1">_xlfn.SWITCH(RANDBETWEEN(0,1),0,"No",1,"Yes")</f>
        <v>No</v>
      </c>
      <c r="Z20" s="3">
        <f t="shared" ca="1" si="16"/>
        <v>0</v>
      </c>
      <c r="AA20" s="3">
        <f t="shared" ca="1" si="1"/>
        <v>0</v>
      </c>
      <c r="AB20" s="3">
        <f t="shared" ca="1" si="17"/>
        <v>0.86869383101171516</v>
      </c>
      <c r="AC20" s="3">
        <f t="shared" ca="1" si="18"/>
        <v>288.7340090687689</v>
      </c>
      <c r="AD20" s="3">
        <f t="shared" ca="1" si="19"/>
        <v>4</v>
      </c>
      <c r="AE20" s="3" t="str">
        <f t="shared" ca="1" si="20"/>
        <v>4-8</v>
      </c>
      <c r="AF20" s="3">
        <f t="shared" ca="1" si="21"/>
        <v>1.2210390011736196</v>
      </c>
      <c r="AG20" s="3" t="str">
        <f t="shared" ca="1" si="22"/>
        <v>Low</v>
      </c>
      <c r="AH20" s="3">
        <f t="shared" ca="1" si="23"/>
        <v>-9.4145661005375025E-2</v>
      </c>
      <c r="AI20" s="3">
        <f t="shared" ca="1" si="24"/>
        <v>36.844772778310656</v>
      </c>
      <c r="AJ20" s="3">
        <f t="shared" ca="1" si="25"/>
        <v>7.836498566731219</v>
      </c>
      <c r="AK20" s="3">
        <f t="shared" ca="1" si="26"/>
        <v>15.181199181959062</v>
      </c>
      <c r="AL20" s="3">
        <f t="shared" ca="1" si="27"/>
        <v>20</v>
      </c>
      <c r="AM20" s="3" t="str">
        <f t="shared" ca="1" si="28"/>
        <v>On time</v>
      </c>
      <c r="AN20" s="6">
        <f t="shared" ca="1" si="29"/>
        <v>0</v>
      </c>
      <c r="AO20" s="6">
        <f t="shared" ca="1" si="30"/>
        <v>6.9484423710830079</v>
      </c>
      <c r="AP20" s="3" cm="1">
        <f t="array" aca="1" ref="AP20" ca="1">_xlfn.SWITCH(F20,3,_xlfn.NORM.INV(RAND(),8,4),4,_xlfn.NORM.INV(RAND(),7,3))</f>
        <v>3.5904163502363513</v>
      </c>
      <c r="AQ20" s="6">
        <f t="shared" ca="1" si="31"/>
        <v>105.5015540659808</v>
      </c>
      <c r="AR20" s="6">
        <f t="shared" ca="1" si="32"/>
        <v>8484.2212426006972</v>
      </c>
      <c r="AS20" s="3">
        <f t="shared" ca="1" si="33"/>
        <v>1.8976498977448828</v>
      </c>
      <c r="AT20" s="6">
        <f t="shared" ca="1" si="34"/>
        <v>2846.4748466173241</v>
      </c>
      <c r="AU20" s="3">
        <f t="shared" ca="1" si="35"/>
        <v>1010.4899569936497</v>
      </c>
      <c r="AV20" s="3">
        <f t="shared" ca="1" si="36"/>
        <v>52.761559725358048</v>
      </c>
      <c r="AW20" s="6">
        <f t="shared" ca="1" si="37"/>
        <v>12400.896048308114</v>
      </c>
      <c r="BC20">
        <v>17</v>
      </c>
      <c r="BD20">
        <v>9071892.5959000979</v>
      </c>
      <c r="BI20">
        <v>17</v>
      </c>
      <c r="BJ20">
        <v>10611.268408418626</v>
      </c>
      <c r="BO20">
        <v>17</v>
      </c>
      <c r="BP20">
        <v>0.58599999999999997</v>
      </c>
      <c r="BW20">
        <v>17</v>
      </c>
      <c r="BX20">
        <v>24.755088287851674</v>
      </c>
      <c r="CE20">
        <v>17</v>
      </c>
      <c r="CF20">
        <v>-1824139.4036060446</v>
      </c>
      <c r="CK20">
        <v>17</v>
      </c>
      <c r="CL20">
        <v>21373.46652436932</v>
      </c>
      <c r="CS20">
        <v>16</v>
      </c>
      <c r="CT20" s="10">
        <v>5.1999999999999998E-2</v>
      </c>
      <c r="CU20" s="10">
        <v>8.2000000000000003E-2</v>
      </c>
      <c r="CV20" s="10">
        <v>6.8000000000000005E-2</v>
      </c>
      <c r="CW20" s="10">
        <v>4.5999999999999999E-2</v>
      </c>
      <c r="CX20" s="10">
        <v>6.6000000000000003E-2</v>
      </c>
      <c r="CY20" s="10">
        <v>0.06</v>
      </c>
      <c r="CZ20" s="10">
        <v>5.1999999999999998E-2</v>
      </c>
      <c r="DA20" s="10">
        <v>6.4000000000000001E-2</v>
      </c>
      <c r="DB20" s="10">
        <v>6.8000000000000005E-2</v>
      </c>
      <c r="DC20" s="10">
        <v>6.8000000000000005E-2</v>
      </c>
      <c r="DD20" s="10">
        <v>7.5999999999999998E-2</v>
      </c>
      <c r="DE20" s="10">
        <v>4.3999999999999997E-2</v>
      </c>
      <c r="DF20" s="10">
        <v>5.6000000000000001E-2</v>
      </c>
      <c r="DG20" s="10">
        <v>6.4000000000000001E-2</v>
      </c>
      <c r="DH20" s="10">
        <v>6.6000000000000003E-2</v>
      </c>
      <c r="DI20" s="10">
        <v>6.8000000000000005E-2</v>
      </c>
      <c r="DJ20" s="25">
        <v>10275.376281050565</v>
      </c>
      <c r="DK20" s="10">
        <v>0.60399999999999998</v>
      </c>
      <c r="DL20" s="10"/>
      <c r="DM20" s="10" t="str">
        <v>D-4</v>
      </c>
      <c r="DN20" s="10">
        <v>6.2876000000000001E-2</v>
      </c>
      <c r="DO20" s="10">
        <v>1.117880090124135E-2</v>
      </c>
      <c r="DP20" s="10">
        <v>0.48299999999999998</v>
      </c>
      <c r="DQ20" s="10"/>
      <c r="DR20" s="10"/>
      <c r="DS20" s="10"/>
      <c r="DT20" s="10"/>
      <c r="DU20" s="10"/>
      <c r="DV20" s="10"/>
    </row>
    <row r="21" spans="1:126" x14ac:dyDescent="0.35">
      <c r="A21">
        <f t="shared" ca="1" si="2"/>
        <v>4</v>
      </c>
      <c r="B21" t="str" cm="1">
        <f t="array" aca="1" ref="B21" ca="1">_xlfn.SWITCH(A21,1,"A",2,"B",3,"C",4,"D")</f>
        <v>D</v>
      </c>
      <c r="C21">
        <f t="shared" ca="1" si="3"/>
        <v>1</v>
      </c>
      <c r="D21" s="3">
        <f t="shared" ca="1" si="4"/>
        <v>3.1025515345454675</v>
      </c>
      <c r="E21">
        <f t="shared" ca="1" si="5"/>
        <v>1</v>
      </c>
      <c r="F21" cm="1">
        <f t="array" aca="1" ref="F21" ca="1">_xlfn.SWITCH(RANDBETWEEN(0,1),0,3,1,4)</f>
        <v>4</v>
      </c>
      <c r="G21" s="3">
        <f t="shared" ca="1" si="6"/>
        <v>1.9404638743650646</v>
      </c>
      <c r="H21" t="str" cm="1">
        <f t="array" aca="1" ref="H21" ca="1">_xlfn.SWITCH(RANDBETWEEN(0,1),0,"No",1,"Yes")</f>
        <v>Yes</v>
      </c>
      <c r="I21" s="3">
        <f t="shared" ca="1" si="7"/>
        <v>6.9519487126255025E-2</v>
      </c>
      <c r="J21" t="str" cm="1">
        <f t="array" aca="1" ref="J21" ca="1">_xlfn.SWITCH(RANDBETWEEN(0,2),0,"Rainy",1,"Sunny",2,"Cold")</f>
        <v>Cold</v>
      </c>
      <c r="K21">
        <f t="shared" ca="1" si="0"/>
        <v>2.0665951836712018</v>
      </c>
      <c r="L21" t="str" cm="1">
        <f t="array" aca="1" ref="L21" ca="1">_xlfn.SWITCH(RANDBETWEEN(0,1),0,"Good",1,"Bad")</f>
        <v>Good</v>
      </c>
      <c r="M21" s="3">
        <f t="shared" ca="1" si="8"/>
        <v>9.624186210206373E-2</v>
      </c>
      <c r="N21" t="str" cm="1">
        <f t="array" aca="1" ref="N21" ca="1">_xlfn.SWITCH(RANDBETWEEN(0,1),0,"No",1,"Yes")</f>
        <v>No</v>
      </c>
      <c r="O21" s="3">
        <f t="shared" ca="1" si="9"/>
        <v>8.8944468866968246E-2</v>
      </c>
      <c r="P21" t="str" cm="1">
        <f t="array" aca="1" ref="P21" ca="1">_xlfn.SWITCH(RANDBETWEEN(0,1),0,"No",1,"Yes")</f>
        <v>No</v>
      </c>
      <c r="Q21" s="3">
        <f t="shared" ca="1" si="10"/>
        <v>0</v>
      </c>
      <c r="R21">
        <f t="shared" ca="1" si="11"/>
        <v>3</v>
      </c>
      <c r="S21" s="3">
        <f t="shared" ca="1" si="12"/>
        <v>0.15053029087426967</v>
      </c>
      <c r="T21" s="3">
        <f t="shared" ca="1" si="13"/>
        <v>0.451590872622809</v>
      </c>
      <c r="U21" t="str" cm="1">
        <f t="array" aca="1" ref="U21" ca="1">_xlfn.SWITCH(RANDBETWEEN(0,1),0,"No",1,"Yes")</f>
        <v>Yes</v>
      </c>
      <c r="V21" s="3">
        <f t="shared" ca="1" si="14"/>
        <v>0.66584757160110986</v>
      </c>
      <c r="W21" t="str" cm="1">
        <f t="array" aca="1" ref="W21" ca="1">_xlfn.SWITCH(RANDBETWEEN(0,1),0,"No",1,"Yes")</f>
        <v>Yes</v>
      </c>
      <c r="X21" s="3">
        <f t="shared" ca="1" si="15"/>
        <v>20.843822653516309</v>
      </c>
      <c r="Y21" t="str" cm="1">
        <f t="array" aca="1" ref="Y21" ca="1">_xlfn.SWITCH(RANDBETWEEN(0,1),0,"No",1,"Yes")</f>
        <v>No</v>
      </c>
      <c r="Z21" s="3">
        <f t="shared" ca="1" si="16"/>
        <v>0</v>
      </c>
      <c r="AA21" s="3">
        <f t="shared" ca="1" si="1"/>
        <v>1</v>
      </c>
      <c r="AB21" s="3">
        <f t="shared" ca="1" si="17"/>
        <v>0.56181156039219404</v>
      </c>
      <c r="AC21" s="3">
        <f t="shared" ca="1" si="18"/>
        <v>246.11528434426216</v>
      </c>
      <c r="AD21" s="3">
        <f t="shared" ca="1" si="19"/>
        <v>1</v>
      </c>
      <c r="AE21" s="3" t="str">
        <f t="shared" ca="1" si="20"/>
        <v>8-12</v>
      </c>
      <c r="AF21" s="3">
        <f t="shared" ca="1" si="21"/>
        <v>0.59287256600318838</v>
      </c>
      <c r="AG21" s="3" t="str">
        <f t="shared" ca="1" si="22"/>
        <v>High</v>
      </c>
      <c r="AH21" s="3">
        <f t="shared" ca="1" si="23"/>
        <v>9.1617103241716943E-2</v>
      </c>
      <c r="AI21" s="3">
        <f t="shared" ca="1" si="24"/>
        <v>50.518182265817046</v>
      </c>
      <c r="AJ21" s="3">
        <f t="shared" ca="1" si="25"/>
        <v>4.8718159146988</v>
      </c>
      <c r="AK21" s="3">
        <f t="shared" ca="1" si="26"/>
        <v>32.341143118207683</v>
      </c>
      <c r="AL21" s="3">
        <f t="shared" ca="1" si="27"/>
        <v>25</v>
      </c>
      <c r="AM21" s="3" t="str">
        <f t="shared" ca="1" si="28"/>
        <v>Late</v>
      </c>
      <c r="AN21" s="6">
        <f t="shared" ca="1" si="29"/>
        <v>0</v>
      </c>
      <c r="AO21" s="6">
        <f t="shared" ca="1" si="30"/>
        <v>8.4542142401457934</v>
      </c>
      <c r="AP21" s="3" cm="1">
        <f t="array" aca="1" ref="AP21" ca="1">_xlfn.SWITCH(F21,3,_xlfn.NORM.INV(RAND(),8,4),4,_xlfn.NORM.INV(RAND(),7,3))</f>
        <v>8.2429798655894366</v>
      </c>
      <c r="AQ21" s="6">
        <f t="shared" ca="1" si="31"/>
        <v>102.77410344561196</v>
      </c>
      <c r="AR21" s="6">
        <f t="shared" ca="1" si="32"/>
        <v>3068.5841898431795</v>
      </c>
      <c r="AS21" s="3">
        <f t="shared" ca="1" si="33"/>
        <v>4.0426428897759603</v>
      </c>
      <c r="AT21" s="6">
        <f t="shared" ca="1" si="34"/>
        <v>8085.2857795519203</v>
      </c>
      <c r="AU21" s="3">
        <f t="shared" ca="1" si="35"/>
        <v>1003.3068542680019</v>
      </c>
      <c r="AV21" s="3">
        <f t="shared" ca="1" si="36"/>
        <v>42.862706509794265</v>
      </c>
      <c r="AW21" s="6">
        <f t="shared" ca="1" si="37"/>
        <v>12208.493744413041</v>
      </c>
      <c r="BC21">
        <v>18</v>
      </c>
      <c r="BD21">
        <v>3855834.8922453863</v>
      </c>
      <c r="BI21">
        <v>18</v>
      </c>
      <c r="BJ21">
        <v>20989.757159479628</v>
      </c>
      <c r="BO21">
        <v>18</v>
      </c>
      <c r="BP21">
        <v>0.622</v>
      </c>
      <c r="BW21">
        <v>18</v>
      </c>
      <c r="BX21">
        <v>23.385475617479216</v>
      </c>
      <c r="CE21">
        <v>18</v>
      </c>
      <c r="CF21">
        <v>2054714.3249673762</v>
      </c>
      <c r="CK21">
        <v>18</v>
      </c>
      <c r="CL21">
        <v>4287.1690211888554</v>
      </c>
      <c r="CS21">
        <v>17</v>
      </c>
      <c r="CT21" s="10">
        <v>5.8000000000000003E-2</v>
      </c>
      <c r="CU21" s="10">
        <v>5.8000000000000003E-2</v>
      </c>
      <c r="CV21" s="10">
        <v>7.0000000000000007E-2</v>
      </c>
      <c r="CW21" s="10">
        <v>5.6000000000000001E-2</v>
      </c>
      <c r="CX21" s="10">
        <v>5.6000000000000001E-2</v>
      </c>
      <c r="CY21" s="10">
        <v>5.8000000000000003E-2</v>
      </c>
      <c r="CZ21" s="10">
        <v>5.8000000000000003E-2</v>
      </c>
      <c r="DA21" s="10">
        <v>0.06</v>
      </c>
      <c r="DB21" s="10">
        <v>7.3999999999999996E-2</v>
      </c>
      <c r="DC21" s="10">
        <v>5.8000000000000003E-2</v>
      </c>
      <c r="DD21" s="10">
        <v>6.8000000000000005E-2</v>
      </c>
      <c r="DE21" s="10">
        <v>6.4000000000000001E-2</v>
      </c>
      <c r="DF21" s="10">
        <v>4.3999999999999997E-2</v>
      </c>
      <c r="DG21" s="10">
        <v>7.8E-2</v>
      </c>
      <c r="DH21" s="10">
        <v>6.8000000000000005E-2</v>
      </c>
      <c r="DI21" s="10">
        <v>7.1999999999999995E-2</v>
      </c>
      <c r="DJ21" s="25">
        <v>8869.3867550618615</v>
      </c>
      <c r="DK21" s="10">
        <v>0.64600000000000002</v>
      </c>
      <c r="DL21" s="10"/>
      <c r="DM21" s="10" t="str">
        <v>Average Cost per trip</v>
      </c>
      <c r="DN21" s="26">
        <v>10203.431229849057</v>
      </c>
      <c r="DO21" s="26">
        <v>20964.554752310818</v>
      </c>
      <c r="DP21" s="10">
        <v>0.53500000000000003</v>
      </c>
      <c r="DQ21" s="10"/>
      <c r="DR21" s="10"/>
      <c r="DS21" s="10"/>
      <c r="DT21" s="10"/>
      <c r="DU21" s="10"/>
      <c r="DV21" s="10"/>
    </row>
    <row r="22" spans="1:126" x14ac:dyDescent="0.35">
      <c r="A22">
        <f t="shared" ca="1" si="2"/>
        <v>1</v>
      </c>
      <c r="B22" t="str" cm="1">
        <f t="array" aca="1" ref="B22" ca="1">_xlfn.SWITCH(A22,1,"A",2,"B",3,"C",4,"D")</f>
        <v>A</v>
      </c>
      <c r="C22">
        <f t="shared" ca="1" si="3"/>
        <v>4</v>
      </c>
      <c r="D22" s="3">
        <f t="shared" ca="1" si="4"/>
        <v>2.9290088159542291</v>
      </c>
      <c r="E22">
        <f t="shared" ca="1" si="5"/>
        <v>0</v>
      </c>
      <c r="F22" cm="1">
        <f t="array" aca="1" ref="F22" ca="1">_xlfn.SWITCH(RANDBETWEEN(0,1),0,3,1,4)</f>
        <v>4</v>
      </c>
      <c r="G22" s="3">
        <f t="shared" ca="1" si="6"/>
        <v>2.2816713873233869</v>
      </c>
      <c r="H22" t="str" cm="1">
        <f t="array" aca="1" ref="H22" ca="1">_xlfn.SWITCH(RANDBETWEEN(0,1),0,"No",1,"Yes")</f>
        <v>Yes</v>
      </c>
      <c r="I22" s="3">
        <f t="shared" ca="1" si="7"/>
        <v>7.016706951613999E-2</v>
      </c>
      <c r="J22" t="str" cm="1">
        <f t="array" aca="1" ref="J22" ca="1">_xlfn.SWITCH(RANDBETWEEN(0,2),0,"Rainy",1,"Sunny",2,"Cold")</f>
        <v>Cold</v>
      </c>
      <c r="K22">
        <f t="shared" ca="1" si="0"/>
        <v>-0.81581741383978512</v>
      </c>
      <c r="L22" t="str" cm="1">
        <f t="array" aca="1" ref="L22" ca="1">_xlfn.SWITCH(RANDBETWEEN(0,1),0,"Good",1,"Bad")</f>
        <v>Bad</v>
      </c>
      <c r="M22" s="3">
        <f t="shared" ca="1" si="8"/>
        <v>0.61683343738072305</v>
      </c>
      <c r="N22" t="str" cm="1">
        <f t="array" aca="1" ref="N22" ca="1">_xlfn.SWITCH(RANDBETWEEN(0,1),0,"No",1,"Yes")</f>
        <v>No</v>
      </c>
      <c r="O22" s="3">
        <f t="shared" ca="1" si="9"/>
        <v>8.4795391007494406E-2</v>
      </c>
      <c r="P22" t="str" cm="1">
        <f t="array" aca="1" ref="P22" ca="1">_xlfn.SWITCH(RANDBETWEEN(0,1),0,"No",1,"Yes")</f>
        <v>Yes</v>
      </c>
      <c r="Q22" s="3">
        <f t="shared" ca="1" si="10"/>
        <v>2.1681951303260627</v>
      </c>
      <c r="R22">
        <f t="shared" ca="1" si="11"/>
        <v>3</v>
      </c>
      <c r="S22" s="3">
        <f t="shared" ca="1" si="12"/>
        <v>0.14977397912865312</v>
      </c>
      <c r="T22" s="3">
        <f t="shared" ca="1" si="13"/>
        <v>0.44932193738595938</v>
      </c>
      <c r="U22" t="str" cm="1">
        <f t="array" aca="1" ref="U22" ca="1">_xlfn.SWITCH(RANDBETWEEN(0,1),0,"No",1,"Yes")</f>
        <v>No</v>
      </c>
      <c r="V22" s="3">
        <f t="shared" ca="1" si="14"/>
        <v>0</v>
      </c>
      <c r="W22" t="str" cm="1">
        <f t="array" aca="1" ref="W22" ca="1">_xlfn.SWITCH(RANDBETWEEN(0,1),0,"No",1,"Yes")</f>
        <v>No</v>
      </c>
      <c r="X22" s="3">
        <f t="shared" ca="1" si="15"/>
        <v>0</v>
      </c>
      <c r="Y22" t="str" cm="1">
        <f t="array" aca="1" ref="Y22" ca="1">_xlfn.SWITCH(RANDBETWEEN(0,1),0,"No",1,"Yes")</f>
        <v>Yes</v>
      </c>
      <c r="Z22" s="3">
        <f t="shared" ca="1" si="16"/>
        <v>0.97287111299546813</v>
      </c>
      <c r="AA22" s="3">
        <f t="shared" ca="1" si="1"/>
        <v>0</v>
      </c>
      <c r="AB22" s="3">
        <f t="shared" ca="1" si="17"/>
        <v>1.0535371201786767</v>
      </c>
      <c r="AC22" s="3">
        <f t="shared" ca="1" si="18"/>
        <v>151.08622992429019</v>
      </c>
      <c r="AD22" s="3">
        <f t="shared" ca="1" si="19"/>
        <v>2</v>
      </c>
      <c r="AE22" s="3" t="str">
        <f t="shared" ca="1" si="20"/>
        <v>12-4</v>
      </c>
      <c r="AF22" s="3">
        <f t="shared" ca="1" si="21"/>
        <v>0.80421906333376536</v>
      </c>
      <c r="AG22" s="3" t="str">
        <f t="shared" ca="1" si="22"/>
        <v>Low</v>
      </c>
      <c r="AH22" s="3">
        <f t="shared" ca="1" si="23"/>
        <v>0.65537955313444529</v>
      </c>
      <c r="AI22" s="3">
        <f t="shared" ca="1" si="24"/>
        <v>52.209135167430119</v>
      </c>
      <c r="AJ22" s="3">
        <f t="shared" ca="1" si="25"/>
        <v>2.8938657849774736</v>
      </c>
      <c r="AK22" s="3">
        <f t="shared" ca="1" si="26"/>
        <v>11.235039573719812</v>
      </c>
      <c r="AL22" s="3">
        <f t="shared" ca="1" si="27"/>
        <v>25</v>
      </c>
      <c r="AM22" s="3" t="str">
        <f t="shared" ca="1" si="28"/>
        <v>On time</v>
      </c>
      <c r="AN22" s="6">
        <f t="shared" ca="1" si="29"/>
        <v>0</v>
      </c>
      <c r="AO22" s="6">
        <f t="shared" ca="1" si="30"/>
        <v>7.1500191757538341</v>
      </c>
      <c r="AP22" s="3" cm="1">
        <f t="array" aca="1" ref="AP22" ca="1">_xlfn.SWITCH(F22,3,_xlfn.NORM.INV(RAND(),8,4),4,_xlfn.NORM.INV(RAND(),7,3))</f>
        <v>11.969754464065495</v>
      </c>
      <c r="AQ22" s="6">
        <f t="shared" ca="1" si="31"/>
        <v>112.73822313965353</v>
      </c>
      <c r="AR22" s="6">
        <f t="shared" ca="1" si="32"/>
        <v>1423.0194239714042</v>
      </c>
      <c r="AS22" s="3">
        <f t="shared" ca="1" si="33"/>
        <v>1.4043799467149765</v>
      </c>
      <c r="AT22" s="6">
        <f t="shared" ca="1" si="34"/>
        <v>2106.5699200724648</v>
      </c>
      <c r="AU22" s="3">
        <f t="shared" ca="1" si="35"/>
        <v>1005.4437429195139</v>
      </c>
      <c r="AV22" s="3">
        <f t="shared" ca="1" si="36"/>
        <v>43.655263340188249</v>
      </c>
      <c r="AW22" s="6">
        <f t="shared" ca="1" si="37"/>
        <v>4585.8383694793247</v>
      </c>
      <c r="BC22">
        <v>19</v>
      </c>
      <c r="BD22">
        <v>5035239.4207701879</v>
      </c>
      <c r="BI22">
        <v>19</v>
      </c>
      <c r="BJ22">
        <v>10443.33559238114</v>
      </c>
      <c r="BO22">
        <v>19</v>
      </c>
      <c r="BP22">
        <v>0.6</v>
      </c>
      <c r="BW22">
        <v>19</v>
      </c>
      <c r="BX22">
        <v>23.246853965306848</v>
      </c>
      <c r="CE22">
        <v>19</v>
      </c>
      <c r="CF22">
        <v>2497226.9809965095</v>
      </c>
      <c r="CK22">
        <v>19</v>
      </c>
      <c r="CL22">
        <v>3716.0210786225748</v>
      </c>
      <c r="CS22">
        <v>18</v>
      </c>
      <c r="CT22" s="10">
        <v>0.05</v>
      </c>
      <c r="CU22" s="10">
        <v>5.8000000000000003E-2</v>
      </c>
      <c r="CV22" s="10">
        <v>0.06</v>
      </c>
      <c r="CW22" s="10">
        <v>6.4000000000000001E-2</v>
      </c>
      <c r="CX22" s="10">
        <v>6.8000000000000005E-2</v>
      </c>
      <c r="CY22" s="10">
        <v>7.5999999999999998E-2</v>
      </c>
      <c r="CZ22" s="10">
        <v>6.8000000000000005E-2</v>
      </c>
      <c r="DA22" s="10">
        <v>5.8000000000000003E-2</v>
      </c>
      <c r="DB22" s="10">
        <v>6.2E-2</v>
      </c>
      <c r="DC22" s="10">
        <v>6.8000000000000005E-2</v>
      </c>
      <c r="DD22" s="10">
        <v>5.8000000000000003E-2</v>
      </c>
      <c r="DE22" s="10">
        <v>4.8000000000000001E-2</v>
      </c>
      <c r="DF22" s="10">
        <v>8.5999999999999993E-2</v>
      </c>
      <c r="DG22" s="10">
        <v>5.8000000000000003E-2</v>
      </c>
      <c r="DH22" s="10">
        <v>0.06</v>
      </c>
      <c r="DI22" s="10">
        <v>5.8000000000000003E-2</v>
      </c>
      <c r="DJ22" s="25">
        <v>13111.244300548795</v>
      </c>
      <c r="DK22" s="10">
        <v>0.56999999999999995</v>
      </c>
      <c r="DL22" s="10"/>
      <c r="DM22" s="10" t="str">
        <v>On time %</v>
      </c>
      <c r="DN22" s="10">
        <v>0.6032059999999998</v>
      </c>
      <c r="DO22" s="10">
        <v>2.2884957620351521E-2</v>
      </c>
      <c r="DP22" s="10">
        <v>0.50900000000000001</v>
      </c>
      <c r="DQ22" s="10"/>
      <c r="DR22" s="10"/>
      <c r="DS22" s="10"/>
      <c r="DT22" s="10"/>
      <c r="DU22" s="10"/>
      <c r="DV22" s="10"/>
    </row>
    <row r="23" spans="1:126" x14ac:dyDescent="0.35">
      <c r="A23">
        <f t="shared" ca="1" si="2"/>
        <v>3</v>
      </c>
      <c r="B23" t="str" cm="1">
        <f t="array" aca="1" ref="B23" ca="1">_xlfn.SWITCH(A23,1,"A",2,"B",3,"C",4,"D")</f>
        <v>C</v>
      </c>
      <c r="C23">
        <f t="shared" ca="1" si="3"/>
        <v>4</v>
      </c>
      <c r="D23" s="3">
        <f t="shared" ca="1" si="4"/>
        <v>3.0474845056202589</v>
      </c>
      <c r="E23">
        <f t="shared" ca="1" si="5"/>
        <v>1</v>
      </c>
      <c r="F23" cm="1">
        <f t="array" aca="1" ref="F23" ca="1">_xlfn.SWITCH(RANDBETWEEN(0,1),0,3,1,4)</f>
        <v>4</v>
      </c>
      <c r="G23" s="3">
        <f t="shared" ca="1" si="6"/>
        <v>2.7408189565724168</v>
      </c>
      <c r="H23" t="str" cm="1">
        <f t="array" aca="1" ref="H23" ca="1">_xlfn.SWITCH(RANDBETWEEN(0,1),0,"No",1,"Yes")</f>
        <v>Yes</v>
      </c>
      <c r="I23" s="3">
        <f t="shared" ca="1" si="7"/>
        <v>9.8191528580622869E-2</v>
      </c>
      <c r="J23" t="str" cm="1">
        <f t="array" aca="1" ref="J23" ca="1">_xlfn.SWITCH(RANDBETWEEN(0,2),0,"Rainy",1,"Sunny",2,"Cold")</f>
        <v>Sunny</v>
      </c>
      <c r="K23">
        <f t="shared" ca="1" si="0"/>
        <v>0.32995594659967942</v>
      </c>
      <c r="L23" t="str" cm="1">
        <f t="array" aca="1" ref="L23" ca="1">_xlfn.SWITCH(RANDBETWEEN(0,1),0,"Good",1,"Bad")</f>
        <v>Good</v>
      </c>
      <c r="M23" s="3">
        <f t="shared" ca="1" si="8"/>
        <v>7.8945292674859807E-2</v>
      </c>
      <c r="N23" t="str" cm="1">
        <f t="array" aca="1" ref="N23" ca="1">_xlfn.SWITCH(RANDBETWEEN(0,1),0,"No",1,"Yes")</f>
        <v>No</v>
      </c>
      <c r="O23" s="3">
        <f t="shared" ca="1" si="9"/>
        <v>7.8246825084352531E-2</v>
      </c>
      <c r="P23" t="str" cm="1">
        <f t="array" aca="1" ref="P23" ca="1">_xlfn.SWITCH(RANDBETWEEN(0,1),0,"No",1,"Yes")</f>
        <v>Yes</v>
      </c>
      <c r="Q23" s="3">
        <f t="shared" ca="1" si="10"/>
        <v>0.78742304189955792</v>
      </c>
      <c r="R23">
        <f t="shared" ca="1" si="11"/>
        <v>3</v>
      </c>
      <c r="S23" s="3">
        <f t="shared" ca="1" si="12"/>
        <v>0.16399205158247893</v>
      </c>
      <c r="T23" s="3">
        <f t="shared" ca="1" si="13"/>
        <v>0.49197615474743678</v>
      </c>
      <c r="U23" t="str" cm="1">
        <f t="array" aca="1" ref="U23" ca="1">_xlfn.SWITCH(RANDBETWEEN(0,1),0,"No",1,"Yes")</f>
        <v>Yes</v>
      </c>
      <c r="V23" s="3">
        <f t="shared" ca="1" si="14"/>
        <v>0.82628886128718348</v>
      </c>
      <c r="W23" t="str" cm="1">
        <f t="array" aca="1" ref="W23" ca="1">_xlfn.SWITCH(RANDBETWEEN(0,1),0,"No",1,"Yes")</f>
        <v>Yes</v>
      </c>
      <c r="X23" s="3">
        <f t="shared" ca="1" si="15"/>
        <v>24.305333484575399</v>
      </c>
      <c r="Y23" t="str" cm="1">
        <f t="array" aca="1" ref="Y23" ca="1">_xlfn.SWITCH(RANDBETWEEN(0,1),0,"No",1,"Yes")</f>
        <v>Yes</v>
      </c>
      <c r="Z23" s="3">
        <f t="shared" ca="1" si="16"/>
        <v>0.19360455901159879</v>
      </c>
      <c r="AA23" s="3">
        <f t="shared" ca="1" si="1"/>
        <v>1</v>
      </c>
      <c r="AB23" s="3">
        <f t="shared" ca="1" si="17"/>
        <v>2.8406389817066886</v>
      </c>
      <c r="AC23" s="3">
        <f t="shared" ca="1" si="18"/>
        <v>220.95348604840609</v>
      </c>
      <c r="AD23" s="3">
        <f t="shared" ca="1" si="19"/>
        <v>3</v>
      </c>
      <c r="AE23" s="3" t="str">
        <f t="shared" ca="1" si="20"/>
        <v>4-8</v>
      </c>
      <c r="AF23" s="3">
        <f t="shared" ca="1" si="21"/>
        <v>0.79512653176347026</v>
      </c>
      <c r="AG23" s="3" t="str">
        <f t="shared" ca="1" si="22"/>
        <v>High</v>
      </c>
      <c r="AH23" s="3">
        <f t="shared" ca="1" si="23"/>
        <v>8.0833008607583037E-2</v>
      </c>
      <c r="AI23" s="3">
        <f t="shared" ca="1" si="24"/>
        <v>98.539214453159587</v>
      </c>
      <c r="AJ23" s="3">
        <f t="shared" ca="1" si="25"/>
        <v>2.2422899073691709</v>
      </c>
      <c r="AK23" s="3">
        <f t="shared" ca="1" si="26"/>
        <v>35.889673080480016</v>
      </c>
      <c r="AL23" s="3">
        <f t="shared" ca="1" si="27"/>
        <v>15</v>
      </c>
      <c r="AM23" s="3" t="str">
        <f t="shared" ca="1" si="28"/>
        <v>Late</v>
      </c>
      <c r="AN23" s="6">
        <f t="shared" ca="1" si="29"/>
        <v>0</v>
      </c>
      <c r="AO23" s="6">
        <f t="shared" ca="1" si="30"/>
        <v>3.0405443676062571</v>
      </c>
      <c r="AP23" s="3" cm="1">
        <f t="array" aca="1" ref="AP23" ca="1">_xlfn.SWITCH(F23,3,_xlfn.NORM.INV(RAND(),8,4),4,_xlfn.NORM.INV(RAND(),7,3))</f>
        <v>0.84774162483344817</v>
      </c>
      <c r="AQ23" s="6">
        <f t="shared" ca="1" si="31"/>
        <v>98.031648224432928</v>
      </c>
      <c r="AR23" s="6">
        <f t="shared" ca="1" si="32"/>
        <v>25550.750115066036</v>
      </c>
      <c r="AS23" s="3">
        <f t="shared" ca="1" si="33"/>
        <v>4.486209135060002</v>
      </c>
      <c r="AT23" s="6">
        <f t="shared" ca="1" si="34"/>
        <v>8972.4182701200043</v>
      </c>
      <c r="AU23" s="3">
        <f t="shared" ca="1" si="35"/>
        <v>982.15673961900984</v>
      </c>
      <c r="AV23" s="3">
        <f t="shared" ca="1" si="36"/>
        <v>55.226780385096902</v>
      </c>
      <c r="AW23" s="6">
        <f t="shared" ca="1" si="37"/>
        <v>35563.592449557749</v>
      </c>
      <c r="BC23">
        <v>20</v>
      </c>
      <c r="BD23">
        <v>6337988.5895538907</v>
      </c>
      <c r="BI23">
        <v>20</v>
      </c>
      <c r="BJ23">
        <v>13678.550675141356</v>
      </c>
      <c r="BO23">
        <v>20</v>
      </c>
      <c r="BP23">
        <v>0.59799999999999998</v>
      </c>
      <c r="BW23">
        <v>20</v>
      </c>
      <c r="BX23">
        <v>22.608936954483177</v>
      </c>
      <c r="CE23">
        <v>20</v>
      </c>
      <c r="CF23">
        <v>7984391.3621483101</v>
      </c>
      <c r="CK23">
        <v>20</v>
      </c>
      <c r="CL23">
        <v>6186.0346306272831</v>
      </c>
      <c r="CS23">
        <v>19</v>
      </c>
      <c r="CT23" s="10">
        <v>6.4000000000000001E-2</v>
      </c>
      <c r="CU23" s="10">
        <v>9.6000000000000002E-2</v>
      </c>
      <c r="CV23" s="10">
        <v>0.06</v>
      </c>
      <c r="CW23" s="10">
        <v>6.4000000000000001E-2</v>
      </c>
      <c r="CX23" s="10">
        <v>4.3999999999999997E-2</v>
      </c>
      <c r="CY23" s="10">
        <v>8.4000000000000005E-2</v>
      </c>
      <c r="CZ23" s="10">
        <v>6.4000000000000001E-2</v>
      </c>
      <c r="DA23" s="10">
        <v>3.5999999999999997E-2</v>
      </c>
      <c r="DB23" s="10">
        <v>0.06</v>
      </c>
      <c r="DC23" s="10">
        <v>6.8000000000000005E-2</v>
      </c>
      <c r="DD23" s="10">
        <v>0.05</v>
      </c>
      <c r="DE23" s="10">
        <v>6.6000000000000003E-2</v>
      </c>
      <c r="DF23" s="10">
        <v>5.3999999999999999E-2</v>
      </c>
      <c r="DG23" s="10">
        <v>5.6000000000000001E-2</v>
      </c>
      <c r="DH23" s="10">
        <v>6.6000000000000003E-2</v>
      </c>
      <c r="DI23" s="10">
        <v>6.8000000000000005E-2</v>
      </c>
      <c r="DJ23" s="25">
        <v>10091.235915325598</v>
      </c>
      <c r="DK23" s="10">
        <v>0.61</v>
      </c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</row>
    <row r="24" spans="1:126" x14ac:dyDescent="0.35">
      <c r="A24">
        <f t="shared" ca="1" si="2"/>
        <v>3</v>
      </c>
      <c r="B24" t="str" cm="1">
        <f t="array" aca="1" ref="B24" ca="1">_xlfn.SWITCH(A24,1,"A",2,"B",3,"C",4,"D")</f>
        <v>C</v>
      </c>
      <c r="C24">
        <f t="shared" ca="1" si="3"/>
        <v>3</v>
      </c>
      <c r="D24" s="3">
        <f t="shared" ca="1" si="4"/>
        <v>3.1652731613075029</v>
      </c>
      <c r="E24">
        <f t="shared" ca="1" si="5"/>
        <v>1</v>
      </c>
      <c r="F24" cm="1">
        <f t="array" aca="1" ref="F24" ca="1">_xlfn.SWITCH(RANDBETWEEN(0,1),0,3,1,4)</f>
        <v>3</v>
      </c>
      <c r="G24" s="3">
        <f t="shared" ca="1" si="6"/>
        <v>2.345830781643365</v>
      </c>
      <c r="H24" t="str" cm="1">
        <f t="array" aca="1" ref="H24" ca="1">_xlfn.SWITCH(RANDBETWEEN(0,1),0,"No",1,"Yes")</f>
        <v>Yes</v>
      </c>
      <c r="I24" s="3">
        <f t="shared" ca="1" si="7"/>
        <v>9.7311340123034593E-2</v>
      </c>
      <c r="J24" t="str" cm="1">
        <f t="array" aca="1" ref="J24" ca="1">_xlfn.SWITCH(RANDBETWEEN(0,2),0,"Rainy",1,"Sunny",2,"Cold")</f>
        <v>Sunny</v>
      </c>
      <c r="K24">
        <f t="shared" ca="1" si="0"/>
        <v>0.37058694701344486</v>
      </c>
      <c r="L24" t="str" cm="1">
        <f t="array" aca="1" ref="L24" ca="1">_xlfn.SWITCH(RANDBETWEEN(0,1),0,"Good",1,"Bad")</f>
        <v>Good</v>
      </c>
      <c r="M24" s="3">
        <f t="shared" ca="1" si="8"/>
        <v>9.2467180584163505E-2</v>
      </c>
      <c r="N24" t="str" cm="1">
        <f t="array" aca="1" ref="N24" ca="1">_xlfn.SWITCH(RANDBETWEEN(0,1),0,"No",1,"Yes")</f>
        <v>No</v>
      </c>
      <c r="O24" s="3">
        <f t="shared" ca="1" si="9"/>
        <v>8.4062295316970292E-2</v>
      </c>
      <c r="P24" t="str" cm="1">
        <f t="array" aca="1" ref="P24" ca="1">_xlfn.SWITCH(RANDBETWEEN(0,1),0,"No",1,"Yes")</f>
        <v>No</v>
      </c>
      <c r="Q24" s="3">
        <f t="shared" ca="1" si="10"/>
        <v>0</v>
      </c>
      <c r="R24">
        <f t="shared" ca="1" si="11"/>
        <v>3</v>
      </c>
      <c r="S24" s="3">
        <f t="shared" ca="1" si="12"/>
        <v>0.19963116770475348</v>
      </c>
      <c r="T24" s="3">
        <f t="shared" ca="1" si="13"/>
        <v>0.59889350311426037</v>
      </c>
      <c r="U24" t="str" cm="1">
        <f t="array" aca="1" ref="U24" ca="1">_xlfn.SWITCH(RANDBETWEEN(0,1),0,"No",1,"Yes")</f>
        <v>Yes</v>
      </c>
      <c r="V24" s="3">
        <f t="shared" ca="1" si="14"/>
        <v>-0.17406994993514691</v>
      </c>
      <c r="W24" t="str" cm="1">
        <f t="array" aca="1" ref="W24" ca="1">_xlfn.SWITCH(RANDBETWEEN(0,1),0,"No",1,"Yes")</f>
        <v>No</v>
      </c>
      <c r="X24" s="3">
        <f t="shared" ca="1" si="15"/>
        <v>0</v>
      </c>
      <c r="Y24" t="str" cm="1">
        <f t="array" aca="1" ref="Y24" ca="1">_xlfn.SWITCH(RANDBETWEEN(0,1),0,"No",1,"Yes")</f>
        <v>Yes</v>
      </c>
      <c r="Z24" s="3">
        <f t="shared" ca="1" si="16"/>
        <v>0.49257525422142767</v>
      </c>
      <c r="AA24" s="3">
        <f t="shared" ca="1" si="1"/>
        <v>0</v>
      </c>
      <c r="AB24" s="3">
        <f t="shared" ca="1" si="17"/>
        <v>0.60850588870232314</v>
      </c>
      <c r="AC24" s="3">
        <f t="shared" ca="1" si="18"/>
        <v>217.92674479818305</v>
      </c>
      <c r="AD24" s="3">
        <f t="shared" ca="1" si="19"/>
        <v>3</v>
      </c>
      <c r="AE24" s="3" t="str">
        <f t="shared" ca="1" si="20"/>
        <v>4-8</v>
      </c>
      <c r="AF24" s="3">
        <f t="shared" ca="1" si="21"/>
        <v>0.54249271010004863</v>
      </c>
      <c r="AG24" s="3" t="str">
        <f t="shared" ca="1" si="22"/>
        <v>Low</v>
      </c>
      <c r="AH24" s="3">
        <f t="shared" ca="1" si="23"/>
        <v>0.18429670878340576</v>
      </c>
      <c r="AI24" s="3">
        <f t="shared" ca="1" si="24"/>
        <v>31.471343035785651</v>
      </c>
      <c r="AJ24" s="3">
        <f t="shared" ca="1" si="25"/>
        <v>6.924608986352486</v>
      </c>
      <c r="AK24" s="3">
        <f t="shared" ca="1" si="26"/>
        <v>12.167561646019783</v>
      </c>
      <c r="AL24" s="3">
        <f t="shared" ca="1" si="27"/>
        <v>30</v>
      </c>
      <c r="AM24" s="3" t="str">
        <f t="shared" ca="1" si="28"/>
        <v>On time</v>
      </c>
      <c r="AN24" s="6">
        <f t="shared" ca="1" si="29"/>
        <v>17.114771090967487</v>
      </c>
      <c r="AO24" s="6">
        <f t="shared" ca="1" si="30"/>
        <v>0</v>
      </c>
      <c r="AP24" s="3" cm="1">
        <f t="array" aca="1" ref="AP24" ca="1">_xlfn.SWITCH(F24,3,_xlfn.NORM.INV(RAND(),8,4),4,_xlfn.NORM.INV(RAND(),7,3))</f>
        <v>6.8117318596437224</v>
      </c>
      <c r="AQ24" s="6">
        <f t="shared" ca="1" si="31"/>
        <v>108.50216727914962</v>
      </c>
      <c r="AR24" s="6">
        <f t="shared" ca="1" si="32"/>
        <v>3471.2940271154112</v>
      </c>
      <c r="AS24" s="3">
        <f t="shared" ca="1" si="33"/>
        <v>1.5209452057524728</v>
      </c>
      <c r="AT24" s="6">
        <f t="shared" ca="1" si="34"/>
        <v>2281.4178086287093</v>
      </c>
      <c r="AU24" s="3">
        <f t="shared" ca="1" si="35"/>
        <v>997.46417132443571</v>
      </c>
      <c r="AV24" s="3">
        <f t="shared" ca="1" si="36"/>
        <v>32.592600167430675</v>
      </c>
      <c r="AW24" s="6">
        <f t="shared" ca="1" si="37"/>
        <v>6799.8833783269538</v>
      </c>
      <c r="BC24">
        <v>21</v>
      </c>
      <c r="BD24">
        <v>5309332.9292499898</v>
      </c>
      <c r="BI24">
        <v>21</v>
      </c>
      <c r="BJ24">
        <v>11585.749370800455</v>
      </c>
      <c r="BO24">
        <v>21</v>
      </c>
      <c r="BP24">
        <v>0.61</v>
      </c>
      <c r="BW24">
        <v>21</v>
      </c>
      <c r="BX24">
        <v>23.741053367241268</v>
      </c>
      <c r="CE24">
        <v>21</v>
      </c>
      <c r="CF24">
        <v>1370796.1219081399</v>
      </c>
      <c r="CK24">
        <v>21</v>
      </c>
      <c r="CL24">
        <v>4498.0101611408199</v>
      </c>
      <c r="CS24">
        <v>20</v>
      </c>
      <c r="CT24" s="10">
        <v>6.2E-2</v>
      </c>
      <c r="CU24" s="10">
        <v>4.5999999999999999E-2</v>
      </c>
      <c r="CV24" s="10">
        <v>0.05</v>
      </c>
      <c r="CW24" s="10">
        <v>6.6000000000000003E-2</v>
      </c>
      <c r="CX24" s="10">
        <v>0.06</v>
      </c>
      <c r="CY24" s="10">
        <v>7.5999999999999998E-2</v>
      </c>
      <c r="CZ24" s="10">
        <v>0.06</v>
      </c>
      <c r="DA24" s="10">
        <v>6.6000000000000003E-2</v>
      </c>
      <c r="DB24" s="10">
        <v>7.3999999999999996E-2</v>
      </c>
      <c r="DC24" s="10">
        <v>5.3999999999999999E-2</v>
      </c>
      <c r="DD24" s="10">
        <v>6.2E-2</v>
      </c>
      <c r="DE24" s="10">
        <v>8.2000000000000003E-2</v>
      </c>
      <c r="DF24" s="10">
        <v>5.1999999999999998E-2</v>
      </c>
      <c r="DG24" s="10">
        <v>4.5999999999999999E-2</v>
      </c>
      <c r="DH24" s="10">
        <v>7.5999999999999998E-2</v>
      </c>
      <c r="DI24" s="10">
        <v>6.8000000000000005E-2</v>
      </c>
      <c r="DJ24" s="25">
        <v>107110.46654371396</v>
      </c>
      <c r="DK24" s="10">
        <v>0.60599999999999998</v>
      </c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</row>
    <row r="25" spans="1:126" x14ac:dyDescent="0.35">
      <c r="A25">
        <f t="shared" ca="1" si="2"/>
        <v>3</v>
      </c>
      <c r="B25" t="str" cm="1">
        <f t="array" aca="1" ref="B25" ca="1">_xlfn.SWITCH(A25,1,"A",2,"B",3,"C",4,"D")</f>
        <v>C</v>
      </c>
      <c r="C25">
        <f t="shared" ca="1" si="3"/>
        <v>1</v>
      </c>
      <c r="D25" s="3">
        <f t="shared" ca="1" si="4"/>
        <v>3.5285733882547592</v>
      </c>
      <c r="E25">
        <f t="shared" ca="1" si="5"/>
        <v>0</v>
      </c>
      <c r="F25" cm="1">
        <f t="array" aca="1" ref="F25" ca="1">_xlfn.SWITCH(RANDBETWEEN(0,1),0,3,1,4)</f>
        <v>4</v>
      </c>
      <c r="G25" s="3">
        <f t="shared" ca="1" si="6"/>
        <v>1.6555840190014768</v>
      </c>
      <c r="H25" t="str" cm="1">
        <f t="array" aca="1" ref="H25" ca="1">_xlfn.SWITCH(RANDBETWEEN(0,1),0,"No",1,"Yes")</f>
        <v>No</v>
      </c>
      <c r="I25" s="3">
        <f t="shared" ca="1" si="7"/>
        <v>0.30262523178675521</v>
      </c>
      <c r="J25" t="str" cm="1">
        <f t="array" aca="1" ref="J25" ca="1">_xlfn.SWITCH(RANDBETWEEN(0,2),0,"Rainy",1,"Sunny",2,"Cold")</f>
        <v>Sunny</v>
      </c>
      <c r="K25">
        <f t="shared" ca="1" si="0"/>
        <v>0.13275610543635918</v>
      </c>
      <c r="L25" t="str" cm="1">
        <f t="array" aca="1" ref="L25" ca="1">_xlfn.SWITCH(RANDBETWEEN(0,1),0,"Good",1,"Bad")</f>
        <v>Bad</v>
      </c>
      <c r="M25" s="3">
        <f t="shared" ca="1" si="8"/>
        <v>0.67031520349424811</v>
      </c>
      <c r="N25" t="str" cm="1">
        <f t="array" aca="1" ref="N25" ca="1">_xlfn.SWITCH(RANDBETWEEN(0,1),0,"No",1,"Yes")</f>
        <v>Yes</v>
      </c>
      <c r="O25" s="3">
        <f t="shared" ca="1" si="9"/>
        <v>1.4935200615847306</v>
      </c>
      <c r="P25" t="str" cm="1">
        <f t="array" aca="1" ref="P25" ca="1">_xlfn.SWITCH(RANDBETWEEN(0,1),0,"No",1,"Yes")</f>
        <v>Yes</v>
      </c>
      <c r="Q25" s="3">
        <f t="shared" ca="1" si="10"/>
        <v>-0.87507428875605586</v>
      </c>
      <c r="R25">
        <f t="shared" ca="1" si="11"/>
        <v>2</v>
      </c>
      <c r="S25" s="3">
        <f t="shared" ca="1" si="12"/>
        <v>0.1332561594362307</v>
      </c>
      <c r="T25" s="3">
        <f t="shared" ca="1" si="13"/>
        <v>0.26651231887246141</v>
      </c>
      <c r="U25" t="str" cm="1">
        <f t="array" aca="1" ref="U25" ca="1">_xlfn.SWITCH(RANDBETWEEN(0,1),0,"No",1,"Yes")</f>
        <v>No</v>
      </c>
      <c r="V25" s="3">
        <f t="shared" ca="1" si="14"/>
        <v>0</v>
      </c>
      <c r="W25" t="str" cm="1">
        <f t="array" aca="1" ref="W25" ca="1">_xlfn.SWITCH(RANDBETWEEN(0,1),0,"No",1,"Yes")</f>
        <v>Yes</v>
      </c>
      <c r="X25" s="3">
        <f t="shared" ca="1" si="15"/>
        <v>20.64589474063483</v>
      </c>
      <c r="Y25" t="str" cm="1">
        <f t="array" aca="1" ref="Y25" ca="1">_xlfn.SWITCH(RANDBETWEEN(0,1),0,"No",1,"Yes")</f>
        <v>Yes</v>
      </c>
      <c r="Z25" s="3">
        <f t="shared" ca="1" si="16"/>
        <v>0.98144599736983307</v>
      </c>
      <c r="AA25" s="3">
        <f t="shared" ca="1" si="1"/>
        <v>1</v>
      </c>
      <c r="AB25" s="3">
        <f t="shared" ca="1" si="17"/>
        <v>0.3730626709728555</v>
      </c>
      <c r="AC25" s="3">
        <f t="shared" ca="1" si="18"/>
        <v>227.29504236702442</v>
      </c>
      <c r="AD25" s="3">
        <f t="shared" ca="1" si="19"/>
        <v>1</v>
      </c>
      <c r="AE25" s="3" t="str">
        <f t="shared" ca="1" si="20"/>
        <v>8-12</v>
      </c>
      <c r="AF25" s="3">
        <f t="shared" ca="1" si="21"/>
        <v>0.97304992766715181</v>
      </c>
      <c r="AG25" s="3" t="str">
        <f t="shared" ca="1" si="22"/>
        <v>Low</v>
      </c>
      <c r="AH25" s="3">
        <f t="shared" ca="1" si="23"/>
        <v>0.39984538529856389</v>
      </c>
      <c r="AI25" s="3">
        <f t="shared" ca="1" si="24"/>
        <v>33.316230641437528</v>
      </c>
      <c r="AJ25" s="3">
        <f t="shared" ca="1" si="25"/>
        <v>6.8223516883786681</v>
      </c>
      <c r="AK25" s="3">
        <f t="shared" ca="1" si="26"/>
        <v>33.841889061741874</v>
      </c>
      <c r="AL25" s="3">
        <f t="shared" ca="1" si="27"/>
        <v>30</v>
      </c>
      <c r="AM25" s="3" t="str">
        <f t="shared" ca="1" si="28"/>
        <v>Late</v>
      </c>
      <c r="AN25" s="6">
        <f t="shared" ca="1" si="29"/>
        <v>0</v>
      </c>
      <c r="AO25" s="6">
        <f t="shared" ca="1" si="30"/>
        <v>6.1848974469953575</v>
      </c>
      <c r="AP25" s="3" cm="1">
        <f t="array" aca="1" ref="AP25" ca="1">_xlfn.SWITCH(F25,3,_xlfn.NORM.INV(RAND(),8,4),4,_xlfn.NORM.INV(RAND(),7,3))</f>
        <v>4.3569028298919044</v>
      </c>
      <c r="AQ25" s="6">
        <f t="shared" ca="1" si="31"/>
        <v>87.087309288129674</v>
      </c>
      <c r="AR25" s="6">
        <f t="shared" ca="1" si="32"/>
        <v>4543.2534135186806</v>
      </c>
      <c r="AS25" s="3">
        <f t="shared" ca="1" si="33"/>
        <v>4.2302361327177342</v>
      </c>
      <c r="AT25" s="6">
        <f t="shared" ca="1" si="34"/>
        <v>8460.4722654354682</v>
      </c>
      <c r="AU25" s="3">
        <f t="shared" ca="1" si="35"/>
        <v>1003.4808340942682</v>
      </c>
      <c r="AV25" s="3">
        <f t="shared" ca="1" si="36"/>
        <v>57.273437154695841</v>
      </c>
      <c r="AW25" s="6">
        <f t="shared" ca="1" si="37"/>
        <v>14070.664847650109</v>
      </c>
      <c r="BC25">
        <v>22</v>
      </c>
      <c r="BD25">
        <v>6036783.1569257705</v>
      </c>
      <c r="BI25">
        <v>22</v>
      </c>
      <c r="BJ25">
        <v>10654.734329683708</v>
      </c>
      <c r="BO25">
        <v>22</v>
      </c>
      <c r="BP25">
        <v>0.61</v>
      </c>
      <c r="BW25">
        <v>22</v>
      </c>
      <c r="BX25">
        <v>24.870644524669306</v>
      </c>
      <c r="CE25">
        <v>22</v>
      </c>
      <c r="CF25">
        <v>2514418.2289367388</v>
      </c>
      <c r="CK25">
        <v>22</v>
      </c>
      <c r="CL25">
        <v>2959.5907693582531</v>
      </c>
      <c r="CS25">
        <v>21</v>
      </c>
      <c r="CT25" s="10">
        <v>6.8000000000000005E-2</v>
      </c>
      <c r="CU25" s="10">
        <v>6.4000000000000001E-2</v>
      </c>
      <c r="CV25" s="10">
        <v>5.3999999999999999E-2</v>
      </c>
      <c r="CW25" s="10">
        <v>5.6000000000000001E-2</v>
      </c>
      <c r="CX25" s="10">
        <v>6.2E-2</v>
      </c>
      <c r="CY25" s="10">
        <v>7.1999999999999995E-2</v>
      </c>
      <c r="CZ25" s="10">
        <v>5.6000000000000001E-2</v>
      </c>
      <c r="DA25" s="10">
        <v>4.3999999999999997E-2</v>
      </c>
      <c r="DB25" s="10">
        <v>0.08</v>
      </c>
      <c r="DC25" s="10">
        <v>6.8000000000000005E-2</v>
      </c>
      <c r="DD25" s="10">
        <v>6.6000000000000003E-2</v>
      </c>
      <c r="DE25" s="10">
        <v>5.1999999999999998E-2</v>
      </c>
      <c r="DF25" s="10">
        <v>7.5999999999999998E-2</v>
      </c>
      <c r="DG25" s="10">
        <v>0.06</v>
      </c>
      <c r="DH25" s="10">
        <v>5.8000000000000003E-2</v>
      </c>
      <c r="DI25" s="10">
        <v>6.4000000000000001E-2</v>
      </c>
      <c r="DJ25" s="25">
        <v>8878.3720803171746</v>
      </c>
      <c r="DK25" s="10">
        <v>0.63400000000000001</v>
      </c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</row>
    <row r="26" spans="1:126" x14ac:dyDescent="0.35">
      <c r="A26">
        <f t="shared" ca="1" si="2"/>
        <v>4</v>
      </c>
      <c r="B26" t="str" cm="1">
        <f t="array" aca="1" ref="B26" ca="1">_xlfn.SWITCH(A26,1,"A",2,"B",3,"C",4,"D")</f>
        <v>D</v>
      </c>
      <c r="C26">
        <f t="shared" ca="1" si="3"/>
        <v>4</v>
      </c>
      <c r="D26" s="3">
        <f t="shared" ca="1" si="4"/>
        <v>2.6487320884950618</v>
      </c>
      <c r="E26">
        <f t="shared" ca="1" si="5"/>
        <v>1</v>
      </c>
      <c r="F26" cm="1">
        <f t="array" aca="1" ref="F26" ca="1">_xlfn.SWITCH(RANDBETWEEN(0,1),0,3,1,4)</f>
        <v>3</v>
      </c>
      <c r="G26" s="3">
        <f t="shared" ca="1" si="6"/>
        <v>1.749546273703056</v>
      </c>
      <c r="H26" t="str" cm="1">
        <f t="array" aca="1" ref="H26" ca="1">_xlfn.SWITCH(RANDBETWEEN(0,1),0,"No",1,"Yes")</f>
        <v>Yes</v>
      </c>
      <c r="I26" s="3">
        <f t="shared" ca="1" si="7"/>
        <v>9.7760765601539318E-2</v>
      </c>
      <c r="J26" t="str" cm="1">
        <f t="array" aca="1" ref="J26" ca="1">_xlfn.SWITCH(RANDBETWEEN(0,2),0,"Rainy",1,"Sunny",2,"Cold")</f>
        <v>Sunny</v>
      </c>
      <c r="K26">
        <f t="shared" ca="1" si="0"/>
        <v>0.49519647729918043</v>
      </c>
      <c r="L26" t="str" cm="1">
        <f t="array" aca="1" ref="L26" ca="1">_xlfn.SWITCH(RANDBETWEEN(0,1),0,"Good",1,"Bad")</f>
        <v>Good</v>
      </c>
      <c r="M26" s="3">
        <f t="shared" ca="1" si="8"/>
        <v>5.4676602675933841E-2</v>
      </c>
      <c r="N26" t="str" cm="1">
        <f t="array" aca="1" ref="N26" ca="1">_xlfn.SWITCH(RANDBETWEEN(0,1),0,"No",1,"Yes")</f>
        <v>Yes</v>
      </c>
      <c r="O26" s="3">
        <f t="shared" ca="1" si="9"/>
        <v>1.2408579384509824</v>
      </c>
      <c r="P26" t="str" cm="1">
        <f t="array" aca="1" ref="P26" ca="1">_xlfn.SWITCH(RANDBETWEEN(0,1),0,"No",1,"Yes")</f>
        <v>No</v>
      </c>
      <c r="Q26" s="3">
        <f t="shared" ca="1" si="10"/>
        <v>0</v>
      </c>
      <c r="R26">
        <f t="shared" ca="1" si="11"/>
        <v>3</v>
      </c>
      <c r="S26" s="3">
        <f t="shared" ca="1" si="12"/>
        <v>0.1252581653421557</v>
      </c>
      <c r="T26" s="3">
        <f t="shared" ca="1" si="13"/>
        <v>0.37577449602646706</v>
      </c>
      <c r="U26" t="str" cm="1">
        <f t="array" aca="1" ref="U26" ca="1">_xlfn.SWITCH(RANDBETWEEN(0,1),0,"No",1,"Yes")</f>
        <v>Yes</v>
      </c>
      <c r="V26" s="3">
        <f t="shared" ca="1" si="14"/>
        <v>0.40072226970901359</v>
      </c>
      <c r="W26" t="str" cm="1">
        <f t="array" aca="1" ref="W26" ca="1">_xlfn.SWITCH(RANDBETWEEN(0,1),0,"No",1,"Yes")</f>
        <v>No</v>
      </c>
      <c r="X26" s="3">
        <f t="shared" ca="1" si="15"/>
        <v>0</v>
      </c>
      <c r="Y26" t="str" cm="1">
        <f t="array" aca="1" ref="Y26" ca="1">_xlfn.SWITCH(RANDBETWEEN(0,1),0,"No",1,"Yes")</f>
        <v>Yes</v>
      </c>
      <c r="Z26" s="3">
        <f t="shared" ca="1" si="16"/>
        <v>0.96107787460421401</v>
      </c>
      <c r="AA26" s="3">
        <f t="shared" ca="1" si="1"/>
        <v>0</v>
      </c>
      <c r="AB26" s="3">
        <f t="shared" ca="1" si="17"/>
        <v>0.29074317418419343</v>
      </c>
      <c r="AC26" s="3">
        <f t="shared" ca="1" si="18"/>
        <v>218.43021728756361</v>
      </c>
      <c r="AD26" s="3">
        <f t="shared" ca="1" si="19"/>
        <v>3</v>
      </c>
      <c r="AE26" s="3" t="str">
        <f t="shared" ca="1" si="20"/>
        <v>4-8</v>
      </c>
      <c r="AF26" s="3">
        <f t="shared" ca="1" si="21"/>
        <v>0.70815456766128104</v>
      </c>
      <c r="AG26" s="3" t="str">
        <f t="shared" ca="1" si="22"/>
        <v>High</v>
      </c>
      <c r="AH26" s="3">
        <f t="shared" ca="1" si="23"/>
        <v>9.5093989366145326E-2</v>
      </c>
      <c r="AI26" s="3">
        <f t="shared" ca="1" si="24"/>
        <v>17.392521260362479</v>
      </c>
      <c r="AJ26" s="3">
        <f t="shared" ca="1" si="25"/>
        <v>12.55885871965933</v>
      </c>
      <c r="AK26" s="3">
        <f t="shared" ca="1" si="26"/>
        <v>19.028463148941338</v>
      </c>
      <c r="AL26" s="3">
        <f t="shared" ca="1" si="27"/>
        <v>20</v>
      </c>
      <c r="AM26" s="3" t="str">
        <f t="shared" ca="1" si="28"/>
        <v>On time</v>
      </c>
      <c r="AN26" s="6">
        <f t="shared" ca="1" si="29"/>
        <v>0</v>
      </c>
      <c r="AO26" s="6">
        <f t="shared" ca="1" si="30"/>
        <v>7.185292554207372</v>
      </c>
      <c r="AP26" s="3" cm="1">
        <f t="array" aca="1" ref="AP26" ca="1">_xlfn.SWITCH(F26,3,_xlfn.NORM.INV(RAND(),8,4),4,_xlfn.NORM.INV(RAND(),7,3))</f>
        <v>9.012757309422712</v>
      </c>
      <c r="AQ26" s="6">
        <f t="shared" ca="1" si="31"/>
        <v>100.97386301954617</v>
      </c>
      <c r="AR26" s="6">
        <f t="shared" ca="1" si="32"/>
        <v>2447.1692826639396</v>
      </c>
      <c r="AS26" s="3">
        <f t="shared" ca="1" si="33"/>
        <v>2.3785578936176672</v>
      </c>
      <c r="AT26" s="6">
        <f t="shared" ca="1" si="34"/>
        <v>3567.8368404265007</v>
      </c>
      <c r="AU26" s="3">
        <f t="shared" ca="1" si="35"/>
        <v>994.42115168058035</v>
      </c>
      <c r="AV26" s="3">
        <f t="shared" ca="1" si="36"/>
        <v>47.327798057958809</v>
      </c>
      <c r="AW26" s="6">
        <f t="shared" ca="1" si="37"/>
        <v>7063.9403653831869</v>
      </c>
      <c r="BC26">
        <v>23</v>
      </c>
      <c r="BD26">
        <v>4587852.8996848427</v>
      </c>
      <c r="BI26">
        <v>23</v>
      </c>
      <c r="BJ26">
        <v>10447.384048750702</v>
      </c>
      <c r="BO26">
        <v>23</v>
      </c>
      <c r="BP26">
        <v>0.61</v>
      </c>
      <c r="BW26">
        <v>23</v>
      </c>
      <c r="BX26">
        <v>32.512411819001592</v>
      </c>
      <c r="CE26">
        <v>23</v>
      </c>
      <c r="CF26">
        <v>2650848.8272426138</v>
      </c>
      <c r="CK26">
        <v>23</v>
      </c>
      <c r="CL26">
        <v>3610.5875928803598</v>
      </c>
      <c r="CS26">
        <v>22</v>
      </c>
      <c r="CT26" s="10">
        <v>7.5999999999999998E-2</v>
      </c>
      <c r="CU26" s="10">
        <v>6.4000000000000001E-2</v>
      </c>
      <c r="CV26" s="10">
        <v>5.8000000000000003E-2</v>
      </c>
      <c r="CW26" s="10">
        <v>6.4000000000000001E-2</v>
      </c>
      <c r="CX26" s="10">
        <v>7.0000000000000007E-2</v>
      </c>
      <c r="CY26" s="10">
        <v>6.4000000000000001E-2</v>
      </c>
      <c r="CZ26" s="10">
        <v>5.3999999999999999E-2</v>
      </c>
      <c r="DA26" s="10">
        <v>0.05</v>
      </c>
      <c r="DB26" s="10">
        <v>7.8E-2</v>
      </c>
      <c r="DC26" s="10">
        <v>5.3999999999999999E-2</v>
      </c>
      <c r="DD26" s="10">
        <v>8.2000000000000003E-2</v>
      </c>
      <c r="DE26" s="10">
        <v>5.3999999999999999E-2</v>
      </c>
      <c r="DF26" s="10">
        <v>5.6000000000000001E-2</v>
      </c>
      <c r="DG26" s="10">
        <v>6.6000000000000003E-2</v>
      </c>
      <c r="DH26" s="10">
        <v>5.8000000000000003E-2</v>
      </c>
      <c r="DI26" s="10">
        <v>5.1999999999999998E-2</v>
      </c>
      <c r="DJ26" s="25">
        <v>12036.968413978884</v>
      </c>
      <c r="DK26" s="10">
        <v>0.63400000000000001</v>
      </c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</row>
    <row r="27" spans="1:126" x14ac:dyDescent="0.35">
      <c r="A27">
        <f t="shared" ca="1" si="2"/>
        <v>1</v>
      </c>
      <c r="B27" t="str" cm="1">
        <f t="array" aca="1" ref="B27" ca="1">_xlfn.SWITCH(A27,1,"A",2,"B",3,"C",4,"D")</f>
        <v>A</v>
      </c>
      <c r="C27">
        <f t="shared" ca="1" si="3"/>
        <v>3</v>
      </c>
      <c r="D27" s="3">
        <f t="shared" ca="1" si="4"/>
        <v>3.2657130579590739</v>
      </c>
      <c r="E27">
        <f t="shared" ca="1" si="5"/>
        <v>1</v>
      </c>
      <c r="F27" cm="1">
        <f t="array" aca="1" ref="F27" ca="1">_xlfn.SWITCH(RANDBETWEEN(0,1),0,3,1,4)</f>
        <v>4</v>
      </c>
      <c r="G27" s="3">
        <f t="shared" ca="1" si="6"/>
        <v>2.5066966873308161</v>
      </c>
      <c r="H27" t="str" cm="1">
        <f t="array" aca="1" ref="H27" ca="1">_xlfn.SWITCH(RANDBETWEEN(0,1),0,"No",1,"Yes")</f>
        <v>No</v>
      </c>
      <c r="I27" s="3">
        <f t="shared" ca="1" si="7"/>
        <v>0.29330960202678119</v>
      </c>
      <c r="J27" t="str" cm="1">
        <f t="array" aca="1" ref="J27" ca="1">_xlfn.SWITCH(RANDBETWEEN(0,2),0,"Rainy",1,"Sunny",2,"Cold")</f>
        <v>Rainy</v>
      </c>
      <c r="K27">
        <f t="shared" ca="1" si="0"/>
        <v>1.8073339189139723</v>
      </c>
      <c r="L27" t="str" cm="1">
        <f t="array" aca="1" ref="L27" ca="1">_xlfn.SWITCH(RANDBETWEEN(0,1),0,"Good",1,"Bad")</f>
        <v>Good</v>
      </c>
      <c r="M27" s="3">
        <f t="shared" ca="1" si="8"/>
        <v>5.3538131568559438E-2</v>
      </c>
      <c r="N27" t="str" cm="1">
        <f t="array" aca="1" ref="N27" ca="1">_xlfn.SWITCH(RANDBETWEEN(0,1),0,"No",1,"Yes")</f>
        <v>No</v>
      </c>
      <c r="O27" s="3">
        <f t="shared" ca="1" si="9"/>
        <v>9.3322259817054984E-2</v>
      </c>
      <c r="P27" t="str" cm="1">
        <f t="array" aca="1" ref="P27" ca="1">_xlfn.SWITCH(RANDBETWEEN(0,1),0,"No",1,"Yes")</f>
        <v>Yes</v>
      </c>
      <c r="Q27" s="3">
        <f t="shared" ca="1" si="10"/>
        <v>-0.49097362529216859</v>
      </c>
      <c r="R27">
        <f t="shared" ca="1" si="11"/>
        <v>2</v>
      </c>
      <c r="S27" s="3">
        <f t="shared" ca="1" si="12"/>
        <v>0.13263263467131742</v>
      </c>
      <c r="T27" s="3">
        <f t="shared" ca="1" si="13"/>
        <v>0.26526526934263484</v>
      </c>
      <c r="U27" t="str" cm="1">
        <f t="array" aca="1" ref="U27" ca="1">_xlfn.SWITCH(RANDBETWEEN(0,1),0,"No",1,"Yes")</f>
        <v>No</v>
      </c>
      <c r="V27" s="3">
        <f t="shared" ca="1" si="14"/>
        <v>0</v>
      </c>
      <c r="W27" t="str" cm="1">
        <f t="array" aca="1" ref="W27" ca="1">_xlfn.SWITCH(RANDBETWEEN(0,1),0,"No",1,"Yes")</f>
        <v>Yes</v>
      </c>
      <c r="X27" s="3">
        <f t="shared" ca="1" si="15"/>
        <v>35.763902362452718</v>
      </c>
      <c r="Y27" t="str" cm="1">
        <f t="array" aca="1" ref="Y27" ca="1">_xlfn.SWITCH(RANDBETWEEN(0,1),0,"No",1,"Yes")</f>
        <v>No</v>
      </c>
      <c r="Z27" s="3">
        <f t="shared" ca="1" si="16"/>
        <v>0</v>
      </c>
      <c r="AA27" s="3">
        <f t="shared" ca="1" si="1"/>
        <v>0</v>
      </c>
      <c r="AB27" s="3">
        <f t="shared" ca="1" si="17"/>
        <v>1.0202582848915194</v>
      </c>
      <c r="AC27" s="3">
        <f t="shared" ca="1" si="18"/>
        <v>103.96819581436046</v>
      </c>
      <c r="AD27" s="3">
        <f t="shared" ca="1" si="19"/>
        <v>3</v>
      </c>
      <c r="AE27" s="3" t="str">
        <f t="shared" ca="1" si="20"/>
        <v>4-8</v>
      </c>
      <c r="AF27" s="3">
        <f t="shared" ca="1" si="21"/>
        <v>1.2067669060584905</v>
      </c>
      <c r="AG27" s="3" t="str">
        <f t="shared" ca="1" si="22"/>
        <v>Low</v>
      </c>
      <c r="AH27" s="3">
        <f t="shared" ca="1" si="23"/>
        <v>0.99454093085280171</v>
      </c>
      <c r="AI27" s="3">
        <f t="shared" ca="1" si="24"/>
        <v>72.400849405910321</v>
      </c>
      <c r="AJ27" s="3">
        <f t="shared" ca="1" si="25"/>
        <v>1.4360079566397075</v>
      </c>
      <c r="AK27" s="3">
        <f t="shared" ca="1" si="26"/>
        <v>44.949968684602879</v>
      </c>
      <c r="AL27" s="3">
        <f t="shared" ca="1" si="27"/>
        <v>50</v>
      </c>
      <c r="AM27" s="3" t="str">
        <f t="shared" ca="1" si="28"/>
        <v>On time</v>
      </c>
      <c r="AN27" s="6">
        <f t="shared" ca="1" si="29"/>
        <v>0</v>
      </c>
      <c r="AO27" s="6">
        <f t="shared" ca="1" si="30"/>
        <v>6.160011318338122</v>
      </c>
      <c r="AP27" s="3" cm="1">
        <f t="array" aca="1" ref="AP27" ca="1">_xlfn.SWITCH(F27,3,_xlfn.NORM.INV(RAND(),8,4),4,_xlfn.NORM.INV(RAND(),7,3))</f>
        <v>6.7841010227783247</v>
      </c>
      <c r="AQ27" s="6">
        <f t="shared" ca="1" si="31"/>
        <v>86.626145926218584</v>
      </c>
      <c r="AR27" s="6">
        <f t="shared" ca="1" si="32"/>
        <v>1327.5692788271656</v>
      </c>
      <c r="AS27" s="3">
        <f t="shared" ca="1" si="33"/>
        <v>5.6187460855753599</v>
      </c>
      <c r="AT27" s="6">
        <f t="shared" ca="1" si="34"/>
        <v>8428.1191283630396</v>
      </c>
      <c r="AU27" s="3">
        <f t="shared" ca="1" si="35"/>
        <v>974.80404000146905</v>
      </c>
      <c r="AV27" s="3">
        <f t="shared" ca="1" si="36"/>
        <v>48.800302607585174</v>
      </c>
      <c r="AW27" s="6">
        <f t="shared" ca="1" si="37"/>
        <v>10785.452761117598</v>
      </c>
      <c r="BC27">
        <v>24</v>
      </c>
      <c r="BD27">
        <v>4047643.422433638</v>
      </c>
      <c r="BI27">
        <v>24</v>
      </c>
      <c r="BJ27">
        <v>-127541.50276494198</v>
      </c>
      <c r="BO27">
        <v>24</v>
      </c>
      <c r="BP27">
        <v>0.628</v>
      </c>
      <c r="BW27">
        <v>24</v>
      </c>
      <c r="BX27">
        <v>23.698269523639212</v>
      </c>
      <c r="CE27">
        <v>24</v>
      </c>
      <c r="CF27">
        <v>3395013.6169242901</v>
      </c>
      <c r="CK27">
        <v>24</v>
      </c>
      <c r="CL27">
        <v>2880.0566686969096</v>
      </c>
      <c r="CS27">
        <v>23</v>
      </c>
      <c r="CT27" s="10">
        <v>4.8000000000000001E-2</v>
      </c>
      <c r="CU27" s="10">
        <v>7.8E-2</v>
      </c>
      <c r="CV27" s="10">
        <v>5.8000000000000003E-2</v>
      </c>
      <c r="CW27" s="10">
        <v>0.05</v>
      </c>
      <c r="CX27" s="10">
        <v>6.4000000000000001E-2</v>
      </c>
      <c r="CY27" s="10">
        <v>6.6000000000000003E-2</v>
      </c>
      <c r="CZ27" s="10">
        <v>7.3999999999999996E-2</v>
      </c>
      <c r="DA27" s="10">
        <v>6.2E-2</v>
      </c>
      <c r="DB27" s="10">
        <v>5.8000000000000003E-2</v>
      </c>
      <c r="DC27" s="10">
        <v>5.8000000000000003E-2</v>
      </c>
      <c r="DD27" s="10">
        <v>7.1999999999999995E-2</v>
      </c>
      <c r="DE27" s="10">
        <v>7.1999999999999995E-2</v>
      </c>
      <c r="DF27" s="10">
        <v>6.4000000000000001E-2</v>
      </c>
      <c r="DG27" s="10">
        <v>6.2E-2</v>
      </c>
      <c r="DH27" s="10">
        <v>0.06</v>
      </c>
      <c r="DI27" s="10">
        <v>5.3999999999999999E-2</v>
      </c>
      <c r="DJ27" s="25">
        <v>9882.3625165876856</v>
      </c>
      <c r="DK27" s="10">
        <v>0.59399999999999997</v>
      </c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</row>
    <row r="28" spans="1:126" x14ac:dyDescent="0.35">
      <c r="A28">
        <f t="shared" ca="1" si="2"/>
        <v>2</v>
      </c>
      <c r="B28" t="str" cm="1">
        <f t="array" aca="1" ref="B28" ca="1">_xlfn.SWITCH(A28,1,"A",2,"B",3,"C",4,"D")</f>
        <v>B</v>
      </c>
      <c r="C28">
        <f t="shared" ca="1" si="3"/>
        <v>3</v>
      </c>
      <c r="D28" s="3">
        <f t="shared" ca="1" si="4"/>
        <v>2.8783629543942841</v>
      </c>
      <c r="E28">
        <f t="shared" ca="1" si="5"/>
        <v>0</v>
      </c>
      <c r="F28" cm="1">
        <f t="array" aca="1" ref="F28" ca="1">_xlfn.SWITCH(RANDBETWEEN(0,1),0,3,1,4)</f>
        <v>3</v>
      </c>
      <c r="G28" s="3">
        <f t="shared" ca="1" si="6"/>
        <v>2.3186268319176722</v>
      </c>
      <c r="H28" t="str" cm="1">
        <f t="array" aca="1" ref="H28" ca="1">_xlfn.SWITCH(RANDBETWEEN(0,1),0,"No",1,"Yes")</f>
        <v>Yes</v>
      </c>
      <c r="I28" s="3">
        <f t="shared" ca="1" si="7"/>
        <v>7.3247704462254551E-2</v>
      </c>
      <c r="J28" t="str" cm="1">
        <f t="array" aca="1" ref="J28" ca="1">_xlfn.SWITCH(RANDBETWEEN(0,2),0,"Rainy",1,"Sunny",2,"Cold")</f>
        <v>Rainy</v>
      </c>
      <c r="K28">
        <f t="shared" ca="1" si="0"/>
        <v>1.9941884682789697</v>
      </c>
      <c r="L28" t="str" cm="1">
        <f t="array" aca="1" ref="L28" ca="1">_xlfn.SWITCH(RANDBETWEEN(0,1),0,"Good",1,"Bad")</f>
        <v>Good</v>
      </c>
      <c r="M28" s="3">
        <f t="shared" ca="1" si="8"/>
        <v>7.990220380096022E-2</v>
      </c>
      <c r="N28" t="str" cm="1">
        <f t="array" aca="1" ref="N28" ca="1">_xlfn.SWITCH(RANDBETWEEN(0,1),0,"No",1,"Yes")</f>
        <v>Yes</v>
      </c>
      <c r="O28" s="3">
        <f t="shared" ca="1" si="9"/>
        <v>0.596620442551962</v>
      </c>
      <c r="P28" t="str" cm="1">
        <f t="array" aca="1" ref="P28" ca="1">_xlfn.SWITCH(RANDBETWEEN(0,1),0,"No",1,"Yes")</f>
        <v>Yes</v>
      </c>
      <c r="Q28" s="3">
        <f t="shared" ca="1" si="10"/>
        <v>1.4067227217242495</v>
      </c>
      <c r="R28">
        <f t="shared" ca="1" si="11"/>
        <v>3</v>
      </c>
      <c r="S28" s="3">
        <f t="shared" ca="1" si="12"/>
        <v>0.1346345237361013</v>
      </c>
      <c r="T28" s="3">
        <f t="shared" ca="1" si="13"/>
        <v>0.40390357120830389</v>
      </c>
      <c r="U28" t="str" cm="1">
        <f t="array" aca="1" ref="U28" ca="1">_xlfn.SWITCH(RANDBETWEEN(0,1),0,"No",1,"Yes")</f>
        <v>No</v>
      </c>
      <c r="V28" s="3">
        <f t="shared" ca="1" si="14"/>
        <v>0</v>
      </c>
      <c r="W28" t="str" cm="1">
        <f t="array" aca="1" ref="W28" ca="1">_xlfn.SWITCH(RANDBETWEEN(0,1),0,"No",1,"Yes")</f>
        <v>Yes</v>
      </c>
      <c r="X28" s="3">
        <f t="shared" ca="1" si="15"/>
        <v>27.531292511048768</v>
      </c>
      <c r="Y28" t="str" cm="1">
        <f t="array" aca="1" ref="Y28" ca="1">_xlfn.SWITCH(RANDBETWEEN(0,1),0,"No",1,"Yes")</f>
        <v>Yes</v>
      </c>
      <c r="Z28" s="3">
        <f t="shared" ca="1" si="16"/>
        <v>1.7332272344435122</v>
      </c>
      <c r="AA28" s="3">
        <f t="shared" ca="1" si="1"/>
        <v>0</v>
      </c>
      <c r="AB28" s="3">
        <f t="shared" ca="1" si="17"/>
        <v>0.37205143804254948</v>
      </c>
      <c r="AC28" s="3">
        <f t="shared" ca="1" si="18"/>
        <v>235.46132254053845</v>
      </c>
      <c r="AD28" s="3">
        <f t="shared" ca="1" si="19"/>
        <v>3</v>
      </c>
      <c r="AE28" s="3" t="str">
        <f t="shared" ca="1" si="20"/>
        <v>4-8</v>
      </c>
      <c r="AF28" s="3">
        <f t="shared" ca="1" si="21"/>
        <v>1.0526054817534016</v>
      </c>
      <c r="AG28" s="3" t="str">
        <f t="shared" ca="1" si="22"/>
        <v>High</v>
      </c>
      <c r="AH28" s="3">
        <f t="shared" ca="1" si="23"/>
        <v>7.1722997938509059E-2</v>
      </c>
      <c r="AI28" s="3">
        <f t="shared" ca="1" si="24"/>
        <v>30.295147782406023</v>
      </c>
      <c r="AJ28" s="3">
        <f t="shared" ca="1" si="25"/>
        <v>7.7722453850277358</v>
      </c>
      <c r="AK28" s="3">
        <f t="shared" ca="1" si="26"/>
        <v>45.406356992198845</v>
      </c>
      <c r="AL28" s="3">
        <f t="shared" ca="1" si="27"/>
        <v>15</v>
      </c>
      <c r="AM28" s="3" t="str">
        <f t="shared" ca="1" si="28"/>
        <v>Late</v>
      </c>
      <c r="AN28" s="6">
        <f t="shared" ca="1" si="29"/>
        <v>0</v>
      </c>
      <c r="AO28" s="6">
        <f t="shared" ca="1" si="30"/>
        <v>4.7127810002168884</v>
      </c>
      <c r="AP28" s="3" cm="1">
        <f t="array" aca="1" ref="AP28" ca="1">_xlfn.SWITCH(F28,3,_xlfn.NORM.INV(RAND(),8,4),4,_xlfn.NORM.INV(RAND(),7,3))</f>
        <v>3.8558641667590008</v>
      </c>
      <c r="AQ28" s="6">
        <f t="shared" ca="1" si="31"/>
        <v>109.10428692644172</v>
      </c>
      <c r="AR28" s="6">
        <f t="shared" ca="1" si="32"/>
        <v>6662.5375229790898</v>
      </c>
      <c r="AS28" s="3">
        <f t="shared" ca="1" si="33"/>
        <v>5.6757946240248556</v>
      </c>
      <c r="AT28" s="6">
        <f t="shared" ca="1" si="34"/>
        <v>8513.6919360372831</v>
      </c>
      <c r="AU28" s="3">
        <f t="shared" ca="1" si="35"/>
        <v>1003.4877403812425</v>
      </c>
      <c r="AV28" s="3">
        <f t="shared" ca="1" si="36"/>
        <v>55.703489868400254</v>
      </c>
      <c r="AW28" s="6">
        <f t="shared" ca="1" si="37"/>
        <v>16240.133470266232</v>
      </c>
      <c r="BC28">
        <v>25</v>
      </c>
      <c r="BD28">
        <v>5266097.8671408463</v>
      </c>
      <c r="BI28">
        <v>25</v>
      </c>
      <c r="BJ28">
        <v>10230.615350315773</v>
      </c>
      <c r="BO28">
        <v>25</v>
      </c>
      <c r="BP28">
        <v>0.56599999999999995</v>
      </c>
      <c r="BW28">
        <v>25</v>
      </c>
      <c r="BX28">
        <v>26.072542946814949</v>
      </c>
      <c r="CE28">
        <v>25</v>
      </c>
      <c r="CF28">
        <v>1854542.688239322</v>
      </c>
      <c r="CK28">
        <v>25</v>
      </c>
      <c r="CL28">
        <v>3854.2705941858708</v>
      </c>
      <c r="CS28">
        <v>24</v>
      </c>
      <c r="CT28" s="10">
        <v>6.6000000000000003E-2</v>
      </c>
      <c r="CU28" s="10">
        <v>5.3999999999999999E-2</v>
      </c>
      <c r="CV28" s="10">
        <v>4.8000000000000001E-2</v>
      </c>
      <c r="CW28" s="10">
        <v>6.2E-2</v>
      </c>
      <c r="CX28" s="10">
        <v>5.8000000000000003E-2</v>
      </c>
      <c r="CY28" s="10">
        <v>6.6000000000000003E-2</v>
      </c>
      <c r="CZ28" s="10">
        <v>7.5999999999999998E-2</v>
      </c>
      <c r="DA28" s="10">
        <v>7.8E-2</v>
      </c>
      <c r="DB28" s="10">
        <v>0.04</v>
      </c>
      <c r="DC28" s="10">
        <v>6.6000000000000003E-2</v>
      </c>
      <c r="DD28" s="10">
        <v>8.2000000000000003E-2</v>
      </c>
      <c r="DE28" s="10">
        <v>0.06</v>
      </c>
      <c r="DF28" s="10">
        <v>0.05</v>
      </c>
      <c r="DG28" s="10">
        <v>0.04</v>
      </c>
      <c r="DH28" s="10">
        <v>9.1999999999999998E-2</v>
      </c>
      <c r="DI28" s="10">
        <v>6.2E-2</v>
      </c>
      <c r="DJ28" s="25">
        <v>12678.268161889586</v>
      </c>
      <c r="DK28" s="10">
        <v>0.6</v>
      </c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</row>
    <row r="29" spans="1:126" x14ac:dyDescent="0.35">
      <c r="A29">
        <f t="shared" ca="1" si="2"/>
        <v>2</v>
      </c>
      <c r="B29" t="str" cm="1">
        <f t="array" aca="1" ref="B29" ca="1">_xlfn.SWITCH(A29,1,"A",2,"B",3,"C",4,"D")</f>
        <v>B</v>
      </c>
      <c r="C29">
        <f t="shared" ca="1" si="3"/>
        <v>2</v>
      </c>
      <c r="D29" s="3">
        <f t="shared" ca="1" si="4"/>
        <v>3.4675202498265185</v>
      </c>
      <c r="E29">
        <f t="shared" ca="1" si="5"/>
        <v>0</v>
      </c>
      <c r="F29" cm="1">
        <f t="array" aca="1" ref="F29" ca="1">_xlfn.SWITCH(RANDBETWEEN(0,1),0,3,1,4)</f>
        <v>3</v>
      </c>
      <c r="G29" s="3">
        <f t="shared" ca="1" si="6"/>
        <v>2.6448022777244788</v>
      </c>
      <c r="H29" t="str" cm="1">
        <f t="array" aca="1" ref="H29" ca="1">_xlfn.SWITCH(RANDBETWEEN(0,1),0,"No",1,"Yes")</f>
        <v>No</v>
      </c>
      <c r="I29" s="3">
        <f t="shared" ca="1" si="7"/>
        <v>0.3091906921008119</v>
      </c>
      <c r="J29" t="str" cm="1">
        <f t="array" aca="1" ref="J29" ca="1">_xlfn.SWITCH(RANDBETWEEN(0,2),0,"Rainy",1,"Sunny",2,"Cold")</f>
        <v>Sunny</v>
      </c>
      <c r="K29">
        <f t="shared" ca="1" si="0"/>
        <v>0.18573860133727257</v>
      </c>
      <c r="L29" t="str" cm="1">
        <f t="array" aca="1" ref="L29" ca="1">_xlfn.SWITCH(RANDBETWEEN(0,1),0,"Good",1,"Bad")</f>
        <v>Good</v>
      </c>
      <c r="M29" s="3">
        <f t="shared" ca="1" si="8"/>
        <v>8.9818030052502398E-2</v>
      </c>
      <c r="N29" t="str" cm="1">
        <f t="array" aca="1" ref="N29" ca="1">_xlfn.SWITCH(RANDBETWEEN(0,1),0,"No",1,"Yes")</f>
        <v>Yes</v>
      </c>
      <c r="O29" s="3">
        <f t="shared" ca="1" si="9"/>
        <v>1.3230474764183657</v>
      </c>
      <c r="P29" t="str" cm="1">
        <f t="array" aca="1" ref="P29" ca="1">_xlfn.SWITCH(RANDBETWEEN(0,1),0,"No",1,"Yes")</f>
        <v>No</v>
      </c>
      <c r="Q29" s="3">
        <f t="shared" ca="1" si="10"/>
        <v>0</v>
      </c>
      <c r="R29">
        <f t="shared" ca="1" si="11"/>
        <v>3</v>
      </c>
      <c r="S29" s="3">
        <f t="shared" ca="1" si="12"/>
        <v>0.13172564776566306</v>
      </c>
      <c r="T29" s="3">
        <f t="shared" ca="1" si="13"/>
        <v>0.39517694329698916</v>
      </c>
      <c r="U29" t="str" cm="1">
        <f t="array" aca="1" ref="U29" ca="1">_xlfn.SWITCH(RANDBETWEEN(0,1),0,"No",1,"Yes")</f>
        <v>Yes</v>
      </c>
      <c r="V29" s="3">
        <f t="shared" ca="1" si="14"/>
        <v>0.61761706830961371</v>
      </c>
      <c r="W29" t="str" cm="1">
        <f t="array" aca="1" ref="W29" ca="1">_xlfn.SWITCH(RANDBETWEEN(0,1),0,"No",1,"Yes")</f>
        <v>No</v>
      </c>
      <c r="X29" s="3">
        <f t="shared" ca="1" si="15"/>
        <v>0</v>
      </c>
      <c r="Y29" t="str" cm="1">
        <f t="array" aca="1" ref="Y29" ca="1">_xlfn.SWITCH(RANDBETWEEN(0,1),0,"No",1,"Yes")</f>
        <v>No</v>
      </c>
      <c r="Z29" s="3">
        <f t="shared" ca="1" si="16"/>
        <v>0</v>
      </c>
      <c r="AA29" s="3">
        <f t="shared" ca="1" si="1"/>
        <v>1</v>
      </c>
      <c r="AB29" s="3">
        <f t="shared" ca="1" si="17"/>
        <v>0.53098966764155264</v>
      </c>
      <c r="AC29" s="3">
        <f t="shared" ca="1" si="18"/>
        <v>170.52138981265992</v>
      </c>
      <c r="AD29" s="3">
        <f t="shared" ca="1" si="19"/>
        <v>1</v>
      </c>
      <c r="AE29" s="3" t="str">
        <f t="shared" ca="1" si="20"/>
        <v>8-12</v>
      </c>
      <c r="AF29" s="3">
        <f t="shared" ca="1" si="21"/>
        <v>0.72761570266607967</v>
      </c>
      <c r="AG29" s="3" t="str">
        <f t="shared" ca="1" si="22"/>
        <v>Low</v>
      </c>
      <c r="AH29" s="3">
        <f t="shared" ca="1" si="23"/>
        <v>0.49900864685287921</v>
      </c>
      <c r="AI29" s="3">
        <f t="shared" ca="1" si="24"/>
        <v>84.116043845834696</v>
      </c>
      <c r="AJ29" s="3">
        <f t="shared" ca="1" si="25"/>
        <v>2.0272159984745155</v>
      </c>
      <c r="AK29" s="3">
        <f t="shared" ca="1" si="26"/>
        <v>9.350221104875061</v>
      </c>
      <c r="AL29" s="3">
        <f t="shared" ca="1" si="27"/>
        <v>40</v>
      </c>
      <c r="AM29" s="3" t="str">
        <f t="shared" ca="1" si="28"/>
        <v>On time</v>
      </c>
      <c r="AN29" s="6">
        <f t="shared" ca="1" si="29"/>
        <v>18.831057327747548</v>
      </c>
      <c r="AO29" s="6">
        <f t="shared" ca="1" si="30"/>
        <v>0</v>
      </c>
      <c r="AP29" s="3" cm="1">
        <f t="array" aca="1" ref="AP29" ca="1">_xlfn.SWITCH(F29,3,_xlfn.NORM.INV(RAND(),8,4),4,_xlfn.NORM.INV(RAND(),7,3))</f>
        <v>5.2314491633316074</v>
      </c>
      <c r="AQ29" s="6">
        <f t="shared" ca="1" si="31"/>
        <v>93.407670874462255</v>
      </c>
      <c r="AR29" s="6">
        <f t="shared" ca="1" si="32"/>
        <v>3044.6641760986154</v>
      </c>
      <c r="AS29" s="3">
        <f t="shared" ca="1" si="33"/>
        <v>1.1687776381093826</v>
      </c>
      <c r="AT29" s="6">
        <f t="shared" ca="1" si="34"/>
        <v>2337.5552762187654</v>
      </c>
      <c r="AU29" s="3">
        <f t="shared" ca="1" si="35"/>
        <v>1001.6608608565604</v>
      </c>
      <c r="AV29" s="3">
        <f t="shared" ca="1" si="36"/>
        <v>44.804203157643911</v>
      </c>
      <c r="AW29" s="6">
        <f t="shared" ca="1" si="37"/>
        <v>6447.5155736593333</v>
      </c>
      <c r="BC29">
        <v>26</v>
      </c>
      <c r="BD29">
        <v>5112575.6195138264</v>
      </c>
      <c r="BI29">
        <v>26</v>
      </c>
      <c r="BJ29">
        <v>10732.798806406092</v>
      </c>
      <c r="BO29">
        <v>26</v>
      </c>
      <c r="BP29">
        <v>0.57999999999999996</v>
      </c>
      <c r="BW29">
        <v>26</v>
      </c>
      <c r="BX29">
        <v>-42.214291122969406</v>
      </c>
      <c r="CE29">
        <v>26</v>
      </c>
      <c r="CF29">
        <v>2959228.8906950057</v>
      </c>
      <c r="CK29">
        <v>26</v>
      </c>
      <c r="CL29">
        <v>3533.8023007170314</v>
      </c>
      <c r="CS29">
        <v>25</v>
      </c>
      <c r="CT29" s="10">
        <v>7.0000000000000007E-2</v>
      </c>
      <c r="CU29" s="10">
        <v>6.4000000000000001E-2</v>
      </c>
      <c r="CV29" s="10">
        <v>6.6000000000000003E-2</v>
      </c>
      <c r="CW29" s="10">
        <v>6.2E-2</v>
      </c>
      <c r="CX29" s="10">
        <v>6.2E-2</v>
      </c>
      <c r="CY29" s="10">
        <v>5.6000000000000001E-2</v>
      </c>
      <c r="CZ29" s="10">
        <v>0.05</v>
      </c>
      <c r="DA29" s="10">
        <v>5.8000000000000003E-2</v>
      </c>
      <c r="DB29" s="10">
        <v>4.8000000000000001E-2</v>
      </c>
      <c r="DC29" s="10">
        <v>7.5999999999999998E-2</v>
      </c>
      <c r="DD29" s="10">
        <v>6.2E-2</v>
      </c>
      <c r="DE29" s="10">
        <v>6.4000000000000001E-2</v>
      </c>
      <c r="DF29" s="10">
        <v>7.1999999999999995E-2</v>
      </c>
      <c r="DG29" s="10">
        <v>6.2E-2</v>
      </c>
      <c r="DH29" s="10">
        <v>7.0000000000000007E-2</v>
      </c>
      <c r="DI29" s="10">
        <v>5.8000000000000003E-2</v>
      </c>
      <c r="DJ29" s="25">
        <v>11270.646546967922</v>
      </c>
      <c r="DK29" s="10">
        <v>0.56399999999999995</v>
      </c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</row>
    <row r="30" spans="1:126" x14ac:dyDescent="0.35">
      <c r="A30">
        <f t="shared" ca="1" si="2"/>
        <v>3</v>
      </c>
      <c r="B30" t="str" cm="1">
        <f t="array" aca="1" ref="B30" ca="1">_xlfn.SWITCH(A30,1,"A",2,"B",3,"C",4,"D")</f>
        <v>C</v>
      </c>
      <c r="C30">
        <f t="shared" ca="1" si="3"/>
        <v>3</v>
      </c>
      <c r="D30" s="3">
        <f t="shared" ca="1" si="4"/>
        <v>2.8774530040803268</v>
      </c>
      <c r="E30">
        <f t="shared" ca="1" si="5"/>
        <v>0</v>
      </c>
      <c r="F30" cm="1">
        <f t="array" aca="1" ref="F30" ca="1">_xlfn.SWITCH(RANDBETWEEN(0,1),0,3,1,4)</f>
        <v>4</v>
      </c>
      <c r="G30" s="3">
        <f t="shared" ca="1" si="6"/>
        <v>2.6312168330020356</v>
      </c>
      <c r="H30" t="str" cm="1">
        <f t="array" aca="1" ref="H30" ca="1">_xlfn.SWITCH(RANDBETWEEN(0,1),0,"No",1,"Yes")</f>
        <v>Yes</v>
      </c>
      <c r="I30" s="3">
        <f t="shared" ca="1" si="7"/>
        <v>8.0748413240368633E-2</v>
      </c>
      <c r="J30" t="str" cm="1">
        <f t="array" aca="1" ref="J30" ca="1">_xlfn.SWITCH(RANDBETWEEN(0,2),0,"Rainy",1,"Sunny",2,"Cold")</f>
        <v>Rainy</v>
      </c>
      <c r="K30">
        <f t="shared" ca="1" si="0"/>
        <v>1.8400360139298608</v>
      </c>
      <c r="L30" t="str" cm="1">
        <f t="array" aca="1" ref="L30" ca="1">_xlfn.SWITCH(RANDBETWEEN(0,1),0,"Good",1,"Bad")</f>
        <v>Bad</v>
      </c>
      <c r="M30" s="3">
        <f t="shared" ca="1" si="8"/>
        <v>0.44424232278016151</v>
      </c>
      <c r="N30" t="str" cm="1">
        <f t="array" aca="1" ref="N30" ca="1">_xlfn.SWITCH(RANDBETWEEN(0,1),0,"No",1,"Yes")</f>
        <v>Yes</v>
      </c>
      <c r="O30" s="3">
        <f t="shared" ca="1" si="9"/>
        <v>1.0645938346592756</v>
      </c>
      <c r="P30" t="str" cm="1">
        <f t="array" aca="1" ref="P30" ca="1">_xlfn.SWITCH(RANDBETWEEN(0,1),0,"No",1,"Yes")</f>
        <v>Yes</v>
      </c>
      <c r="Q30" s="3">
        <f t="shared" ca="1" si="10"/>
        <v>-0.65545497473278003</v>
      </c>
      <c r="R30">
        <f t="shared" ca="1" si="11"/>
        <v>3</v>
      </c>
      <c r="S30" s="3">
        <f t="shared" ca="1" si="12"/>
        <v>0.2106225390608808</v>
      </c>
      <c r="T30" s="3">
        <f t="shared" ca="1" si="13"/>
        <v>0.63186761718264239</v>
      </c>
      <c r="U30" t="str" cm="1">
        <f t="array" aca="1" ref="U30" ca="1">_xlfn.SWITCH(RANDBETWEEN(0,1),0,"No",1,"Yes")</f>
        <v>Yes</v>
      </c>
      <c r="V30" s="3">
        <f t="shared" ca="1" si="14"/>
        <v>1.0103584455407177</v>
      </c>
      <c r="W30" t="str" cm="1">
        <f t="array" aca="1" ref="W30" ca="1">_xlfn.SWITCH(RANDBETWEEN(0,1),0,"No",1,"Yes")</f>
        <v>Yes</v>
      </c>
      <c r="X30" s="3">
        <f t="shared" ca="1" si="15"/>
        <v>20.579529362429518</v>
      </c>
      <c r="Y30" t="str" cm="1">
        <f t="array" aca="1" ref="Y30" ca="1">_xlfn.SWITCH(RANDBETWEEN(0,1),0,"No",1,"Yes")</f>
        <v>No</v>
      </c>
      <c r="Z30" s="3">
        <f t="shared" ca="1" si="16"/>
        <v>0</v>
      </c>
      <c r="AA30" s="3">
        <f t="shared" ca="1" si="1"/>
        <v>0</v>
      </c>
      <c r="AB30" s="3">
        <f t="shared" ca="1" si="17"/>
        <v>0.81922585323271502</v>
      </c>
      <c r="AC30" s="3">
        <f t="shared" ca="1" si="18"/>
        <v>228.07600342032018</v>
      </c>
      <c r="AD30" s="3">
        <f t="shared" ca="1" si="19"/>
        <v>1</v>
      </c>
      <c r="AE30" s="3" t="str">
        <f t="shared" ca="1" si="20"/>
        <v>8-12</v>
      </c>
      <c r="AF30" s="3">
        <f t="shared" ca="1" si="21"/>
        <v>0.53216573723323335</v>
      </c>
      <c r="AG30" s="3" t="str">
        <f t="shared" ca="1" si="22"/>
        <v>Low</v>
      </c>
      <c r="AH30" s="3">
        <f t="shared" ca="1" si="23"/>
        <v>0.58204074395461114</v>
      </c>
      <c r="AI30" s="3">
        <f t="shared" ca="1" si="24"/>
        <v>77.955054107637366</v>
      </c>
      <c r="AJ30" s="3">
        <f t="shared" ca="1" si="25"/>
        <v>2.9257372216739346</v>
      </c>
      <c r="AK30" s="3">
        <f t="shared" ca="1" si="26"/>
        <v>32.486307424126295</v>
      </c>
      <c r="AL30" s="3">
        <f t="shared" ca="1" si="27"/>
        <v>30</v>
      </c>
      <c r="AM30" s="3" t="str">
        <f t="shared" ca="1" si="28"/>
        <v>Late</v>
      </c>
      <c r="AN30" s="6">
        <f t="shared" ca="1" si="29"/>
        <v>0</v>
      </c>
      <c r="AO30" s="6">
        <f t="shared" ca="1" si="30"/>
        <v>5.7923493039154446</v>
      </c>
      <c r="AP30" s="3" cm="1">
        <f t="array" aca="1" ref="AP30" ca="1">_xlfn.SWITCH(F30,3,_xlfn.NORM.INV(RAND(),8,4),4,_xlfn.NORM.INV(RAND(),7,3))</f>
        <v>12.770275086693253</v>
      </c>
      <c r="AQ30" s="6">
        <f t="shared" ca="1" si="31"/>
        <v>96.88805271597748</v>
      </c>
      <c r="AR30" s="6">
        <f t="shared" ca="1" si="32"/>
        <v>1730.4122027616772</v>
      </c>
      <c r="AS30" s="3">
        <f t="shared" ca="1" si="33"/>
        <v>4.0607884280157869</v>
      </c>
      <c r="AT30" s="6">
        <f t="shared" ca="1" si="34"/>
        <v>6091.1826420236803</v>
      </c>
      <c r="AU30" s="3">
        <f t="shared" ca="1" si="35"/>
        <v>1019.5229309283958</v>
      </c>
      <c r="AV30" s="3">
        <f t="shared" ca="1" si="36"/>
        <v>5238.511836971863</v>
      </c>
      <c r="AW30" s="6">
        <f t="shared" ca="1" si="37"/>
        <v>14085.42196198953</v>
      </c>
      <c r="BC30">
        <v>27</v>
      </c>
      <c r="BD30">
        <v>2884515.0301746824</v>
      </c>
      <c r="BI30">
        <v>27</v>
      </c>
      <c r="BJ30">
        <v>9089.1303750309235</v>
      </c>
      <c r="BO30">
        <v>27</v>
      </c>
      <c r="BP30">
        <v>0.59199999999999997</v>
      </c>
      <c r="BW30">
        <v>27</v>
      </c>
      <c r="BX30">
        <v>26.724431944395995</v>
      </c>
      <c r="CE30">
        <v>27</v>
      </c>
      <c r="CF30">
        <v>1607166.1428235499</v>
      </c>
      <c r="CK30">
        <v>27</v>
      </c>
      <c r="CL30">
        <v>1590.1097088688348</v>
      </c>
      <c r="CS30">
        <v>26</v>
      </c>
      <c r="CT30" s="10">
        <v>7.3999999999999996E-2</v>
      </c>
      <c r="CU30" s="10">
        <v>4.3999999999999997E-2</v>
      </c>
      <c r="CV30" s="10">
        <v>0.06</v>
      </c>
      <c r="CW30" s="10">
        <v>0.05</v>
      </c>
      <c r="CX30" s="10">
        <v>8.4000000000000005E-2</v>
      </c>
      <c r="CY30" s="10">
        <v>7.1999999999999995E-2</v>
      </c>
      <c r="CZ30" s="10">
        <v>6.4000000000000001E-2</v>
      </c>
      <c r="DA30" s="10">
        <v>4.3999999999999997E-2</v>
      </c>
      <c r="DB30" s="10">
        <v>4.8000000000000001E-2</v>
      </c>
      <c r="DC30" s="10">
        <v>7.0000000000000007E-2</v>
      </c>
      <c r="DD30" s="10">
        <v>8.5999999999999993E-2</v>
      </c>
      <c r="DE30" s="10">
        <v>5.3999999999999999E-2</v>
      </c>
      <c r="DF30" s="10">
        <v>6.8000000000000005E-2</v>
      </c>
      <c r="DG30" s="10">
        <v>5.8000000000000003E-2</v>
      </c>
      <c r="DH30" s="10">
        <v>6.8000000000000005E-2</v>
      </c>
      <c r="DI30" s="10">
        <v>5.6000000000000001E-2</v>
      </c>
      <c r="DJ30" s="25">
        <v>141789.84401003944</v>
      </c>
      <c r="DK30" s="10">
        <v>0.60399999999999998</v>
      </c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</row>
    <row r="31" spans="1:126" x14ac:dyDescent="0.35">
      <c r="A31">
        <f t="shared" ca="1" si="2"/>
        <v>1</v>
      </c>
      <c r="B31" t="str" cm="1">
        <f t="array" aca="1" ref="B31" ca="1">_xlfn.SWITCH(A31,1,"A",2,"B",3,"C",4,"D")</f>
        <v>A</v>
      </c>
      <c r="C31">
        <f t="shared" ca="1" si="3"/>
        <v>3</v>
      </c>
      <c r="D31" s="3">
        <f t="shared" ca="1" si="4"/>
        <v>3.122179652490761</v>
      </c>
      <c r="E31">
        <f t="shared" ca="1" si="5"/>
        <v>1</v>
      </c>
      <c r="F31" cm="1">
        <f t="array" aca="1" ref="F31" ca="1">_xlfn.SWITCH(RANDBETWEEN(0,1),0,3,1,4)</f>
        <v>3</v>
      </c>
      <c r="G31" s="3">
        <f t="shared" ca="1" si="6"/>
        <v>2.2641396645508647</v>
      </c>
      <c r="H31" t="str" cm="1">
        <f t="array" aca="1" ref="H31" ca="1">_xlfn.SWITCH(RANDBETWEEN(0,1),0,"No",1,"Yes")</f>
        <v>No</v>
      </c>
      <c r="I31" s="3">
        <f t="shared" ca="1" si="7"/>
        <v>0.40278328337642727</v>
      </c>
      <c r="J31" t="str" cm="1">
        <f t="array" aca="1" ref="J31" ca="1">_xlfn.SWITCH(RANDBETWEEN(0,2),0,"Rainy",1,"Sunny",2,"Cold")</f>
        <v>Cold</v>
      </c>
      <c r="K31">
        <f t="shared" ca="1" si="0"/>
        <v>1.2210381535025365</v>
      </c>
      <c r="L31" t="str" cm="1">
        <f t="array" aca="1" ref="L31" ca="1">_xlfn.SWITCH(RANDBETWEEN(0,1),0,"Good",1,"Bad")</f>
        <v>Bad</v>
      </c>
      <c r="M31" s="3">
        <f t="shared" ca="1" si="8"/>
        <v>9.3773064256632344E-2</v>
      </c>
      <c r="N31" t="str" cm="1">
        <f t="array" aca="1" ref="N31" ca="1">_xlfn.SWITCH(RANDBETWEEN(0,1),0,"No",1,"Yes")</f>
        <v>No</v>
      </c>
      <c r="O31" s="3">
        <f t="shared" ca="1" si="9"/>
        <v>6.7313070093632216E-2</v>
      </c>
      <c r="P31" t="str" cm="1">
        <f t="array" aca="1" ref="P31" ca="1">_xlfn.SWITCH(RANDBETWEEN(0,1),0,"No",1,"Yes")</f>
        <v>No</v>
      </c>
      <c r="Q31" s="3">
        <f t="shared" ca="1" si="10"/>
        <v>0</v>
      </c>
      <c r="R31">
        <f t="shared" ca="1" si="11"/>
        <v>3</v>
      </c>
      <c r="S31" s="3">
        <f t="shared" ca="1" si="12"/>
        <v>0.17810913957193142</v>
      </c>
      <c r="T31" s="3">
        <f t="shared" ca="1" si="13"/>
        <v>0.53432741871579426</v>
      </c>
      <c r="U31" t="str" cm="1">
        <f t="array" aca="1" ref="U31" ca="1">_xlfn.SWITCH(RANDBETWEEN(0,1),0,"No",1,"Yes")</f>
        <v>Yes</v>
      </c>
      <c r="V31" s="3">
        <f t="shared" ca="1" si="14"/>
        <v>0.80825853478228571</v>
      </c>
      <c r="W31" t="str" cm="1">
        <f t="array" aca="1" ref="W31" ca="1">_xlfn.SWITCH(RANDBETWEEN(0,1),0,"No",1,"Yes")</f>
        <v>No</v>
      </c>
      <c r="X31" s="3">
        <f t="shared" ca="1" si="15"/>
        <v>0</v>
      </c>
      <c r="Y31" t="str" cm="1">
        <f t="array" aca="1" ref="Y31" ca="1">_xlfn.SWITCH(RANDBETWEEN(0,1),0,"No",1,"Yes")</f>
        <v>No</v>
      </c>
      <c r="Z31" s="3">
        <f t="shared" ca="1" si="16"/>
        <v>0</v>
      </c>
      <c r="AA31" s="3">
        <f t="shared" ca="1" si="1"/>
        <v>0</v>
      </c>
      <c r="AB31" s="3">
        <f t="shared" ca="1" si="17"/>
        <v>0.79272586685737201</v>
      </c>
      <c r="AC31" s="3">
        <f t="shared" ca="1" si="18"/>
        <v>110.62126902666398</v>
      </c>
      <c r="AD31" s="3">
        <f t="shared" ca="1" si="19"/>
        <v>3</v>
      </c>
      <c r="AE31" s="3" t="str">
        <f t="shared" ca="1" si="20"/>
        <v>4-8</v>
      </c>
      <c r="AF31" s="3">
        <f t="shared" ca="1" si="21"/>
        <v>0.37945576679272075</v>
      </c>
      <c r="AG31" s="3" t="str">
        <f t="shared" ca="1" si="22"/>
        <v>High</v>
      </c>
      <c r="AH31" s="3">
        <f t="shared" ca="1" si="23"/>
        <v>0.11713971896500064</v>
      </c>
      <c r="AI31" s="3">
        <f t="shared" ca="1" si="24"/>
        <v>80.881003751662917</v>
      </c>
      <c r="AJ31" s="3">
        <f t="shared" ca="1" si="25"/>
        <v>1.3677039588469451</v>
      </c>
      <c r="AK31" s="3">
        <f t="shared" ca="1" si="26"/>
        <v>8.0486585007402116</v>
      </c>
      <c r="AL31" s="3">
        <f t="shared" ca="1" si="27"/>
        <v>50</v>
      </c>
      <c r="AM31" s="3" t="str">
        <f t="shared" ca="1" si="28"/>
        <v>On time</v>
      </c>
      <c r="AN31" s="6">
        <f t="shared" ca="1" si="29"/>
        <v>21.712558576762333</v>
      </c>
      <c r="AO31" s="6">
        <f t="shared" ca="1" si="30"/>
        <v>0</v>
      </c>
      <c r="AP31" s="3" cm="1">
        <f t="array" aca="1" ref="AP31" ca="1">_xlfn.SWITCH(F31,3,_xlfn.NORM.INV(RAND(),8,4),4,_xlfn.NORM.INV(RAND(),7,3))</f>
        <v>1.5051680923267314</v>
      </c>
      <c r="AQ31" s="6">
        <f t="shared" ca="1" si="31"/>
        <v>81.43090903417523</v>
      </c>
      <c r="AR31" s="6">
        <f t="shared" ca="1" si="32"/>
        <v>5984.7073169286323</v>
      </c>
      <c r="AS31" s="3">
        <f t="shared" ca="1" si="33"/>
        <v>1.0060823125925265</v>
      </c>
      <c r="AT31" s="6">
        <f t="shared" ca="1" si="34"/>
        <v>1509.1234688887896</v>
      </c>
      <c r="AU31" s="3">
        <f t="shared" ca="1" si="35"/>
        <v>973.29742642952817</v>
      </c>
      <c r="AV31" s="3">
        <f t="shared" ca="1" si="36"/>
        <v>57.576091861966624</v>
      </c>
      <c r="AW31" s="6">
        <f t="shared" ca="1" si="37"/>
        <v>8546.4168626856808</v>
      </c>
      <c r="BC31">
        <v>28</v>
      </c>
      <c r="BD31">
        <v>4659947.2567039756</v>
      </c>
      <c r="BI31">
        <v>28</v>
      </c>
      <c r="BJ31">
        <v>10667.554840056797</v>
      </c>
      <c r="BO31">
        <v>28</v>
      </c>
      <c r="BP31">
        <v>0.58199999999999996</v>
      </c>
      <c r="BW31">
        <v>28</v>
      </c>
      <c r="BX31">
        <v>24.198583999367607</v>
      </c>
      <c r="CE31">
        <v>28</v>
      </c>
      <c r="CF31">
        <v>2076769.7277915282</v>
      </c>
      <c r="CK31">
        <v>28</v>
      </c>
      <c r="CL31">
        <v>10473.090967017399</v>
      </c>
      <c r="CS31">
        <v>27</v>
      </c>
      <c r="CT31" s="10">
        <v>0.06</v>
      </c>
      <c r="CU31" s="10">
        <v>4.8000000000000001E-2</v>
      </c>
      <c r="CV31" s="10">
        <v>7.1999999999999995E-2</v>
      </c>
      <c r="CW31" s="10">
        <v>6.4000000000000001E-2</v>
      </c>
      <c r="CX31" s="10">
        <v>0.06</v>
      </c>
      <c r="CY31" s="10">
        <v>6.4000000000000001E-2</v>
      </c>
      <c r="CZ31" s="10">
        <v>7.0000000000000007E-2</v>
      </c>
      <c r="DA31" s="10">
        <v>5.6000000000000001E-2</v>
      </c>
      <c r="DB31" s="10">
        <v>0.08</v>
      </c>
      <c r="DC31" s="10">
        <v>4.8000000000000001E-2</v>
      </c>
      <c r="DD31" s="10">
        <v>0.05</v>
      </c>
      <c r="DE31" s="10">
        <v>7.3999999999999996E-2</v>
      </c>
      <c r="DF31" s="10">
        <v>5.6000000000000001E-2</v>
      </c>
      <c r="DG31" s="10">
        <v>5.8000000000000003E-2</v>
      </c>
      <c r="DH31" s="10">
        <v>6.8000000000000005E-2</v>
      </c>
      <c r="DI31" s="10">
        <v>7.1999999999999995E-2</v>
      </c>
      <c r="DJ31" s="25">
        <v>10269.351365150609</v>
      </c>
      <c r="DK31" s="10">
        <v>0.59399999999999997</v>
      </c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</row>
    <row r="32" spans="1:126" x14ac:dyDescent="0.35">
      <c r="A32">
        <f t="shared" ca="1" si="2"/>
        <v>1</v>
      </c>
      <c r="B32" t="str" cm="1">
        <f t="array" aca="1" ref="B32" ca="1">_xlfn.SWITCH(A32,1,"A",2,"B",3,"C",4,"D")</f>
        <v>A</v>
      </c>
      <c r="C32">
        <f t="shared" ca="1" si="3"/>
        <v>1</v>
      </c>
      <c r="D32" s="3">
        <f t="shared" ca="1" si="4"/>
        <v>2.9798550100298775</v>
      </c>
      <c r="E32">
        <f t="shared" ca="1" si="5"/>
        <v>1</v>
      </c>
      <c r="F32" cm="1">
        <f t="array" aca="1" ref="F32" ca="1">_xlfn.SWITCH(RANDBETWEEN(0,1),0,3,1,4)</f>
        <v>3</v>
      </c>
      <c r="G32" s="3">
        <f t="shared" ca="1" si="6"/>
        <v>2.0542809933962336</v>
      </c>
      <c r="H32" t="str" cm="1">
        <f t="array" aca="1" ref="H32" ca="1">_xlfn.SWITCH(RANDBETWEEN(0,1),0,"No",1,"Yes")</f>
        <v>Yes</v>
      </c>
      <c r="I32" s="3">
        <f t="shared" ca="1" si="7"/>
        <v>9.2752137371409513E-2</v>
      </c>
      <c r="J32" t="str" cm="1">
        <f t="array" aca="1" ref="J32" ca="1">_xlfn.SWITCH(RANDBETWEEN(0,2),0,"Rainy",1,"Sunny",2,"Cold")</f>
        <v>Sunny</v>
      </c>
      <c r="K32">
        <f t="shared" ca="1" si="0"/>
        <v>2.643045397329874E-2</v>
      </c>
      <c r="L32" t="str" cm="1">
        <f t="array" aca="1" ref="L32" ca="1">_xlfn.SWITCH(RANDBETWEEN(0,1),0,"Good",1,"Bad")</f>
        <v>Good</v>
      </c>
      <c r="M32" s="3">
        <f t="shared" ca="1" si="8"/>
        <v>8.7800464934993522E-2</v>
      </c>
      <c r="N32" t="str" cm="1">
        <f t="array" aca="1" ref="N32" ca="1">_xlfn.SWITCH(RANDBETWEEN(0,1),0,"No",1,"Yes")</f>
        <v>No</v>
      </c>
      <c r="O32" s="3">
        <f t="shared" ca="1" si="9"/>
        <v>9.0197525093585057E-2</v>
      </c>
      <c r="P32" t="str" cm="1">
        <f t="array" aca="1" ref="P32" ca="1">_xlfn.SWITCH(RANDBETWEEN(0,1),0,"No",1,"Yes")</f>
        <v>Yes</v>
      </c>
      <c r="Q32" s="3">
        <f t="shared" ca="1" si="10"/>
        <v>-7.211323937503078E-2</v>
      </c>
      <c r="R32">
        <f t="shared" ca="1" si="11"/>
        <v>3</v>
      </c>
      <c r="S32" s="3">
        <f t="shared" ca="1" si="12"/>
        <v>0.15459705825043463</v>
      </c>
      <c r="T32" s="3">
        <f t="shared" ca="1" si="13"/>
        <v>0.46379117475130388</v>
      </c>
      <c r="U32" t="str" cm="1">
        <f t="array" aca="1" ref="U32" ca="1">_xlfn.SWITCH(RANDBETWEEN(0,1),0,"No",1,"Yes")</f>
        <v>No</v>
      </c>
      <c r="V32" s="3">
        <f t="shared" ca="1" si="14"/>
        <v>0</v>
      </c>
      <c r="W32" t="str" cm="1">
        <f t="array" aca="1" ref="W32" ca="1">_xlfn.SWITCH(RANDBETWEEN(0,1),0,"No",1,"Yes")</f>
        <v>Yes</v>
      </c>
      <c r="X32" s="3">
        <f t="shared" ca="1" si="15"/>
        <v>28.534423543232194</v>
      </c>
      <c r="Y32" t="str" cm="1">
        <f t="array" aca="1" ref="Y32" ca="1">_xlfn.SWITCH(RANDBETWEEN(0,1),0,"No",1,"Yes")</f>
        <v>No</v>
      </c>
      <c r="Z32" s="3">
        <f t="shared" ca="1" si="16"/>
        <v>0</v>
      </c>
      <c r="AA32" s="3">
        <f t="shared" ca="1" si="1"/>
        <v>0</v>
      </c>
      <c r="AB32" s="3">
        <f t="shared" ca="1" si="17"/>
        <v>0.92244532053256012</v>
      </c>
      <c r="AC32" s="3">
        <f t="shared" ca="1" si="18"/>
        <v>111.55033519666459</v>
      </c>
      <c r="AD32" s="3">
        <f t="shared" ca="1" si="19"/>
        <v>3</v>
      </c>
      <c r="AE32" s="3" t="str">
        <f t="shared" ca="1" si="20"/>
        <v>4-8</v>
      </c>
      <c r="AF32" s="3">
        <f t="shared" ca="1" si="21"/>
        <v>0.7311235918499146</v>
      </c>
      <c r="AG32" s="3" t="str">
        <f t="shared" ca="1" si="22"/>
        <v>High</v>
      </c>
      <c r="AH32" s="3">
        <f t="shared" ca="1" si="23"/>
        <v>0.1027993123088437</v>
      </c>
      <c r="AI32" s="3">
        <f t="shared" ca="1" si="24"/>
        <v>74.218104860908838</v>
      </c>
      <c r="AJ32" s="3">
        <f t="shared" ca="1" si="25"/>
        <v>1.5030070547573209</v>
      </c>
      <c r="AK32" s="3">
        <f t="shared" ca="1" si="26"/>
        <v>34.536938332826637</v>
      </c>
      <c r="AL32" s="3">
        <f t="shared" ca="1" si="27"/>
        <v>40</v>
      </c>
      <c r="AM32" s="3" t="str">
        <f t="shared" ca="1" si="28"/>
        <v>On time</v>
      </c>
      <c r="AN32" s="6">
        <f t="shared" ca="1" si="29"/>
        <v>0</v>
      </c>
      <c r="AO32" s="6">
        <f t="shared" ca="1" si="30"/>
        <v>4.8502375388768346</v>
      </c>
      <c r="AP32" s="3" cm="1">
        <f t="array" aca="1" ref="AP32" ca="1">_xlfn.SWITCH(F32,3,_xlfn.NORM.INV(RAND(),8,4),4,_xlfn.NORM.INV(RAND(),7,3))</f>
        <v>6.7813870875340481</v>
      </c>
      <c r="AQ32" s="6">
        <f t="shared" ca="1" si="31"/>
        <v>125.1575576451076</v>
      </c>
      <c r="AR32" s="6">
        <f t="shared" ca="1" si="32"/>
        <v>2058.7775520692876</v>
      </c>
      <c r="AS32" s="3">
        <f t="shared" ca="1" si="33"/>
        <v>4.3171172916033296</v>
      </c>
      <c r="AT32" s="6">
        <f t="shared" ca="1" si="34"/>
        <v>6475.6759374049943</v>
      </c>
      <c r="AU32" s="3">
        <f t="shared" ca="1" si="35"/>
        <v>971.95920206703317</v>
      </c>
      <c r="AV32" s="3">
        <f t="shared" ca="1" si="36"/>
        <v>52.695710297442233</v>
      </c>
      <c r="AW32" s="6">
        <f t="shared" ca="1" si="37"/>
        <v>9563.9586393776353</v>
      </c>
      <c r="BC32">
        <v>29</v>
      </c>
      <c r="BD32">
        <v>4574806.1795950383</v>
      </c>
      <c r="BI32">
        <v>29</v>
      </c>
      <c r="BJ32">
        <v>10137.742669636256</v>
      </c>
      <c r="BO32">
        <v>29</v>
      </c>
      <c r="BP32">
        <v>0.60799999999999998</v>
      </c>
      <c r="BW32">
        <v>29</v>
      </c>
      <c r="BX32">
        <v>24.265842190830931</v>
      </c>
      <c r="CE32">
        <v>29</v>
      </c>
      <c r="CF32">
        <v>2042734.2774173548</v>
      </c>
      <c r="CK32">
        <v>29</v>
      </c>
      <c r="CL32">
        <v>1779.5131696340636</v>
      </c>
      <c r="CS32">
        <v>28</v>
      </c>
      <c r="CT32" s="10">
        <v>5.3999999999999999E-2</v>
      </c>
      <c r="CU32" s="10">
        <v>6.2E-2</v>
      </c>
      <c r="CV32" s="10">
        <v>5.8000000000000003E-2</v>
      </c>
      <c r="CW32" s="10">
        <v>6.6000000000000003E-2</v>
      </c>
      <c r="CX32" s="10">
        <v>5.3999999999999999E-2</v>
      </c>
      <c r="CY32" s="10">
        <v>5.3999999999999999E-2</v>
      </c>
      <c r="CZ32" s="10">
        <v>5.8000000000000003E-2</v>
      </c>
      <c r="DA32" s="10">
        <v>7.8E-2</v>
      </c>
      <c r="DB32" s="10">
        <v>6.6000000000000003E-2</v>
      </c>
      <c r="DC32" s="10">
        <v>0.08</v>
      </c>
      <c r="DD32" s="10">
        <v>6.6000000000000003E-2</v>
      </c>
      <c r="DE32" s="10">
        <v>7.1999999999999995E-2</v>
      </c>
      <c r="DF32" s="10">
        <v>6.4000000000000001E-2</v>
      </c>
      <c r="DG32" s="10">
        <v>6.2E-2</v>
      </c>
      <c r="DH32" s="10">
        <v>4.2000000000000003E-2</v>
      </c>
      <c r="DI32" s="10">
        <v>6.4000000000000001E-2</v>
      </c>
      <c r="DJ32" s="25">
        <v>5251.9165375572893</v>
      </c>
      <c r="DK32" s="10">
        <v>0.61599999999999999</v>
      </c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</row>
    <row r="33" spans="1:126" x14ac:dyDescent="0.35">
      <c r="A33">
        <f t="shared" ca="1" si="2"/>
        <v>2</v>
      </c>
      <c r="B33" t="str" cm="1">
        <f t="array" aca="1" ref="B33" ca="1">_xlfn.SWITCH(A33,1,"A",2,"B",3,"C",4,"D")</f>
        <v>B</v>
      </c>
      <c r="C33">
        <f t="shared" ca="1" si="3"/>
        <v>1</v>
      </c>
      <c r="D33" s="3">
        <f t="shared" ca="1" si="4"/>
        <v>3.1659732625161929</v>
      </c>
      <c r="E33">
        <f t="shared" ca="1" si="5"/>
        <v>1</v>
      </c>
      <c r="F33" cm="1">
        <f t="array" aca="1" ref="F33" ca="1">_xlfn.SWITCH(RANDBETWEEN(0,1),0,3,1,4)</f>
        <v>3</v>
      </c>
      <c r="G33" s="3">
        <f t="shared" ca="1" si="6"/>
        <v>1.9621970762049317</v>
      </c>
      <c r="H33" t="str" cm="1">
        <f t="array" aca="1" ref="H33" ca="1">_xlfn.SWITCH(RANDBETWEEN(0,1),0,"No",1,"Yes")</f>
        <v>Yes</v>
      </c>
      <c r="I33" s="3">
        <f t="shared" ca="1" si="7"/>
        <v>9.9845604978542987E-2</v>
      </c>
      <c r="J33" t="str" cm="1">
        <f t="array" aca="1" ref="J33" ca="1">_xlfn.SWITCH(RANDBETWEEN(0,2),0,"Rainy",1,"Sunny",2,"Cold")</f>
        <v>Cold</v>
      </c>
      <c r="K33">
        <f t="shared" ca="1" si="0"/>
        <v>0.59782638089748652</v>
      </c>
      <c r="L33" t="str" cm="1">
        <f t="array" aca="1" ref="L33" ca="1">_xlfn.SWITCH(RANDBETWEEN(0,1),0,"Good",1,"Bad")</f>
        <v>Good</v>
      </c>
      <c r="M33" s="3">
        <f t="shared" ca="1" si="8"/>
        <v>8.9600714001084769E-2</v>
      </c>
      <c r="N33" t="str" cm="1">
        <f t="array" aca="1" ref="N33" ca="1">_xlfn.SWITCH(RANDBETWEEN(0,1),0,"No",1,"Yes")</f>
        <v>Yes</v>
      </c>
      <c r="O33" s="3">
        <f t="shared" ca="1" si="9"/>
        <v>0.97938080655494408</v>
      </c>
      <c r="P33" t="str" cm="1">
        <f t="array" aca="1" ref="P33" ca="1">_xlfn.SWITCH(RANDBETWEEN(0,1),0,"No",1,"Yes")</f>
        <v>Yes</v>
      </c>
      <c r="Q33" s="3">
        <f t="shared" ca="1" si="10"/>
        <v>0.30138176296932717</v>
      </c>
      <c r="R33">
        <f t="shared" ca="1" si="11"/>
        <v>3</v>
      </c>
      <c r="S33" s="3">
        <f t="shared" ca="1" si="12"/>
        <v>0.14480954807271579</v>
      </c>
      <c r="T33" s="3">
        <f t="shared" ca="1" si="13"/>
        <v>0.43442864421814736</v>
      </c>
      <c r="U33" t="str" cm="1">
        <f t="array" aca="1" ref="U33" ca="1">_xlfn.SWITCH(RANDBETWEEN(0,1),0,"No",1,"Yes")</f>
        <v>Yes</v>
      </c>
      <c r="V33" s="3">
        <f t="shared" ca="1" si="14"/>
        <v>0.4042239770507281</v>
      </c>
      <c r="W33" t="str" cm="1">
        <f t="array" aca="1" ref="W33" ca="1">_xlfn.SWITCH(RANDBETWEEN(0,1),0,"No",1,"Yes")</f>
        <v>No</v>
      </c>
      <c r="X33" s="3">
        <f t="shared" ca="1" si="15"/>
        <v>0</v>
      </c>
      <c r="Y33" t="str" cm="1">
        <f t="array" aca="1" ref="Y33" ca="1">_xlfn.SWITCH(RANDBETWEEN(0,1),0,"No",1,"Yes")</f>
        <v>Yes</v>
      </c>
      <c r="Z33" s="3">
        <f t="shared" ca="1" si="16"/>
        <v>0.43605024319245855</v>
      </c>
      <c r="AA33" s="3">
        <f t="shared" ca="1" si="1"/>
        <v>0</v>
      </c>
      <c r="AB33" s="3">
        <f t="shared" ca="1" si="17"/>
        <v>1.0150571727902074</v>
      </c>
      <c r="AC33" s="3">
        <f t="shared" ca="1" si="18"/>
        <v>180.02962182908632</v>
      </c>
      <c r="AD33" s="3">
        <f t="shared" ca="1" si="19"/>
        <v>1</v>
      </c>
      <c r="AE33" s="3" t="str">
        <f t="shared" ca="1" si="20"/>
        <v>8-12</v>
      </c>
      <c r="AF33" s="3">
        <f t="shared" ca="1" si="21"/>
        <v>0.64167296601119483</v>
      </c>
      <c r="AG33" s="3" t="str">
        <f t="shared" ca="1" si="22"/>
        <v>High</v>
      </c>
      <c r="AH33" s="3">
        <f t="shared" ca="1" si="23"/>
        <v>5.6097961688768641E-2</v>
      </c>
      <c r="AI33" s="3">
        <f t="shared" ca="1" si="24"/>
        <v>52.874119113203534</v>
      </c>
      <c r="AJ33" s="3">
        <f t="shared" ca="1" si="25"/>
        <v>3.4048722673496035</v>
      </c>
      <c r="AK33" s="3">
        <f t="shared" ca="1" si="26"/>
        <v>10.422635577907426</v>
      </c>
      <c r="AL33" s="3">
        <f t="shared" ca="1" si="27"/>
        <v>25</v>
      </c>
      <c r="AM33" s="3" t="str">
        <f t="shared" ca="1" si="28"/>
        <v>On time</v>
      </c>
      <c r="AN33" s="6">
        <f t="shared" ca="1" si="29"/>
        <v>20.110423913601302</v>
      </c>
      <c r="AO33" s="6">
        <f t="shared" ca="1" si="30"/>
        <v>0</v>
      </c>
      <c r="AP33" s="3" cm="1">
        <f t="array" aca="1" ref="AP33" ca="1">_xlfn.SWITCH(F33,3,_xlfn.NORM.INV(RAND(),8,4),4,_xlfn.NORM.INV(RAND(),7,3))</f>
        <v>2.9198519716399529</v>
      </c>
      <c r="AQ33" s="6">
        <f t="shared" ca="1" si="31"/>
        <v>86.842352477358801</v>
      </c>
      <c r="AR33" s="6">
        <f t="shared" ca="1" si="32"/>
        <v>5354.448111445211</v>
      </c>
      <c r="AS33" s="3">
        <f t="shared" ca="1" si="33"/>
        <v>1.3028294472384283</v>
      </c>
      <c r="AT33" s="6">
        <f t="shared" ca="1" si="34"/>
        <v>1954.2441708576425</v>
      </c>
      <c r="AU33" s="3">
        <f t="shared" ca="1" si="35"/>
        <v>972.23905464187055</v>
      </c>
      <c r="AV33" s="3">
        <f t="shared" ca="1" si="36"/>
        <v>49.831599408424083</v>
      </c>
      <c r="AW33" s="6">
        <f t="shared" ca="1" si="37"/>
        <v>8350.8733602667489</v>
      </c>
      <c r="BC33">
        <v>30</v>
      </c>
      <c r="BD33">
        <v>4564789.9459588397</v>
      </c>
      <c r="BI33">
        <v>30</v>
      </c>
      <c r="BJ33">
        <v>9921.0233070610757</v>
      </c>
      <c r="BO33">
        <v>30</v>
      </c>
      <c r="BP33">
        <v>0.55800000000000005</v>
      </c>
      <c r="BW33">
        <v>30</v>
      </c>
      <c r="BX33">
        <v>24.367059919452899</v>
      </c>
      <c r="CE33">
        <v>30</v>
      </c>
      <c r="CF33">
        <v>1950971.2660062357</v>
      </c>
      <c r="CK33">
        <v>30</v>
      </c>
      <c r="CL33">
        <v>-40468.856708731517</v>
      </c>
      <c r="CS33">
        <v>29</v>
      </c>
      <c r="CT33" s="10">
        <v>7.0000000000000007E-2</v>
      </c>
      <c r="CU33" s="10">
        <v>5.6000000000000001E-2</v>
      </c>
      <c r="CV33" s="10">
        <v>5.1999999999999998E-2</v>
      </c>
      <c r="CW33" s="10">
        <v>5.8000000000000003E-2</v>
      </c>
      <c r="CX33" s="10">
        <v>4.3999999999999997E-2</v>
      </c>
      <c r="CY33" s="10">
        <v>7.0000000000000007E-2</v>
      </c>
      <c r="CZ33" s="10">
        <v>7.1999999999999995E-2</v>
      </c>
      <c r="DA33" s="10">
        <v>7.0000000000000007E-2</v>
      </c>
      <c r="DB33" s="10">
        <v>6.6000000000000003E-2</v>
      </c>
      <c r="DC33" s="10">
        <v>0.06</v>
      </c>
      <c r="DD33" s="10">
        <v>5.8000000000000003E-2</v>
      </c>
      <c r="DE33" s="10">
        <v>7.3999999999999996E-2</v>
      </c>
      <c r="DF33" s="10">
        <v>6.2E-2</v>
      </c>
      <c r="DG33" s="10">
        <v>6.2E-2</v>
      </c>
      <c r="DH33" s="10">
        <v>5.3999999999999999E-2</v>
      </c>
      <c r="DI33" s="10">
        <v>7.1999999999999995E-2</v>
      </c>
      <c r="DJ33" s="25">
        <v>846.20460225633769</v>
      </c>
      <c r="DK33" s="10">
        <v>0.60599999999999998</v>
      </c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</row>
    <row r="34" spans="1:126" x14ac:dyDescent="0.35">
      <c r="A34">
        <f t="shared" ca="1" si="2"/>
        <v>4</v>
      </c>
      <c r="B34" t="str" cm="1">
        <f t="array" aca="1" ref="B34" ca="1">_xlfn.SWITCH(A34,1,"A",2,"B",3,"C",4,"D")</f>
        <v>D</v>
      </c>
      <c r="C34">
        <f t="shared" ca="1" si="3"/>
        <v>3</v>
      </c>
      <c r="D34" s="3">
        <f t="shared" ca="1" si="4"/>
        <v>3.165869194917271</v>
      </c>
      <c r="E34">
        <f t="shared" ca="1" si="5"/>
        <v>1</v>
      </c>
      <c r="F34" cm="1">
        <f t="array" aca="1" ref="F34" ca="1">_xlfn.SWITCH(RANDBETWEEN(0,1),0,3,1,4)</f>
        <v>4</v>
      </c>
      <c r="G34" s="3">
        <f t="shared" ca="1" si="6"/>
        <v>1.6309613868356307</v>
      </c>
      <c r="H34" t="str" cm="1">
        <f t="array" aca="1" ref="H34" ca="1">_xlfn.SWITCH(RANDBETWEEN(0,1),0,"No",1,"Yes")</f>
        <v>Yes</v>
      </c>
      <c r="I34" s="3">
        <f t="shared" ca="1" si="7"/>
        <v>8.3906977045389103E-2</v>
      </c>
      <c r="J34" t="str" cm="1">
        <f t="array" aca="1" ref="J34" ca="1">_xlfn.SWITCH(RANDBETWEEN(0,2),0,"Rainy",1,"Sunny",2,"Cold")</f>
        <v>Cold</v>
      </c>
      <c r="K34">
        <f t="shared" ca="1" si="0"/>
        <v>0.71399570395775225</v>
      </c>
      <c r="L34" t="str" cm="1">
        <f t="array" aca="1" ref="L34" ca="1">_xlfn.SWITCH(RANDBETWEEN(0,1),0,"Good",1,"Bad")</f>
        <v>Good</v>
      </c>
      <c r="M34" s="3">
        <f t="shared" ca="1" si="8"/>
        <v>8.8750614852288842E-2</v>
      </c>
      <c r="N34" t="str" cm="1">
        <f t="array" aca="1" ref="N34" ca="1">_xlfn.SWITCH(RANDBETWEEN(0,1),0,"No",1,"Yes")</f>
        <v>Yes</v>
      </c>
      <c r="O34" s="3">
        <f t="shared" ca="1" si="9"/>
        <v>0.84292374283870197</v>
      </c>
      <c r="P34" t="str" cm="1">
        <f t="array" aca="1" ref="P34" ca="1">_xlfn.SWITCH(RANDBETWEEN(0,1),0,"No",1,"Yes")</f>
        <v>No</v>
      </c>
      <c r="Q34" s="3">
        <f t="shared" ca="1" si="10"/>
        <v>0</v>
      </c>
      <c r="R34">
        <f t="shared" ca="1" si="11"/>
        <v>1</v>
      </c>
      <c r="S34" s="3">
        <f t="shared" ca="1" si="12"/>
        <v>0.13758163036473361</v>
      </c>
      <c r="T34" s="3">
        <f t="shared" ca="1" si="13"/>
        <v>0.13758163036473361</v>
      </c>
      <c r="U34" t="str" cm="1">
        <f t="array" aca="1" ref="U34" ca="1">_xlfn.SWITCH(RANDBETWEEN(0,1),0,"No",1,"Yes")</f>
        <v>Yes</v>
      </c>
      <c r="V34" s="3">
        <f t="shared" ca="1" si="14"/>
        <v>0.24114101548653744</v>
      </c>
      <c r="W34" t="str" cm="1">
        <f t="array" aca="1" ref="W34" ca="1">_xlfn.SWITCH(RANDBETWEEN(0,1),0,"No",1,"Yes")</f>
        <v>Yes</v>
      </c>
      <c r="X34" s="3">
        <f t="shared" ca="1" si="15"/>
        <v>31.286981220372901</v>
      </c>
      <c r="Y34" t="str" cm="1">
        <f t="array" aca="1" ref="Y34" ca="1">_xlfn.SWITCH(RANDBETWEEN(0,1),0,"No",1,"Yes")</f>
        <v>No</v>
      </c>
      <c r="Z34" s="3">
        <f t="shared" ca="1" si="16"/>
        <v>0</v>
      </c>
      <c r="AA34" s="3">
        <f t="shared" ca="1" si="1"/>
        <v>0</v>
      </c>
      <c r="AB34" s="3">
        <f t="shared" ca="1" si="17"/>
        <v>0.71037573302383394</v>
      </c>
      <c r="AC34" s="3">
        <f t="shared" ca="1" si="18"/>
        <v>348.52195778153191</v>
      </c>
      <c r="AD34" s="3">
        <f t="shared" ca="1" si="19"/>
        <v>1</v>
      </c>
      <c r="AE34" s="3" t="str">
        <f t="shared" ca="1" si="20"/>
        <v>8-12</v>
      </c>
      <c r="AF34" s="3">
        <f t="shared" ca="1" si="21"/>
        <v>0.39540216159183666</v>
      </c>
      <c r="AG34" s="3" t="str">
        <f t="shared" ca="1" si="22"/>
        <v>High</v>
      </c>
      <c r="AH34" s="3">
        <f t="shared" ca="1" si="23"/>
        <v>8.7949986138326053E-2</v>
      </c>
      <c r="AI34" s="3">
        <f t="shared" ca="1" si="24"/>
        <v>97.14585831718145</v>
      </c>
      <c r="AJ34" s="3">
        <f t="shared" ca="1" si="25"/>
        <v>3.5876151986182152</v>
      </c>
      <c r="AK34" s="3">
        <f t="shared" ca="1" si="26"/>
        <v>39.807585371126144</v>
      </c>
      <c r="AL34" s="3">
        <f t="shared" ca="1" si="27"/>
        <v>25</v>
      </c>
      <c r="AM34" s="3" t="str">
        <f t="shared" ca="1" si="28"/>
        <v>Late</v>
      </c>
      <c r="AN34" s="6">
        <f t="shared" ca="1" si="29"/>
        <v>0</v>
      </c>
      <c r="AO34" s="6">
        <f t="shared" ca="1" si="30"/>
        <v>2.9094030251528702</v>
      </c>
      <c r="AP34" s="3" cm="1">
        <f t="array" aca="1" ref="AP34" ca="1">_xlfn.SWITCH(F34,3,_xlfn.NORM.INV(RAND(),8,4),4,_xlfn.NORM.INV(RAND(),7,3))</f>
        <v>10.242314845603719</v>
      </c>
      <c r="AQ34" s="6">
        <f t="shared" ca="1" si="31"/>
        <v>95.090143079477301</v>
      </c>
      <c r="AR34" s="6">
        <f t="shared" ca="1" si="32"/>
        <v>3235.6945994498928</v>
      </c>
      <c r="AS34" s="3">
        <f t="shared" ca="1" si="33"/>
        <v>4.9759481713907681</v>
      </c>
      <c r="AT34" s="6">
        <f t="shared" ca="1" si="34"/>
        <v>7463.9222570861521</v>
      </c>
      <c r="AU34" s="3">
        <f t="shared" ca="1" si="35"/>
        <v>1014.4404050174194</v>
      </c>
      <c r="AV34" s="3">
        <f t="shared" ca="1" si="36"/>
        <v>51.166827442762902</v>
      </c>
      <c r="AW34" s="6">
        <f t="shared" ca="1" si="37"/>
        <v>11768.133492021381</v>
      </c>
      <c r="BC34">
        <v>31</v>
      </c>
      <c r="BD34">
        <v>5110272.8591765389</v>
      </c>
      <c r="BI34">
        <v>31</v>
      </c>
      <c r="BJ34">
        <v>-111789.05571910759</v>
      </c>
      <c r="BO34">
        <v>31</v>
      </c>
      <c r="BP34">
        <v>0.63200000000000001</v>
      </c>
      <c r="BW34">
        <v>31</v>
      </c>
      <c r="BX34">
        <v>27.848203732330266</v>
      </c>
      <c r="CE34">
        <v>31</v>
      </c>
      <c r="CF34">
        <v>33967134.825134434</v>
      </c>
      <c r="CK34">
        <v>31</v>
      </c>
      <c r="CL34">
        <v>3983.8851791154748</v>
      </c>
      <c r="CS34">
        <v>30</v>
      </c>
      <c r="CT34" s="10">
        <v>4.2000000000000003E-2</v>
      </c>
      <c r="CU34" s="10">
        <v>0.05</v>
      </c>
      <c r="CV34" s="10">
        <v>7.0000000000000007E-2</v>
      </c>
      <c r="CW34" s="10">
        <v>7.5999999999999998E-2</v>
      </c>
      <c r="CX34" s="10">
        <v>6.4000000000000001E-2</v>
      </c>
      <c r="CY34" s="10">
        <v>7.3999999999999996E-2</v>
      </c>
      <c r="CZ34" s="10">
        <v>5.8000000000000003E-2</v>
      </c>
      <c r="DA34" s="10">
        <v>5.1999999999999998E-2</v>
      </c>
      <c r="DB34" s="10">
        <v>7.5999999999999998E-2</v>
      </c>
      <c r="DC34" s="10">
        <v>6.8000000000000005E-2</v>
      </c>
      <c r="DD34" s="10">
        <v>6.6000000000000003E-2</v>
      </c>
      <c r="DE34" s="10">
        <v>7.1999999999999995E-2</v>
      </c>
      <c r="DF34" s="10">
        <v>4.2000000000000003E-2</v>
      </c>
      <c r="DG34" s="10">
        <v>6.8000000000000005E-2</v>
      </c>
      <c r="DH34" s="10">
        <v>5.6000000000000001E-2</v>
      </c>
      <c r="DI34" s="10">
        <v>6.6000000000000003E-2</v>
      </c>
      <c r="DJ34" s="25">
        <v>6172.6957853922177</v>
      </c>
      <c r="DK34" s="10">
        <v>0.59599999999999997</v>
      </c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</row>
    <row r="35" spans="1:126" x14ac:dyDescent="0.35">
      <c r="A35">
        <f t="shared" ca="1" si="2"/>
        <v>3</v>
      </c>
      <c r="B35" t="str" cm="1">
        <f t="array" aca="1" ref="B35" ca="1">_xlfn.SWITCH(A35,1,"A",2,"B",3,"C",4,"D")</f>
        <v>C</v>
      </c>
      <c r="C35">
        <f t="shared" ca="1" si="3"/>
        <v>2</v>
      </c>
      <c r="D35" s="3">
        <f t="shared" ca="1" si="4"/>
        <v>2.7716468069837634</v>
      </c>
      <c r="E35">
        <f t="shared" ca="1" si="5"/>
        <v>1</v>
      </c>
      <c r="F35" cm="1">
        <f t="array" aca="1" ref="F35" ca="1">_xlfn.SWITCH(RANDBETWEEN(0,1),0,3,1,4)</f>
        <v>3</v>
      </c>
      <c r="G35" s="3">
        <f t="shared" ca="1" si="6"/>
        <v>1.91075459491281</v>
      </c>
      <c r="H35" t="str" cm="1">
        <f t="array" aca="1" ref="H35" ca="1">_xlfn.SWITCH(RANDBETWEEN(0,1),0,"No",1,"Yes")</f>
        <v>No</v>
      </c>
      <c r="I35" s="3">
        <f t="shared" ca="1" si="7"/>
        <v>0.30852759857539747</v>
      </c>
      <c r="J35" t="str" cm="1">
        <f t="array" aca="1" ref="J35" ca="1">_xlfn.SWITCH(RANDBETWEEN(0,2),0,"Rainy",1,"Sunny",2,"Cold")</f>
        <v>Sunny</v>
      </c>
      <c r="K35">
        <f t="shared" ca="1" si="0"/>
        <v>0.15116359706616334</v>
      </c>
      <c r="L35" t="str" cm="1">
        <f t="array" aca="1" ref="L35" ca="1">_xlfn.SWITCH(RANDBETWEEN(0,1),0,"Good",1,"Bad")</f>
        <v>Good</v>
      </c>
      <c r="M35" s="3">
        <f t="shared" ca="1" si="8"/>
        <v>0.10904869748776208</v>
      </c>
      <c r="N35" t="str" cm="1">
        <f t="array" aca="1" ref="N35" ca="1">_xlfn.SWITCH(RANDBETWEEN(0,1),0,"No",1,"Yes")</f>
        <v>Yes</v>
      </c>
      <c r="O35" s="3">
        <f t="shared" ca="1" si="9"/>
        <v>1.0540636533178918</v>
      </c>
      <c r="P35" t="str" cm="1">
        <f t="array" aca="1" ref="P35" ca="1">_xlfn.SWITCH(RANDBETWEEN(0,1),0,"No",1,"Yes")</f>
        <v>Yes</v>
      </c>
      <c r="Q35" s="3">
        <f t="shared" ca="1" si="10"/>
        <v>1.2160314216271599</v>
      </c>
      <c r="R35">
        <f t="shared" ca="1" si="11"/>
        <v>2</v>
      </c>
      <c r="S35" s="3">
        <f t="shared" ca="1" si="12"/>
        <v>0.1588252162643323</v>
      </c>
      <c r="T35" s="3">
        <f t="shared" ca="1" si="13"/>
        <v>0.31765043252866459</v>
      </c>
      <c r="U35" t="str" cm="1">
        <f t="array" aca="1" ref="U35" ca="1">_xlfn.SWITCH(RANDBETWEEN(0,1),0,"No",1,"Yes")</f>
        <v>No</v>
      </c>
      <c r="V35" s="3">
        <f t="shared" ca="1" si="14"/>
        <v>0</v>
      </c>
      <c r="W35" t="str" cm="1">
        <f t="array" aca="1" ref="W35" ca="1">_xlfn.SWITCH(RANDBETWEEN(0,1),0,"No",1,"Yes")</f>
        <v>Yes</v>
      </c>
      <c r="X35" s="3">
        <f t="shared" ca="1" si="15"/>
        <v>38.120976492541203</v>
      </c>
      <c r="Y35" t="str" cm="1">
        <f t="array" aca="1" ref="Y35" ca="1">_xlfn.SWITCH(RANDBETWEEN(0,1),0,"No",1,"Yes")</f>
        <v>No</v>
      </c>
      <c r="Z35" s="3">
        <f t="shared" ca="1" si="16"/>
        <v>0</v>
      </c>
      <c r="AA35" s="3">
        <f t="shared" ca="1" si="1"/>
        <v>0</v>
      </c>
      <c r="AB35" s="3">
        <f t="shared" ca="1" si="17"/>
        <v>0.72128745226172353</v>
      </c>
      <c r="AC35" s="3">
        <f t="shared" ca="1" si="18"/>
        <v>221.64744014639047</v>
      </c>
      <c r="AD35" s="3">
        <f t="shared" ca="1" si="19"/>
        <v>2</v>
      </c>
      <c r="AE35" s="3" t="str">
        <f t="shared" ca="1" si="20"/>
        <v>12-4</v>
      </c>
      <c r="AF35" s="3">
        <f t="shared" ca="1" si="21"/>
        <v>1.272143955505679</v>
      </c>
      <c r="AG35" s="3" t="str">
        <f t="shared" ca="1" si="22"/>
        <v>Low</v>
      </c>
      <c r="AH35" s="3">
        <f t="shared" ca="1" si="23"/>
        <v>0.64437833059170568</v>
      </c>
      <c r="AI35" s="3">
        <f t="shared" ca="1" si="24"/>
        <v>-10.725242057398525</v>
      </c>
      <c r="AJ35" s="3">
        <f t="shared" ca="1" si="25"/>
        <v>-20.665961566200068</v>
      </c>
      <c r="AK35" s="3">
        <f t="shared" ca="1" si="26"/>
        <v>25.160064660216097</v>
      </c>
      <c r="AL35" s="3">
        <f t="shared" ca="1" si="27"/>
        <v>20</v>
      </c>
      <c r="AM35" s="3" t="str">
        <f t="shared" ca="1" si="28"/>
        <v>Late</v>
      </c>
      <c r="AN35" s="6">
        <f t="shared" ca="1" si="29"/>
        <v>0</v>
      </c>
      <c r="AO35" s="6">
        <f t="shared" ca="1" si="30"/>
        <v>3.7953197741652329</v>
      </c>
      <c r="AP35" s="3" cm="1">
        <f t="array" aca="1" ref="AP35" ca="1">_xlfn.SWITCH(F35,3,_xlfn.NORM.INV(RAND(),8,4),4,_xlfn.NORM.INV(RAND(),7,3))</f>
        <v>6.0673790054999568</v>
      </c>
      <c r="AQ35" s="6">
        <f t="shared" ca="1" si="31"/>
        <v>89.201953005368807</v>
      </c>
      <c r="AR35" s="6">
        <f t="shared" ca="1" si="32"/>
        <v>3258.6368054107479</v>
      </c>
      <c r="AS35" s="3">
        <f t="shared" ca="1" si="33"/>
        <v>3.1450080825270121</v>
      </c>
      <c r="AT35" s="6">
        <f t="shared" ca="1" si="34"/>
        <v>4717.5121237905178</v>
      </c>
      <c r="AU35" s="3">
        <f t="shared" ca="1" si="35"/>
        <v>1006.3388898740557</v>
      </c>
      <c r="AV35" s="3">
        <f t="shared" ca="1" si="36"/>
        <v>52.674691463974973</v>
      </c>
      <c r="AW35" s="6">
        <f t="shared" ca="1" si="37"/>
        <v>9038.9578303134622</v>
      </c>
      <c r="BC35">
        <v>32</v>
      </c>
      <c r="BD35">
        <v>4375557.4355135793</v>
      </c>
      <c r="BI35">
        <v>32</v>
      </c>
      <c r="BJ35">
        <v>9937.8608384341842</v>
      </c>
      <c r="BO35">
        <v>32</v>
      </c>
      <c r="BP35">
        <v>0.63</v>
      </c>
      <c r="BW35">
        <v>32</v>
      </c>
      <c r="BX35">
        <v>24.920888143317068</v>
      </c>
      <c r="CE35">
        <v>32</v>
      </c>
      <c r="CF35">
        <v>1584196.2141518146</v>
      </c>
      <c r="CK35">
        <v>32</v>
      </c>
      <c r="CL35">
        <v>10152.155877679546</v>
      </c>
      <c r="CS35">
        <v>31</v>
      </c>
      <c r="CT35" s="10">
        <v>5.1999999999999998E-2</v>
      </c>
      <c r="CU35" s="10">
        <v>6.2E-2</v>
      </c>
      <c r="CV35" s="10">
        <v>5.8000000000000003E-2</v>
      </c>
      <c r="CW35" s="10">
        <v>7.1999999999999995E-2</v>
      </c>
      <c r="CX35" s="10">
        <v>8.4000000000000005E-2</v>
      </c>
      <c r="CY35" s="10">
        <v>7.8E-2</v>
      </c>
      <c r="CZ35" s="10">
        <v>5.6000000000000001E-2</v>
      </c>
      <c r="DA35" s="10">
        <v>0.05</v>
      </c>
      <c r="DB35" s="10">
        <v>6.8000000000000005E-2</v>
      </c>
      <c r="DC35" s="10">
        <v>6.4000000000000001E-2</v>
      </c>
      <c r="DD35" s="10">
        <v>3.4000000000000002E-2</v>
      </c>
      <c r="DE35" s="10">
        <v>5.3999999999999999E-2</v>
      </c>
      <c r="DF35" s="10">
        <v>9.1999999999999998E-2</v>
      </c>
      <c r="DG35" s="10">
        <v>7.8E-2</v>
      </c>
      <c r="DH35" s="10">
        <v>4.5999999999999999E-2</v>
      </c>
      <c r="DI35" s="10">
        <v>5.1999999999999998E-2</v>
      </c>
      <c r="DJ35" s="25">
        <v>9829.9802089872974</v>
      </c>
      <c r="DK35" s="10">
        <v>0.56799999999999995</v>
      </c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</row>
    <row r="36" spans="1:126" x14ac:dyDescent="0.35">
      <c r="A36">
        <f t="shared" ca="1" si="2"/>
        <v>3</v>
      </c>
      <c r="B36" t="str" cm="1">
        <f t="array" aca="1" ref="B36" ca="1">_xlfn.SWITCH(A36,1,"A",2,"B",3,"C",4,"D")</f>
        <v>C</v>
      </c>
      <c r="C36">
        <f t="shared" ca="1" si="3"/>
        <v>1</v>
      </c>
      <c r="D36" s="3">
        <f t="shared" ca="1" si="4"/>
        <v>3.0116439524748557</v>
      </c>
      <c r="E36">
        <f t="shared" ca="1" si="5"/>
        <v>1</v>
      </c>
      <c r="F36" cm="1">
        <f t="array" aca="1" ref="F36" ca="1">_xlfn.SWITCH(RANDBETWEEN(0,1),0,3,1,4)</f>
        <v>4</v>
      </c>
      <c r="G36" s="3">
        <f t="shared" ca="1" si="6"/>
        <v>2.8095403935092289</v>
      </c>
      <c r="H36" t="str" cm="1">
        <f t="array" aca="1" ref="H36" ca="1">_xlfn.SWITCH(RANDBETWEEN(0,1),0,"No",1,"Yes")</f>
        <v>Yes</v>
      </c>
      <c r="I36" s="3">
        <f t="shared" ca="1" si="7"/>
        <v>9.9766460072700597E-2</v>
      </c>
      <c r="J36" t="str" cm="1">
        <f t="array" aca="1" ref="J36" ca="1">_xlfn.SWITCH(RANDBETWEEN(0,2),0,"Rainy",1,"Sunny",2,"Cold")</f>
        <v>Rainy</v>
      </c>
      <c r="K36">
        <f t="shared" ca="1" si="0"/>
        <v>0.51799326607561202</v>
      </c>
      <c r="L36" t="str" cm="1">
        <f t="array" aca="1" ref="L36" ca="1">_xlfn.SWITCH(RANDBETWEEN(0,1),0,"Good",1,"Bad")</f>
        <v>Bad</v>
      </c>
      <c r="M36" s="3">
        <f t="shared" ca="1" si="8"/>
        <v>0.29856983077990018</v>
      </c>
      <c r="N36" t="str" cm="1">
        <f t="array" aca="1" ref="N36" ca="1">_xlfn.SWITCH(RANDBETWEEN(0,1),0,"No",1,"Yes")</f>
        <v>No</v>
      </c>
      <c r="O36" s="3">
        <f t="shared" ca="1" si="9"/>
        <v>5.8243660779474848E-2</v>
      </c>
      <c r="P36" t="str" cm="1">
        <f t="array" aca="1" ref="P36" ca="1">_xlfn.SWITCH(RANDBETWEEN(0,1),0,"No",1,"Yes")</f>
        <v>No</v>
      </c>
      <c r="Q36" s="3">
        <f t="shared" ca="1" si="10"/>
        <v>0</v>
      </c>
      <c r="R36">
        <f t="shared" ca="1" si="11"/>
        <v>1</v>
      </c>
      <c r="S36" s="3">
        <f t="shared" ca="1" si="12"/>
        <v>0.14232700837991885</v>
      </c>
      <c r="T36" s="3">
        <f t="shared" ca="1" si="13"/>
        <v>0.14232700837991885</v>
      </c>
      <c r="U36" t="str" cm="1">
        <f t="array" aca="1" ref="U36" ca="1">_xlfn.SWITCH(RANDBETWEEN(0,1),0,"No",1,"Yes")</f>
        <v>No</v>
      </c>
      <c r="V36" s="3">
        <f t="shared" ca="1" si="14"/>
        <v>0</v>
      </c>
      <c r="W36" t="str" cm="1">
        <f t="array" aca="1" ref="W36" ca="1">_xlfn.SWITCH(RANDBETWEEN(0,1),0,"No",1,"Yes")</f>
        <v>Yes</v>
      </c>
      <c r="X36" s="3">
        <f t="shared" ca="1" si="15"/>
        <v>22.863442430900488</v>
      </c>
      <c r="Y36" t="str" cm="1">
        <f t="array" aca="1" ref="Y36" ca="1">_xlfn.SWITCH(RANDBETWEEN(0,1),0,"No",1,"Yes")</f>
        <v>No</v>
      </c>
      <c r="Z36" s="3">
        <f t="shared" ca="1" si="16"/>
        <v>0</v>
      </c>
      <c r="AA36" s="3">
        <f t="shared" ca="1" si="1"/>
        <v>1</v>
      </c>
      <c r="AB36" s="3">
        <f t="shared" ca="1" si="17"/>
        <v>0.97352164556763854</v>
      </c>
      <c r="AC36" s="3">
        <f t="shared" ca="1" si="18"/>
        <v>229.53736072926654</v>
      </c>
      <c r="AD36" s="3">
        <f t="shared" ca="1" si="19"/>
        <v>4</v>
      </c>
      <c r="AE36" s="3" t="str">
        <f t="shared" ca="1" si="20"/>
        <v>4-8</v>
      </c>
      <c r="AF36" s="3">
        <f t="shared" ca="1" si="21"/>
        <v>1.7082567132908495</v>
      </c>
      <c r="AG36" s="3" t="str">
        <f t="shared" ca="1" si="22"/>
        <v>High</v>
      </c>
      <c r="AH36" s="3">
        <f t="shared" ca="1" si="23"/>
        <v>5.7549555843302666E-2</v>
      </c>
      <c r="AI36" s="3">
        <f t="shared" ca="1" si="24"/>
        <v>66.859238014547429</v>
      </c>
      <c r="AJ36" s="3">
        <f t="shared" ca="1" si="25"/>
        <v>3.4331435347696173</v>
      </c>
      <c r="AK36" s="3">
        <f t="shared" ca="1" si="26"/>
        <v>32.962354499968733</v>
      </c>
      <c r="AL36" s="3">
        <f t="shared" ca="1" si="27"/>
        <v>30</v>
      </c>
      <c r="AM36" s="3" t="str">
        <f t="shared" ca="1" si="28"/>
        <v>Late</v>
      </c>
      <c r="AN36" s="6">
        <f t="shared" ca="1" si="29"/>
        <v>0</v>
      </c>
      <c r="AO36" s="6">
        <f t="shared" ca="1" si="30"/>
        <v>9.2025488433416278</v>
      </c>
      <c r="AP36" s="3" cm="1">
        <f t="array" aca="1" ref="AP36" ca="1">_xlfn.SWITCH(F36,3,_xlfn.NORM.INV(RAND(),8,4),4,_xlfn.NORM.INV(RAND(),7,3))</f>
        <v>6.8322703481903346</v>
      </c>
      <c r="AQ36" s="6">
        <f t="shared" ca="1" si="31"/>
        <v>101.11690353398789</v>
      </c>
      <c r="AR36" s="6">
        <f t="shared" ca="1" si="32"/>
        <v>3397.1295015360588</v>
      </c>
      <c r="AS36" s="3">
        <f t="shared" ca="1" si="33"/>
        <v>4.1202943124960916</v>
      </c>
      <c r="AT36" s="6">
        <f t="shared" ca="1" si="34"/>
        <v>8240.5886249921823</v>
      </c>
      <c r="AU36" s="3">
        <f t="shared" ca="1" si="35"/>
        <v>999.23124062732415</v>
      </c>
      <c r="AV36" s="3">
        <f t="shared" ca="1" si="36"/>
        <v>28.941226328405307</v>
      </c>
      <c r="AW36" s="6">
        <f t="shared" ca="1" si="37"/>
        <v>12675.093142327312</v>
      </c>
      <c r="BC36">
        <v>33</v>
      </c>
      <c r="BD36">
        <v>5641726.3295431724</v>
      </c>
      <c r="BI36">
        <v>33</v>
      </c>
      <c r="BJ36">
        <v>8510.7593167849955</v>
      </c>
      <c r="BO36">
        <v>33</v>
      </c>
      <c r="BP36">
        <v>0.55600000000000005</v>
      </c>
      <c r="BW36">
        <v>33</v>
      </c>
      <c r="BX36">
        <v>24.401680611821302</v>
      </c>
      <c r="CE36">
        <v>33</v>
      </c>
      <c r="CF36">
        <v>1512871.2728406161</v>
      </c>
      <c r="CK36">
        <v>33</v>
      </c>
      <c r="CL36">
        <v>2394.1444067406937</v>
      </c>
      <c r="CS36">
        <v>32</v>
      </c>
      <c r="CT36" s="10">
        <v>0.1</v>
      </c>
      <c r="CU36" s="10">
        <v>6.4000000000000001E-2</v>
      </c>
      <c r="CV36" s="10">
        <v>0.06</v>
      </c>
      <c r="CW36" s="10">
        <v>4.8000000000000001E-2</v>
      </c>
      <c r="CX36" s="10">
        <v>4.2000000000000003E-2</v>
      </c>
      <c r="CY36" s="10">
        <v>5.6000000000000001E-2</v>
      </c>
      <c r="CZ36" s="10">
        <v>6.6000000000000003E-2</v>
      </c>
      <c r="DA36" s="10">
        <v>7.5999999999999998E-2</v>
      </c>
      <c r="DB36" s="10">
        <v>6.4000000000000001E-2</v>
      </c>
      <c r="DC36" s="10">
        <v>3.7999999999999999E-2</v>
      </c>
      <c r="DD36" s="10">
        <v>7.1999999999999995E-2</v>
      </c>
      <c r="DE36" s="10">
        <v>5.3999999999999999E-2</v>
      </c>
      <c r="DF36" s="10">
        <v>6.8000000000000005E-2</v>
      </c>
      <c r="DG36" s="10">
        <v>6.2E-2</v>
      </c>
      <c r="DH36" s="10">
        <v>5.8000000000000003E-2</v>
      </c>
      <c r="DI36" s="10">
        <v>7.1999999999999995E-2</v>
      </c>
      <c r="DJ36" s="25">
        <v>10296.344645741727</v>
      </c>
      <c r="DK36" s="10">
        <v>0.628</v>
      </c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</row>
    <row r="37" spans="1:126" x14ac:dyDescent="0.35">
      <c r="A37">
        <f t="shared" ca="1" si="2"/>
        <v>1</v>
      </c>
      <c r="B37" t="str" cm="1">
        <f t="array" aca="1" ref="B37" ca="1">_xlfn.SWITCH(A37,1,"A",2,"B",3,"C",4,"D")</f>
        <v>A</v>
      </c>
      <c r="C37">
        <f t="shared" ca="1" si="3"/>
        <v>1</v>
      </c>
      <c r="D37" s="3">
        <f t="shared" ca="1" si="4"/>
        <v>3.1445951362570521</v>
      </c>
      <c r="E37">
        <f t="shared" ca="1" si="5"/>
        <v>1</v>
      </c>
      <c r="F37" cm="1">
        <f t="array" aca="1" ref="F37" ca="1">_xlfn.SWITCH(RANDBETWEEN(0,1),0,3,1,4)</f>
        <v>4</v>
      </c>
      <c r="G37" s="3">
        <f t="shared" ca="1" si="6"/>
        <v>2.4481868565718505</v>
      </c>
      <c r="H37" t="str" cm="1">
        <f t="array" aca="1" ref="H37" ca="1">_xlfn.SWITCH(RANDBETWEEN(0,1),0,"No",1,"Yes")</f>
        <v>No</v>
      </c>
      <c r="I37" s="3">
        <f t="shared" ca="1" si="7"/>
        <v>0.30340978571326532</v>
      </c>
      <c r="J37" t="str" cm="1">
        <f t="array" aca="1" ref="J37" ca="1">_xlfn.SWITCH(RANDBETWEEN(0,2),0,"Rainy",1,"Sunny",2,"Cold")</f>
        <v>Sunny</v>
      </c>
      <c r="K37">
        <f t="shared" ca="1" si="0"/>
        <v>0.26938374917477015</v>
      </c>
      <c r="L37" t="str" cm="1">
        <f t="array" aca="1" ref="L37" ca="1">_xlfn.SWITCH(RANDBETWEEN(0,1),0,"Good",1,"Bad")</f>
        <v>Good</v>
      </c>
      <c r="M37" s="3">
        <f t="shared" ca="1" si="8"/>
        <v>8.5783890185177097E-2</v>
      </c>
      <c r="N37" t="str" cm="1">
        <f t="array" aca="1" ref="N37" ca="1">_xlfn.SWITCH(RANDBETWEEN(0,1),0,"No",1,"Yes")</f>
        <v>No</v>
      </c>
      <c r="O37" s="3">
        <f t="shared" ca="1" si="9"/>
        <v>6.80253688065309E-2</v>
      </c>
      <c r="P37" t="str" cm="1">
        <f t="array" aca="1" ref="P37" ca="1">_xlfn.SWITCH(RANDBETWEEN(0,1),0,"No",1,"Yes")</f>
        <v>Yes</v>
      </c>
      <c r="Q37" s="3">
        <f t="shared" ca="1" si="10"/>
        <v>0.14721475951869223</v>
      </c>
      <c r="R37">
        <f t="shared" ca="1" si="11"/>
        <v>2</v>
      </c>
      <c r="S37" s="3">
        <f t="shared" ca="1" si="12"/>
        <v>0.20439202040484042</v>
      </c>
      <c r="T37" s="3">
        <f t="shared" ca="1" si="13"/>
        <v>0.40878404080968084</v>
      </c>
      <c r="U37" t="str" cm="1">
        <f t="array" aca="1" ref="U37" ca="1">_xlfn.SWITCH(RANDBETWEEN(0,1),0,"No",1,"Yes")</f>
        <v>Yes</v>
      </c>
      <c r="V37" s="3">
        <f t="shared" ca="1" si="14"/>
        <v>0.34441993980658725</v>
      </c>
      <c r="W37" t="str" cm="1">
        <f t="array" aca="1" ref="W37" ca="1">_xlfn.SWITCH(RANDBETWEEN(0,1),0,"No",1,"Yes")</f>
        <v>Yes</v>
      </c>
      <c r="X37" s="3">
        <f t="shared" ca="1" si="15"/>
        <v>32.83457391631103</v>
      </c>
      <c r="Y37" t="str" cm="1">
        <f t="array" aca="1" ref="Y37" ca="1">_xlfn.SWITCH(RANDBETWEEN(0,1),0,"No",1,"Yes")</f>
        <v>No</v>
      </c>
      <c r="Z37" s="3">
        <f t="shared" ca="1" si="16"/>
        <v>0</v>
      </c>
      <c r="AA37" s="3">
        <f t="shared" ca="1" si="1"/>
        <v>0</v>
      </c>
      <c r="AB37" s="3">
        <f t="shared" ca="1" si="17"/>
        <v>0.70762359239827899</v>
      </c>
      <c r="AC37" s="3">
        <f t="shared" ca="1" si="18"/>
        <v>113.81964649955236</v>
      </c>
      <c r="AD37" s="3">
        <f t="shared" ca="1" si="19"/>
        <v>4</v>
      </c>
      <c r="AE37" s="3" t="str">
        <f t="shared" ca="1" si="20"/>
        <v>4-8</v>
      </c>
      <c r="AF37" s="3">
        <f t="shared" ca="1" si="21"/>
        <v>1.0777778634930495</v>
      </c>
      <c r="AG37" s="3" t="str">
        <f t="shared" ca="1" si="22"/>
        <v>High</v>
      </c>
      <c r="AH37" s="3">
        <f t="shared" ca="1" si="23"/>
        <v>8.6916768458665028E-2</v>
      </c>
      <c r="AI37" s="3">
        <f t="shared" ca="1" si="24"/>
        <v>30.599987293383283</v>
      </c>
      <c r="AJ37" s="3">
        <f t="shared" ca="1" si="25"/>
        <v>3.719597835394</v>
      </c>
      <c r="AK37" s="3">
        <f t="shared" ca="1" si="26"/>
        <v>42.50169836664157</v>
      </c>
      <c r="AL37" s="3">
        <f t="shared" ca="1" si="27"/>
        <v>40</v>
      </c>
      <c r="AM37" s="3" t="str">
        <f t="shared" ca="1" si="28"/>
        <v>Late</v>
      </c>
      <c r="AN37" s="6">
        <f t="shared" ca="1" si="29"/>
        <v>0</v>
      </c>
      <c r="AO37" s="6">
        <f t="shared" ca="1" si="30"/>
        <v>4.818408346450239</v>
      </c>
      <c r="AP37" s="3" cm="1">
        <f t="array" aca="1" ref="AP37" ca="1">_xlfn.SWITCH(F37,3,_xlfn.NORM.INV(RAND(),8,4),4,_xlfn.NORM.INV(RAND(),7,3))</f>
        <v>5.2134581745377337</v>
      </c>
      <c r="AQ37" s="6">
        <f t="shared" ca="1" si="31"/>
        <v>97.308135483452475</v>
      </c>
      <c r="AR37" s="6">
        <f t="shared" ca="1" si="32"/>
        <v>2124.4205307620323</v>
      </c>
      <c r="AS37" s="3">
        <f t="shared" ca="1" si="33"/>
        <v>5.3127122958301962</v>
      </c>
      <c r="AT37" s="6">
        <f t="shared" ca="1" si="34"/>
        <v>7969.0684437452946</v>
      </c>
      <c r="AU37" s="3">
        <f t="shared" ca="1" si="35"/>
        <v>1006.282704154011</v>
      </c>
      <c r="AV37" s="3">
        <f t="shared" ca="1" si="36"/>
        <v>19.858997756347488</v>
      </c>
      <c r="AW37" s="6">
        <f t="shared" ca="1" si="37"/>
        <v>11124.449084764137</v>
      </c>
      <c r="BC37">
        <v>34</v>
      </c>
      <c r="BD37">
        <v>3866518.6613639328</v>
      </c>
      <c r="BI37">
        <v>34</v>
      </c>
      <c r="BJ37">
        <v>11598.958349873225</v>
      </c>
      <c r="BO37">
        <v>34</v>
      </c>
      <c r="BP37">
        <v>0.61199999999999999</v>
      </c>
      <c r="BW37">
        <v>34</v>
      </c>
      <c r="BX37">
        <v>25.464892995097287</v>
      </c>
      <c r="CE37">
        <v>34</v>
      </c>
      <c r="CF37">
        <v>4744768.3297541849</v>
      </c>
      <c r="CK37">
        <v>34</v>
      </c>
      <c r="CL37">
        <v>5721.224352896752</v>
      </c>
      <c r="CS37">
        <v>33</v>
      </c>
      <c r="CT37" s="10">
        <v>6.4000000000000001E-2</v>
      </c>
      <c r="CU37" s="10">
        <v>0.08</v>
      </c>
      <c r="CV37" s="10">
        <v>7.1999999999999995E-2</v>
      </c>
      <c r="CW37" s="10">
        <v>6.4000000000000001E-2</v>
      </c>
      <c r="CX37" s="10">
        <v>5.8000000000000003E-2</v>
      </c>
      <c r="CY37" s="10">
        <v>4.8000000000000001E-2</v>
      </c>
      <c r="CZ37" s="10">
        <v>7.1999999999999995E-2</v>
      </c>
      <c r="DA37" s="10">
        <v>5.1999999999999998E-2</v>
      </c>
      <c r="DB37" s="10">
        <v>6.6000000000000003E-2</v>
      </c>
      <c r="DC37" s="10">
        <v>7.1999999999999995E-2</v>
      </c>
      <c r="DD37" s="10">
        <v>5.1999999999999998E-2</v>
      </c>
      <c r="DE37" s="10">
        <v>7.5999999999999998E-2</v>
      </c>
      <c r="DF37" s="10">
        <v>5.6000000000000001E-2</v>
      </c>
      <c r="DG37" s="10">
        <v>4.5999999999999999E-2</v>
      </c>
      <c r="DH37" s="10">
        <v>6.6000000000000003E-2</v>
      </c>
      <c r="DI37" s="10">
        <v>5.6000000000000001E-2</v>
      </c>
      <c r="DJ37" s="25">
        <v>4008.5286848310411</v>
      </c>
      <c r="DK37" s="10">
        <v>0.57599999999999996</v>
      </c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</row>
    <row r="38" spans="1:126" x14ac:dyDescent="0.35">
      <c r="A38">
        <f t="shared" ca="1" si="2"/>
        <v>3</v>
      </c>
      <c r="B38" t="str" cm="1">
        <f t="array" aca="1" ref="B38" ca="1">_xlfn.SWITCH(A38,1,"A",2,"B",3,"C",4,"D")</f>
        <v>C</v>
      </c>
      <c r="C38">
        <f t="shared" ca="1" si="3"/>
        <v>3</v>
      </c>
      <c r="D38" s="3">
        <f t="shared" ca="1" si="4"/>
        <v>3.1696874204137226</v>
      </c>
      <c r="E38">
        <f t="shared" ca="1" si="5"/>
        <v>0</v>
      </c>
      <c r="F38" cm="1">
        <f t="array" aca="1" ref="F38" ca="1">_xlfn.SWITCH(RANDBETWEEN(0,1),0,3,1,4)</f>
        <v>3</v>
      </c>
      <c r="G38" s="3">
        <f t="shared" ca="1" si="6"/>
        <v>2.5566208610323948</v>
      </c>
      <c r="H38" t="str" cm="1">
        <f t="array" aca="1" ref="H38" ca="1">_xlfn.SWITCH(RANDBETWEEN(0,1),0,"No",1,"Yes")</f>
        <v>Yes</v>
      </c>
      <c r="I38" s="3">
        <f t="shared" ca="1" si="7"/>
        <v>8.5426957772896592E-2</v>
      </c>
      <c r="J38" t="str" cm="1">
        <f t="array" aca="1" ref="J38" ca="1">_xlfn.SWITCH(RANDBETWEEN(0,2),0,"Rainy",1,"Sunny",2,"Cold")</f>
        <v>Cold</v>
      </c>
      <c r="K38">
        <f t="shared" ca="1" si="0"/>
        <v>0.82280160796515922</v>
      </c>
      <c r="L38" t="str" cm="1">
        <f t="array" aca="1" ref="L38" ca="1">_xlfn.SWITCH(RANDBETWEEN(0,1),0,"Good",1,"Bad")</f>
        <v>Good</v>
      </c>
      <c r="M38" s="3">
        <f t="shared" ca="1" si="8"/>
        <v>9.379548554797966E-2</v>
      </c>
      <c r="N38" t="str" cm="1">
        <f t="array" aca="1" ref="N38" ca="1">_xlfn.SWITCH(RANDBETWEEN(0,1),0,"No",1,"Yes")</f>
        <v>Yes</v>
      </c>
      <c r="O38" s="3">
        <f t="shared" ca="1" si="9"/>
        <v>1.2585213401856676</v>
      </c>
      <c r="P38" t="str" cm="1">
        <f t="array" aca="1" ref="P38" ca="1">_xlfn.SWITCH(RANDBETWEEN(0,1),0,"No",1,"Yes")</f>
        <v>No</v>
      </c>
      <c r="Q38" s="3">
        <f t="shared" ca="1" si="10"/>
        <v>0</v>
      </c>
      <c r="R38">
        <f t="shared" ca="1" si="11"/>
        <v>2</v>
      </c>
      <c r="S38" s="3">
        <f t="shared" ca="1" si="12"/>
        <v>0.17012067394954991</v>
      </c>
      <c r="T38" s="3">
        <f t="shared" ca="1" si="13"/>
        <v>0.34024134789909982</v>
      </c>
      <c r="U38" t="str" cm="1">
        <f t="array" aca="1" ref="U38" ca="1">_xlfn.SWITCH(RANDBETWEEN(0,1),0,"No",1,"Yes")</f>
        <v>No</v>
      </c>
      <c r="V38" s="3">
        <f t="shared" ca="1" si="14"/>
        <v>0</v>
      </c>
      <c r="W38" t="str" cm="1">
        <f t="array" aca="1" ref="W38" ca="1">_xlfn.SWITCH(RANDBETWEEN(0,1),0,"No",1,"Yes")</f>
        <v>No</v>
      </c>
      <c r="X38" s="3">
        <f t="shared" ca="1" si="15"/>
        <v>0</v>
      </c>
      <c r="Y38" t="str" cm="1">
        <f t="array" aca="1" ref="Y38" ca="1">_xlfn.SWITCH(RANDBETWEEN(0,1),0,"No",1,"Yes")</f>
        <v>Yes</v>
      </c>
      <c r="Z38" s="3">
        <f t="shared" ca="1" si="16"/>
        <v>0.70699326348969649</v>
      </c>
      <c r="AA38" s="3">
        <f t="shared" ca="1" si="1"/>
        <v>1</v>
      </c>
      <c r="AB38" s="3">
        <f t="shared" ca="1" si="17"/>
        <v>2.3867102083120244</v>
      </c>
      <c r="AC38" s="3">
        <f t="shared" ca="1" si="18"/>
        <v>242.01543139897279</v>
      </c>
      <c r="AD38" s="3">
        <f t="shared" ca="1" si="19"/>
        <v>2</v>
      </c>
      <c r="AE38" s="3" t="str">
        <f t="shared" ca="1" si="20"/>
        <v>12-4</v>
      </c>
      <c r="AF38" s="3">
        <f t="shared" ca="1" si="21"/>
        <v>0.88714024478662967</v>
      </c>
      <c r="AG38" s="3" t="str">
        <f t="shared" ca="1" si="22"/>
        <v>High</v>
      </c>
      <c r="AH38" s="3">
        <f t="shared" ca="1" si="23"/>
        <v>0.13063796710462389</v>
      </c>
      <c r="AI38" s="3">
        <f t="shared" ca="1" si="24"/>
        <v>38.281949421252143</v>
      </c>
      <c r="AJ38" s="3">
        <f t="shared" ca="1" si="25"/>
        <v>6.3219202537428369</v>
      </c>
      <c r="AK38" s="3">
        <f t="shared" ca="1" si="26"/>
        <v>15.590809537839009</v>
      </c>
      <c r="AL38" s="3">
        <f t="shared" ca="1" si="27"/>
        <v>30</v>
      </c>
      <c r="AM38" s="3" t="str">
        <f t="shared" ca="1" si="28"/>
        <v>On time</v>
      </c>
      <c r="AN38" s="6">
        <f t="shared" ca="1" si="29"/>
        <v>18.522200129782458</v>
      </c>
      <c r="AO38" s="6">
        <f t="shared" ca="1" si="30"/>
        <v>0</v>
      </c>
      <c r="AP38" s="3" cm="1">
        <f t="array" aca="1" ref="AP38" ca="1">_xlfn.SWITCH(F38,3,_xlfn.NORM.INV(RAND(),8,4),4,_xlfn.NORM.INV(RAND(),7,3))</f>
        <v>6.2385743553845927</v>
      </c>
      <c r="AQ38" s="6">
        <f t="shared" ca="1" si="31"/>
        <v>110.40480286507012</v>
      </c>
      <c r="AR38" s="6">
        <f t="shared" ca="1" si="32"/>
        <v>4282.976281407372</v>
      </c>
      <c r="AS38" s="3">
        <f t="shared" ca="1" si="33"/>
        <v>1.9488511922298761</v>
      </c>
      <c r="AT38" s="6">
        <f t="shared" ca="1" si="34"/>
        <v>3897.7023844597525</v>
      </c>
      <c r="AU38" s="3">
        <f t="shared" ca="1" si="35"/>
        <v>1028.6525737802472</v>
      </c>
      <c r="AV38" s="3">
        <f t="shared" ca="1" si="36"/>
        <v>56.08288358930465</v>
      </c>
      <c r="AW38" s="6">
        <f t="shared" ca="1" si="37"/>
        <v>9283.936323366459</v>
      </c>
      <c r="BC38">
        <v>35</v>
      </c>
      <c r="BD38">
        <v>6236441.008878585</v>
      </c>
      <c r="BI38">
        <v>35</v>
      </c>
      <c r="BJ38">
        <v>12375.937736607364</v>
      </c>
      <c r="BO38">
        <v>35</v>
      </c>
      <c r="BP38">
        <v>0.66600000000000004</v>
      </c>
      <c r="BW38">
        <v>35</v>
      </c>
      <c r="BX38">
        <v>24.085857155868492</v>
      </c>
      <c r="CE38">
        <v>35</v>
      </c>
      <c r="CF38">
        <v>1513833.5925092914</v>
      </c>
      <c r="CK38">
        <v>35</v>
      </c>
      <c r="CL38">
        <v>5409.0941689598349</v>
      </c>
      <c r="CS38">
        <v>34</v>
      </c>
      <c r="CT38" s="10">
        <v>6.6000000000000003E-2</v>
      </c>
      <c r="CU38" s="10">
        <v>0.06</v>
      </c>
      <c r="CV38" s="10">
        <v>0.06</v>
      </c>
      <c r="CW38" s="10">
        <v>0.06</v>
      </c>
      <c r="CX38" s="10">
        <v>4.5999999999999999E-2</v>
      </c>
      <c r="CY38" s="10">
        <v>5.1999999999999998E-2</v>
      </c>
      <c r="CZ38" s="10">
        <v>7.5999999999999998E-2</v>
      </c>
      <c r="DA38" s="10">
        <v>5.1999999999999998E-2</v>
      </c>
      <c r="DB38" s="10">
        <v>8.5999999999999993E-2</v>
      </c>
      <c r="DC38" s="10">
        <v>6.2E-2</v>
      </c>
      <c r="DD38" s="10">
        <v>5.8000000000000003E-2</v>
      </c>
      <c r="DE38" s="10">
        <v>6.6000000000000003E-2</v>
      </c>
      <c r="DF38" s="10">
        <v>6.2E-2</v>
      </c>
      <c r="DG38" s="10">
        <v>7.0000000000000007E-2</v>
      </c>
      <c r="DH38" s="10">
        <v>7.1999999999999995E-2</v>
      </c>
      <c r="DI38" s="10">
        <v>5.1999999999999998E-2</v>
      </c>
      <c r="DJ38" s="25">
        <v>9948.3487602138521</v>
      </c>
      <c r="DK38" s="10">
        <v>0.56200000000000006</v>
      </c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</row>
    <row r="39" spans="1:126" x14ac:dyDescent="0.35">
      <c r="A39">
        <f t="shared" ca="1" si="2"/>
        <v>1</v>
      </c>
      <c r="B39" t="str" cm="1">
        <f t="array" aca="1" ref="B39" ca="1">_xlfn.SWITCH(A39,1,"A",2,"B",3,"C",4,"D")</f>
        <v>A</v>
      </c>
      <c r="C39">
        <f t="shared" ca="1" si="3"/>
        <v>3</v>
      </c>
      <c r="D39" s="3">
        <f t="shared" ca="1" si="4"/>
        <v>2.7011944239004606</v>
      </c>
      <c r="E39">
        <f t="shared" ca="1" si="5"/>
        <v>1</v>
      </c>
      <c r="F39" cm="1">
        <f t="array" aca="1" ref="F39" ca="1">_xlfn.SWITCH(RANDBETWEEN(0,1),0,3,1,4)</f>
        <v>3</v>
      </c>
      <c r="G39" s="3">
        <f t="shared" ca="1" si="6"/>
        <v>1.9787980352255305</v>
      </c>
      <c r="H39" t="str" cm="1">
        <f t="array" aca="1" ref="H39" ca="1">_xlfn.SWITCH(RANDBETWEEN(0,1),0,"No",1,"Yes")</f>
        <v>Yes</v>
      </c>
      <c r="I39" s="3">
        <f t="shared" ca="1" si="7"/>
        <v>6.7610201461919997E-2</v>
      </c>
      <c r="J39" t="str" cm="1">
        <f t="array" aca="1" ref="J39" ca="1">_xlfn.SWITCH(RANDBETWEEN(0,2),0,"Rainy",1,"Sunny",2,"Cold")</f>
        <v>Rainy</v>
      </c>
      <c r="K39">
        <f t="shared" ca="1" si="0"/>
        <v>1.5757073667797183</v>
      </c>
      <c r="L39" t="str" cm="1">
        <f t="array" aca="1" ref="L39" ca="1">_xlfn.SWITCH(RANDBETWEEN(0,1),0,"Good",1,"Bad")</f>
        <v>Good</v>
      </c>
      <c r="M39" s="3">
        <f t="shared" ca="1" si="8"/>
        <v>9.1440925825334293E-2</v>
      </c>
      <c r="N39" t="str" cm="1">
        <f t="array" aca="1" ref="N39" ca="1">_xlfn.SWITCH(RANDBETWEEN(0,1),0,"No",1,"Yes")</f>
        <v>Yes</v>
      </c>
      <c r="O39" s="3">
        <f t="shared" ca="1" si="9"/>
        <v>1.0649032771908438</v>
      </c>
      <c r="P39" t="str" cm="1">
        <f t="array" aca="1" ref="P39" ca="1">_xlfn.SWITCH(RANDBETWEEN(0,1),0,"No",1,"Yes")</f>
        <v>Yes</v>
      </c>
      <c r="Q39" s="3">
        <f t="shared" ca="1" si="10"/>
        <v>0.71884485364894335</v>
      </c>
      <c r="R39">
        <f t="shared" ca="1" si="11"/>
        <v>3</v>
      </c>
      <c r="S39" s="3">
        <f t="shared" ca="1" si="12"/>
        <v>0.22090632880959565</v>
      </c>
      <c r="T39" s="3">
        <f t="shared" ca="1" si="13"/>
        <v>0.66271898642878702</v>
      </c>
      <c r="U39" t="str" cm="1">
        <f t="array" aca="1" ref="U39" ca="1">_xlfn.SWITCH(RANDBETWEEN(0,1),0,"No",1,"Yes")</f>
        <v>No</v>
      </c>
      <c r="V39" s="3">
        <f t="shared" ca="1" si="14"/>
        <v>0</v>
      </c>
      <c r="W39" t="str" cm="1">
        <f t="array" aca="1" ref="W39" ca="1">_xlfn.SWITCH(RANDBETWEEN(0,1),0,"No",1,"Yes")</f>
        <v>No</v>
      </c>
      <c r="X39" s="3">
        <f t="shared" ca="1" si="15"/>
        <v>0</v>
      </c>
      <c r="Y39" t="str" cm="1">
        <f t="array" aca="1" ref="Y39" ca="1">_xlfn.SWITCH(RANDBETWEEN(0,1),0,"No",1,"Yes")</f>
        <v>No</v>
      </c>
      <c r="Z39" s="3">
        <f t="shared" ca="1" si="16"/>
        <v>0</v>
      </c>
      <c r="AA39" s="3">
        <f t="shared" ca="1" si="1"/>
        <v>0</v>
      </c>
      <c r="AB39" s="3">
        <f t="shared" ca="1" si="17"/>
        <v>1.0554309954187213</v>
      </c>
      <c r="AC39" s="3">
        <f t="shared" ca="1" si="18"/>
        <v>147.78182963448091</v>
      </c>
      <c r="AD39" s="3">
        <f t="shared" ca="1" si="19"/>
        <v>2</v>
      </c>
      <c r="AE39" s="3" t="str">
        <f t="shared" ca="1" si="20"/>
        <v>12-4</v>
      </c>
      <c r="AF39" s="3">
        <f t="shared" ca="1" si="21"/>
        <v>0.43356478435907531</v>
      </c>
      <c r="AG39" s="3" t="str">
        <f t="shared" ca="1" si="22"/>
        <v>Low</v>
      </c>
      <c r="AH39" s="3">
        <f t="shared" ca="1" si="23"/>
        <v>0.58533938100275951</v>
      </c>
      <c r="AI39" s="3">
        <f t="shared" ca="1" si="24"/>
        <v>42.618030158380165</v>
      </c>
      <c r="AJ39" s="3">
        <f t="shared" ca="1" si="25"/>
        <v>3.4675894001971357</v>
      </c>
      <c r="AK39" s="3">
        <f t="shared" ca="1" si="26"/>
        <v>11.701948207538768</v>
      </c>
      <c r="AL39" s="3">
        <f t="shared" ca="1" si="27"/>
        <v>50</v>
      </c>
      <c r="AM39" s="3" t="str">
        <f t="shared" ca="1" si="28"/>
        <v>On time</v>
      </c>
      <c r="AN39" s="6">
        <f t="shared" ca="1" si="29"/>
        <v>0</v>
      </c>
      <c r="AO39" s="6">
        <f t="shared" ca="1" si="30"/>
        <v>2.0957117996751018</v>
      </c>
      <c r="AP39" s="3" cm="1">
        <f t="array" aca="1" ref="AP39" ca="1">_xlfn.SWITCH(F39,3,_xlfn.NORM.INV(RAND(),8,4),4,_xlfn.NORM.INV(RAND(),7,3))</f>
        <v>7.1589016664411229</v>
      </c>
      <c r="AQ39" s="6">
        <f t="shared" ca="1" si="31"/>
        <v>102.86291490061406</v>
      </c>
      <c r="AR39" s="6">
        <f t="shared" ca="1" si="32"/>
        <v>2123.4080971956696</v>
      </c>
      <c r="AS39" s="3">
        <f t="shared" ca="1" si="33"/>
        <v>1.462743525942346</v>
      </c>
      <c r="AT39" s="6">
        <f t="shared" ca="1" si="34"/>
        <v>2194.1152889135192</v>
      </c>
      <c r="AU39" s="3">
        <f t="shared" ca="1" si="35"/>
        <v>994.25125514195361</v>
      </c>
      <c r="AV39" s="3">
        <f t="shared" ca="1" si="36"/>
        <v>56.661974028193782</v>
      </c>
      <c r="AW39" s="6">
        <f t="shared" ca="1" si="37"/>
        <v>5370.5323270790113</v>
      </c>
      <c r="BC39">
        <v>36</v>
      </c>
      <c r="BD39">
        <v>4715048.5994979581</v>
      </c>
      <c r="BI39">
        <v>36</v>
      </c>
      <c r="BJ39">
        <v>-17726.01170808883</v>
      </c>
      <c r="BO39">
        <v>36</v>
      </c>
      <c r="BP39">
        <v>0.61</v>
      </c>
      <c r="BW39">
        <v>36</v>
      </c>
      <c r="BX39">
        <v>25.760398696267838</v>
      </c>
      <c r="CE39">
        <v>36</v>
      </c>
      <c r="CF39">
        <v>1959326.4335591188</v>
      </c>
      <c r="CK39">
        <v>36</v>
      </c>
      <c r="CL39">
        <v>4348.5780575113449</v>
      </c>
      <c r="CS39">
        <v>35</v>
      </c>
      <c r="CT39" s="10">
        <v>6.4000000000000001E-2</v>
      </c>
      <c r="CU39" s="10">
        <v>5.3999999999999999E-2</v>
      </c>
      <c r="CV39" s="10">
        <v>5.8000000000000003E-2</v>
      </c>
      <c r="CW39" s="10">
        <v>6.2E-2</v>
      </c>
      <c r="CX39" s="10">
        <v>6.2E-2</v>
      </c>
      <c r="CY39" s="10">
        <v>0.05</v>
      </c>
      <c r="CZ39" s="10">
        <v>6.4000000000000001E-2</v>
      </c>
      <c r="DA39" s="10">
        <v>9.6000000000000002E-2</v>
      </c>
      <c r="DB39" s="10">
        <v>4.3999999999999997E-2</v>
      </c>
      <c r="DC39" s="10">
        <v>7.0000000000000007E-2</v>
      </c>
      <c r="DD39" s="10">
        <v>8.2000000000000003E-2</v>
      </c>
      <c r="DE39" s="10">
        <v>7.3999999999999996E-2</v>
      </c>
      <c r="DF39" s="10">
        <v>0.06</v>
      </c>
      <c r="DG39" s="10">
        <v>5.8000000000000003E-2</v>
      </c>
      <c r="DH39" s="10">
        <v>0.05</v>
      </c>
      <c r="DI39" s="10">
        <v>5.1999999999999998E-2</v>
      </c>
      <c r="DJ39" s="25">
        <v>10226.379429866673</v>
      </c>
      <c r="DK39" s="10">
        <v>0.61199999999999999</v>
      </c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</row>
    <row r="40" spans="1:126" x14ac:dyDescent="0.35">
      <c r="A40">
        <f t="shared" ca="1" si="2"/>
        <v>4</v>
      </c>
      <c r="B40" t="str" cm="1">
        <f t="array" aca="1" ref="B40" ca="1">_xlfn.SWITCH(A40,1,"A",2,"B",3,"C",4,"D")</f>
        <v>D</v>
      </c>
      <c r="C40">
        <f t="shared" ca="1" si="3"/>
        <v>3</v>
      </c>
      <c r="D40" s="3">
        <f t="shared" ca="1" si="4"/>
        <v>3.2725697887189171</v>
      </c>
      <c r="E40">
        <f t="shared" ca="1" si="5"/>
        <v>0</v>
      </c>
      <c r="F40" cm="1">
        <f t="array" aca="1" ref="F40" ca="1">_xlfn.SWITCH(RANDBETWEEN(0,1),0,3,1,4)</f>
        <v>3</v>
      </c>
      <c r="G40" s="3">
        <f t="shared" ca="1" si="6"/>
        <v>2.4297831153892422</v>
      </c>
      <c r="H40" t="str" cm="1">
        <f t="array" aca="1" ref="H40" ca="1">_xlfn.SWITCH(RANDBETWEEN(0,1),0,"No",1,"Yes")</f>
        <v>No</v>
      </c>
      <c r="I40" s="3">
        <f t="shared" ca="1" si="7"/>
        <v>0.18995515376374481</v>
      </c>
      <c r="J40" t="str" cm="1">
        <f t="array" aca="1" ref="J40" ca="1">_xlfn.SWITCH(RANDBETWEEN(0,2),0,"Rainy",1,"Sunny",2,"Cold")</f>
        <v>Sunny</v>
      </c>
      <c r="K40">
        <f t="shared" ca="1" si="0"/>
        <v>0.63779261841528023</v>
      </c>
      <c r="L40" t="str" cm="1">
        <f t="array" aca="1" ref="L40" ca="1">_xlfn.SWITCH(RANDBETWEEN(0,1),0,"Good",1,"Bad")</f>
        <v>Good</v>
      </c>
      <c r="M40" s="3">
        <f t="shared" ca="1" si="8"/>
        <v>6.5164637718445662E-2</v>
      </c>
      <c r="N40" t="str" cm="1">
        <f t="array" aca="1" ref="N40" ca="1">_xlfn.SWITCH(RANDBETWEEN(0,1),0,"No",1,"Yes")</f>
        <v>Yes</v>
      </c>
      <c r="O40" s="3">
        <f t="shared" ca="1" si="9"/>
        <v>0.60925356120432272</v>
      </c>
      <c r="P40" t="str" cm="1">
        <f t="array" aca="1" ref="P40" ca="1">_xlfn.SWITCH(RANDBETWEEN(0,1),0,"No",1,"Yes")</f>
        <v>No</v>
      </c>
      <c r="Q40" s="3">
        <f t="shared" ca="1" si="10"/>
        <v>0</v>
      </c>
      <c r="R40">
        <f t="shared" ca="1" si="11"/>
        <v>1</v>
      </c>
      <c r="S40" s="3">
        <f t="shared" ca="1" si="12"/>
        <v>0.17096950844144176</v>
      </c>
      <c r="T40" s="3">
        <f t="shared" ca="1" si="13"/>
        <v>0.17096950844144176</v>
      </c>
      <c r="U40" t="str" cm="1">
        <f t="array" aca="1" ref="U40" ca="1">_xlfn.SWITCH(RANDBETWEEN(0,1),0,"No",1,"Yes")</f>
        <v>Yes</v>
      </c>
      <c r="V40" s="3">
        <f t="shared" ca="1" si="14"/>
        <v>0.14271439371006578</v>
      </c>
      <c r="W40" t="str" cm="1">
        <f t="array" aca="1" ref="W40" ca="1">_xlfn.SWITCH(RANDBETWEEN(0,1),0,"No",1,"Yes")</f>
        <v>Yes</v>
      </c>
      <c r="X40" s="3">
        <f t="shared" ca="1" si="15"/>
        <v>35.250337346075341</v>
      </c>
      <c r="Y40" t="str" cm="1">
        <f t="array" aca="1" ref="Y40" ca="1">_xlfn.SWITCH(RANDBETWEEN(0,1),0,"No",1,"Yes")</f>
        <v>Yes</v>
      </c>
      <c r="Z40" s="3">
        <f t="shared" ca="1" si="16"/>
        <v>1.1511612742873012</v>
      </c>
      <c r="AA40" s="3">
        <f t="shared" ca="1" si="1"/>
        <v>1</v>
      </c>
      <c r="AB40" s="3">
        <f t="shared" ca="1" si="17"/>
        <v>0.44435897240628996</v>
      </c>
      <c r="AC40" s="3">
        <f t="shared" ca="1" si="18"/>
        <v>319.84885473612513</v>
      </c>
      <c r="AD40" s="3">
        <f t="shared" ca="1" si="19"/>
        <v>2</v>
      </c>
      <c r="AE40" s="3" t="str">
        <f t="shared" ca="1" si="20"/>
        <v>12-4</v>
      </c>
      <c r="AF40" s="3">
        <f t="shared" ca="1" si="21"/>
        <v>0.92015181444646599</v>
      </c>
      <c r="AG40" s="3" t="str">
        <f t="shared" ca="1" si="22"/>
        <v>Low</v>
      </c>
      <c r="AH40" s="3">
        <f t="shared" ca="1" si="23"/>
        <v>0.7055007268643938</v>
      </c>
      <c r="AI40" s="3">
        <f t="shared" ca="1" si="24"/>
        <v>14.015984799677824</v>
      </c>
      <c r="AJ40" s="3">
        <f t="shared" ca="1" si="25"/>
        <v>22.820291210894954</v>
      </c>
      <c r="AK40" s="3">
        <f t="shared" ca="1" si="26"/>
        <v>65.537434333617298</v>
      </c>
      <c r="AL40" s="3">
        <f t="shared" ca="1" si="27"/>
        <v>25</v>
      </c>
      <c r="AM40" s="3" t="str">
        <f t="shared" ca="1" si="28"/>
        <v>Late</v>
      </c>
      <c r="AN40" s="6">
        <f t="shared" ca="1" si="29"/>
        <v>19.610387215930174</v>
      </c>
      <c r="AO40" s="6">
        <f t="shared" ca="1" si="30"/>
        <v>0</v>
      </c>
      <c r="AP40" s="3" cm="1">
        <f t="array" aca="1" ref="AP40" ca="1">_xlfn.SWITCH(F40,3,_xlfn.NORM.INV(RAND(),8,4),4,_xlfn.NORM.INV(RAND(),7,3))</f>
        <v>10.008070555192507</v>
      </c>
      <c r="AQ40" s="6">
        <f t="shared" ca="1" si="31"/>
        <v>98.380284044348642</v>
      </c>
      <c r="AR40" s="6">
        <f t="shared" ca="1" si="32"/>
        <v>3144.1446187520737</v>
      </c>
      <c r="AS40" s="3">
        <f t="shared" ca="1" si="33"/>
        <v>8.1921792917021623</v>
      </c>
      <c r="AT40" s="6">
        <f t="shared" ca="1" si="34"/>
        <v>16384.358583404326</v>
      </c>
      <c r="AU40" s="3">
        <f t="shared" ca="1" si="35"/>
        <v>984.50247840681675</v>
      </c>
      <c r="AV40" s="3">
        <f t="shared" ca="1" si="36"/>
        <v>50.437650859097786</v>
      </c>
      <c r="AW40" s="6">
        <f t="shared" ca="1" si="37"/>
        <v>20583.053718638243</v>
      </c>
      <c r="BC40">
        <v>37</v>
      </c>
      <c r="BD40">
        <v>-10079721.64691996</v>
      </c>
      <c r="BI40">
        <v>37</v>
      </c>
      <c r="BJ40">
        <v>11850.3261536916</v>
      </c>
      <c r="BO40">
        <v>37</v>
      </c>
      <c r="BP40">
        <v>0.6</v>
      </c>
      <c r="BW40">
        <v>37</v>
      </c>
      <c r="BX40">
        <v>-75.095651772028333</v>
      </c>
      <c r="CE40">
        <v>37</v>
      </c>
      <c r="CF40">
        <v>620456.12940791063</v>
      </c>
      <c r="CK40">
        <v>37</v>
      </c>
      <c r="CL40">
        <v>3185.5755495007243</v>
      </c>
      <c r="CS40">
        <v>36</v>
      </c>
      <c r="CT40" s="10">
        <v>0.08</v>
      </c>
      <c r="CU40" s="10">
        <v>7.0000000000000007E-2</v>
      </c>
      <c r="CV40" s="10">
        <v>7.8E-2</v>
      </c>
      <c r="CW40" s="10">
        <v>0.06</v>
      </c>
      <c r="CX40" s="10">
        <v>5.6000000000000001E-2</v>
      </c>
      <c r="CY40" s="10">
        <v>6.4000000000000001E-2</v>
      </c>
      <c r="CZ40" s="10">
        <v>7.1999999999999995E-2</v>
      </c>
      <c r="DA40" s="10">
        <v>5.8000000000000003E-2</v>
      </c>
      <c r="DB40" s="10">
        <v>0.05</v>
      </c>
      <c r="DC40" s="10">
        <v>0.05</v>
      </c>
      <c r="DD40" s="10">
        <v>0.08</v>
      </c>
      <c r="DE40" s="10">
        <v>0.05</v>
      </c>
      <c r="DF40" s="10">
        <v>5.1999999999999998E-2</v>
      </c>
      <c r="DG40" s="10">
        <v>6.8000000000000005E-2</v>
      </c>
      <c r="DH40" s="10">
        <v>0.06</v>
      </c>
      <c r="DI40" s="10">
        <v>5.1999999999999998E-2</v>
      </c>
      <c r="DJ40" s="25">
        <v>14453.916347295855</v>
      </c>
      <c r="DK40" s="10">
        <v>0.61199999999999999</v>
      </c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</row>
    <row r="41" spans="1:126" x14ac:dyDescent="0.35">
      <c r="A41">
        <f t="shared" ca="1" si="2"/>
        <v>1</v>
      </c>
      <c r="B41" t="str" cm="1">
        <f t="array" aca="1" ref="B41" ca="1">_xlfn.SWITCH(A41,1,"A",2,"B",3,"C",4,"D")</f>
        <v>A</v>
      </c>
      <c r="C41">
        <f t="shared" ca="1" si="3"/>
        <v>1</v>
      </c>
      <c r="D41" s="3">
        <f t="shared" ca="1" si="4"/>
        <v>3.0956516249039345</v>
      </c>
      <c r="E41">
        <f t="shared" ca="1" si="5"/>
        <v>1</v>
      </c>
      <c r="F41" cm="1">
        <f t="array" aca="1" ref="F41" ca="1">_xlfn.SWITCH(RANDBETWEEN(0,1),0,3,1,4)</f>
        <v>3</v>
      </c>
      <c r="G41" s="3">
        <f t="shared" ca="1" si="6"/>
        <v>2.1896433599035738</v>
      </c>
      <c r="H41" t="str" cm="1">
        <f t="array" aca="1" ref="H41" ca="1">_xlfn.SWITCH(RANDBETWEEN(0,1),0,"No",1,"Yes")</f>
        <v>Yes</v>
      </c>
      <c r="I41" s="3">
        <f t="shared" ca="1" si="7"/>
        <v>0.10163134387172396</v>
      </c>
      <c r="J41" t="str" cm="1">
        <f t="array" aca="1" ref="J41" ca="1">_xlfn.SWITCH(RANDBETWEEN(0,2),0,"Rainy",1,"Sunny",2,"Cold")</f>
        <v>Cold</v>
      </c>
      <c r="K41">
        <f t="shared" ca="1" si="0"/>
        <v>1.5908657107838104</v>
      </c>
      <c r="L41" t="str" cm="1">
        <f t="array" aca="1" ref="L41" ca="1">_xlfn.SWITCH(RANDBETWEEN(0,1),0,"Good",1,"Bad")</f>
        <v>Bad</v>
      </c>
      <c r="M41" s="3">
        <f t="shared" ca="1" si="8"/>
        <v>0.53057182656089541</v>
      </c>
      <c r="N41" t="str" cm="1">
        <f t="array" aca="1" ref="N41" ca="1">_xlfn.SWITCH(RANDBETWEEN(0,1),0,"No",1,"Yes")</f>
        <v>Yes</v>
      </c>
      <c r="O41" s="3">
        <f t="shared" ca="1" si="9"/>
        <v>0.95292940884414556</v>
      </c>
      <c r="P41" t="str" cm="1">
        <f t="array" aca="1" ref="P41" ca="1">_xlfn.SWITCH(RANDBETWEEN(0,1),0,"No",1,"Yes")</f>
        <v>No</v>
      </c>
      <c r="Q41" s="3">
        <f t="shared" ca="1" si="10"/>
        <v>0</v>
      </c>
      <c r="R41">
        <f t="shared" ca="1" si="11"/>
        <v>1</v>
      </c>
      <c r="S41" s="3">
        <f t="shared" ca="1" si="12"/>
        <v>0.20181539353887804</v>
      </c>
      <c r="T41" s="3">
        <f t="shared" ca="1" si="13"/>
        <v>0.20181539353887804</v>
      </c>
      <c r="U41" t="str" cm="1">
        <f t="array" aca="1" ref="U41" ca="1">_xlfn.SWITCH(RANDBETWEEN(0,1),0,"No",1,"Yes")</f>
        <v>Yes</v>
      </c>
      <c r="V41" s="3">
        <f t="shared" ca="1" si="14"/>
        <v>0.84888803861203699</v>
      </c>
      <c r="W41" t="str" cm="1">
        <f t="array" aca="1" ref="W41" ca="1">_xlfn.SWITCH(RANDBETWEEN(0,1),0,"No",1,"Yes")</f>
        <v>Yes</v>
      </c>
      <c r="X41" s="3">
        <f t="shared" ca="1" si="15"/>
        <v>51.460772849063126</v>
      </c>
      <c r="Y41" t="str" cm="1">
        <f t="array" aca="1" ref="Y41" ca="1">_xlfn.SWITCH(RANDBETWEEN(0,1),0,"No",1,"Yes")</f>
        <v>Yes</v>
      </c>
      <c r="Z41" s="3">
        <f t="shared" ca="1" si="16"/>
        <v>1.1815076303260914</v>
      </c>
      <c r="AA41" s="3">
        <f t="shared" ca="1" si="1"/>
        <v>0</v>
      </c>
      <c r="AB41" s="3">
        <f t="shared" ca="1" si="17"/>
        <v>0.60071849824281631</v>
      </c>
      <c r="AC41" s="3">
        <f t="shared" ca="1" si="18"/>
        <v>128.47804677628471</v>
      </c>
      <c r="AD41" s="3">
        <f t="shared" ca="1" si="19"/>
        <v>3</v>
      </c>
      <c r="AE41" s="3" t="str">
        <f t="shared" ca="1" si="20"/>
        <v>4-8</v>
      </c>
      <c r="AF41" s="3">
        <f t="shared" ca="1" si="21"/>
        <v>1.0180290800528833</v>
      </c>
      <c r="AG41" s="3" t="str">
        <f t="shared" ca="1" si="22"/>
        <v>High</v>
      </c>
      <c r="AH41" s="3">
        <f t="shared" ca="1" si="23"/>
        <v>8.3022566175609672E-2</v>
      </c>
      <c r="AI41" s="3">
        <f t="shared" ca="1" si="24"/>
        <v>101.29929092194268</v>
      </c>
      <c r="AJ41" s="3">
        <f t="shared" ca="1" si="25"/>
        <v>1.26830154097806</v>
      </c>
      <c r="AK41" s="3">
        <f t="shared" ca="1" si="26"/>
        <v>62.028697246953655</v>
      </c>
      <c r="AL41" s="3">
        <f t="shared" ca="1" si="27"/>
        <v>40</v>
      </c>
      <c r="AM41" s="3" t="str">
        <f t="shared" ca="1" si="28"/>
        <v>Late</v>
      </c>
      <c r="AN41" s="6">
        <f t="shared" ca="1" si="29"/>
        <v>21.369756844286385</v>
      </c>
      <c r="AO41" s="6">
        <f t="shared" ca="1" si="30"/>
        <v>0</v>
      </c>
      <c r="AP41" s="3" cm="1">
        <f t="array" aca="1" ref="AP41" ca="1">_xlfn.SWITCH(F41,3,_xlfn.NORM.INV(RAND(),8,4),4,_xlfn.NORM.INV(RAND(),7,3))</f>
        <v>15.751607775467543</v>
      </c>
      <c r="AQ41" s="6">
        <f t="shared" ca="1" si="31"/>
        <v>108.98176568339895</v>
      </c>
      <c r="AR41" s="6">
        <f t="shared" ca="1" si="32"/>
        <v>888.91017277874209</v>
      </c>
      <c r="AS41" s="3">
        <f t="shared" ca="1" si="33"/>
        <v>7.7535871558692069</v>
      </c>
      <c r="AT41" s="6">
        <f t="shared" ca="1" si="34"/>
        <v>11630.38073380381</v>
      </c>
      <c r="AU41" s="3">
        <f t="shared" ca="1" si="35"/>
        <v>1020.3373752839608</v>
      </c>
      <c r="AV41" s="3">
        <f t="shared" ca="1" si="36"/>
        <v>50.195320975703694</v>
      </c>
      <c r="AW41" s="6">
        <f t="shared" ca="1" si="37"/>
        <v>13611.193359686502</v>
      </c>
      <c r="BC41">
        <v>38</v>
      </c>
      <c r="BD41">
        <v>4851089.8010711158</v>
      </c>
      <c r="BI41">
        <v>38</v>
      </c>
      <c r="BJ41">
        <v>10221.756313210772</v>
      </c>
      <c r="BO41">
        <v>38</v>
      </c>
      <c r="BP41">
        <v>0.61599999999999999</v>
      </c>
      <c r="BW41">
        <v>38</v>
      </c>
      <c r="BX41">
        <v>25.729713726829509</v>
      </c>
      <c r="CE41">
        <v>38</v>
      </c>
      <c r="CF41">
        <v>5077813.933275084</v>
      </c>
      <c r="CK41">
        <v>38</v>
      </c>
      <c r="CL41">
        <v>3824.8326870351198</v>
      </c>
      <c r="CS41">
        <v>37</v>
      </c>
      <c r="CT41" s="10">
        <v>5.6000000000000001E-2</v>
      </c>
      <c r="CU41" s="10">
        <v>7.8E-2</v>
      </c>
      <c r="CV41" s="10">
        <v>5.6000000000000001E-2</v>
      </c>
      <c r="CW41" s="10">
        <v>5.1999999999999998E-2</v>
      </c>
      <c r="CX41" s="10">
        <v>6.8000000000000005E-2</v>
      </c>
      <c r="CY41" s="10">
        <v>6.8000000000000005E-2</v>
      </c>
      <c r="CZ41" s="10">
        <v>0.06</v>
      </c>
      <c r="DA41" s="10">
        <v>6.4000000000000001E-2</v>
      </c>
      <c r="DB41" s="10">
        <v>4.8000000000000001E-2</v>
      </c>
      <c r="DC41" s="10">
        <v>5.1999999999999998E-2</v>
      </c>
      <c r="DD41" s="10">
        <v>7.1999999999999995E-2</v>
      </c>
      <c r="DE41" s="10">
        <v>5.3999999999999999E-2</v>
      </c>
      <c r="DF41" s="10">
        <v>6.6000000000000003E-2</v>
      </c>
      <c r="DG41" s="10">
        <v>5.1999999999999998E-2</v>
      </c>
      <c r="DH41" s="10">
        <v>8.2000000000000003E-2</v>
      </c>
      <c r="DI41" s="10">
        <v>7.1999999999999995E-2</v>
      </c>
      <c r="DJ41" s="25">
        <v>8737.908756903842</v>
      </c>
      <c r="DK41" s="10">
        <v>0.58399999999999996</v>
      </c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</row>
    <row r="42" spans="1:126" x14ac:dyDescent="0.35">
      <c r="A42">
        <f t="shared" ca="1" si="2"/>
        <v>3</v>
      </c>
      <c r="B42" t="str" cm="1">
        <f t="array" aca="1" ref="B42" ca="1">_xlfn.SWITCH(A42,1,"A",2,"B",3,"C",4,"D")</f>
        <v>C</v>
      </c>
      <c r="C42">
        <f t="shared" ca="1" si="3"/>
        <v>3</v>
      </c>
      <c r="D42" s="3">
        <f t="shared" ca="1" si="4"/>
        <v>3.1109731514017085</v>
      </c>
      <c r="E42">
        <f t="shared" ca="1" si="5"/>
        <v>1</v>
      </c>
      <c r="F42" cm="1">
        <f t="array" aca="1" ref="F42" ca="1">_xlfn.SWITCH(RANDBETWEEN(0,1),0,3,1,4)</f>
        <v>3</v>
      </c>
      <c r="G42" s="3">
        <f t="shared" ca="1" si="6"/>
        <v>2.3158004032905826</v>
      </c>
      <c r="H42" t="str" cm="1">
        <f t="array" aca="1" ref="H42" ca="1">_xlfn.SWITCH(RANDBETWEEN(0,1),0,"No",1,"Yes")</f>
        <v>Yes</v>
      </c>
      <c r="I42" s="3">
        <f t="shared" ca="1" si="7"/>
        <v>7.4687001541914183E-2</v>
      </c>
      <c r="J42" t="str" cm="1">
        <f t="array" aca="1" ref="J42" ca="1">_xlfn.SWITCH(RANDBETWEEN(0,2),0,"Rainy",1,"Sunny",2,"Cold")</f>
        <v>Sunny</v>
      </c>
      <c r="K42">
        <f t="shared" ca="1" si="0"/>
        <v>0.18956666992870178</v>
      </c>
      <c r="L42" t="str" cm="1">
        <f t="array" aca="1" ref="L42" ca="1">_xlfn.SWITCH(RANDBETWEEN(0,1),0,"Good",1,"Bad")</f>
        <v>Bad</v>
      </c>
      <c r="M42" s="3">
        <f t="shared" ca="1" si="8"/>
        <v>0.31302643760174226</v>
      </c>
      <c r="N42" t="str" cm="1">
        <f t="array" aca="1" ref="N42" ca="1">_xlfn.SWITCH(RANDBETWEEN(0,1),0,"No",1,"Yes")</f>
        <v>Yes</v>
      </c>
      <c r="O42" s="3">
        <f t="shared" ca="1" si="9"/>
        <v>0.69542317573463741</v>
      </c>
      <c r="P42" t="str" cm="1">
        <f t="array" aca="1" ref="P42" ca="1">_xlfn.SWITCH(RANDBETWEEN(0,1),0,"No",1,"Yes")</f>
        <v>Yes</v>
      </c>
      <c r="Q42" s="3">
        <f t="shared" ca="1" si="10"/>
        <v>2.416650610867757</v>
      </c>
      <c r="R42">
        <f t="shared" ca="1" si="11"/>
        <v>1</v>
      </c>
      <c r="S42" s="3">
        <f t="shared" ca="1" si="12"/>
        <v>0.16322570586016913</v>
      </c>
      <c r="T42" s="3">
        <f t="shared" ca="1" si="13"/>
        <v>0.16322570586016913</v>
      </c>
      <c r="U42" t="str" cm="1">
        <f t="array" aca="1" ref="U42" ca="1">_xlfn.SWITCH(RANDBETWEEN(0,1),0,"No",1,"Yes")</f>
        <v>No</v>
      </c>
      <c r="V42" s="3">
        <f t="shared" ca="1" si="14"/>
        <v>0</v>
      </c>
      <c r="W42" t="str" cm="1">
        <f t="array" aca="1" ref="W42" ca="1">_xlfn.SWITCH(RANDBETWEEN(0,1),0,"No",1,"Yes")</f>
        <v>Yes</v>
      </c>
      <c r="X42" s="3">
        <f t="shared" ca="1" si="15"/>
        <v>33.871534375850864</v>
      </c>
      <c r="Y42" t="str" cm="1">
        <f t="array" aca="1" ref="Y42" ca="1">_xlfn.SWITCH(RANDBETWEEN(0,1),0,"No",1,"Yes")</f>
        <v>No</v>
      </c>
      <c r="Z42" s="3">
        <f t="shared" ca="1" si="16"/>
        <v>0</v>
      </c>
      <c r="AA42" s="3">
        <f t="shared" ca="1" si="1"/>
        <v>0</v>
      </c>
      <c r="AB42" s="3">
        <f t="shared" ca="1" si="17"/>
        <v>0.9632721845625255</v>
      </c>
      <c r="AC42" s="3">
        <f t="shared" ca="1" si="18"/>
        <v>224.00959029971241</v>
      </c>
      <c r="AD42" s="3">
        <f t="shared" ca="1" si="19"/>
        <v>2</v>
      </c>
      <c r="AE42" s="3" t="str">
        <f t="shared" ca="1" si="20"/>
        <v>12-4</v>
      </c>
      <c r="AF42" s="3">
        <f t="shared" ca="1" si="21"/>
        <v>0.30824005509675373</v>
      </c>
      <c r="AG42" s="3" t="str">
        <f t="shared" ca="1" si="22"/>
        <v>Low</v>
      </c>
      <c r="AH42" s="3">
        <f t="shared" ca="1" si="23"/>
        <v>-9.7813936650550382E-3</v>
      </c>
      <c r="AI42" s="3">
        <f t="shared" ca="1" si="24"/>
        <v>41.137692870986641</v>
      </c>
      <c r="AJ42" s="3">
        <f t="shared" ca="1" si="25"/>
        <v>5.4453610464309881</v>
      </c>
      <c r="AK42" s="3">
        <f t="shared" ca="1" si="26"/>
        <v>46.747006273101583</v>
      </c>
      <c r="AL42" s="3">
        <f t="shared" ca="1" si="27"/>
        <v>30</v>
      </c>
      <c r="AM42" s="3" t="str">
        <f t="shared" ca="1" si="28"/>
        <v>Late</v>
      </c>
      <c r="AN42" s="6">
        <f t="shared" ca="1" si="29"/>
        <v>20.039863233427873</v>
      </c>
      <c r="AO42" s="6">
        <f t="shared" ca="1" si="30"/>
        <v>0</v>
      </c>
      <c r="AP42" s="3" cm="1">
        <f t="array" aca="1" ref="AP42" ca="1">_xlfn.SWITCH(F42,3,_xlfn.NORM.INV(RAND(),8,4),4,_xlfn.NORM.INV(RAND(),7,3))</f>
        <v>7.5180556418779956</v>
      </c>
      <c r="AQ42" s="6">
        <f t="shared" ca="1" si="31"/>
        <v>104.39150170637481</v>
      </c>
      <c r="AR42" s="6">
        <f t="shared" ca="1" si="32"/>
        <v>3110.4714625622669</v>
      </c>
      <c r="AS42" s="3">
        <f t="shared" ca="1" si="33"/>
        <v>5.8433757841376979</v>
      </c>
      <c r="AT42" s="6">
        <f t="shared" ca="1" si="34"/>
        <v>8765.063676206546</v>
      </c>
      <c r="AU42" s="3">
        <f t="shared" ca="1" si="35"/>
        <v>985.0916754815886</v>
      </c>
      <c r="AV42" s="3">
        <f t="shared" ca="1" si="36"/>
        <v>41.286317003861669</v>
      </c>
      <c r="AW42" s="6">
        <f t="shared" ca="1" si="37"/>
        <v>12921.95299448769</v>
      </c>
      <c r="BC42">
        <v>39</v>
      </c>
      <c r="BD42">
        <v>6926984.9503113572</v>
      </c>
      <c r="BI42">
        <v>39</v>
      </c>
      <c r="BJ42">
        <v>6481.9571829297138</v>
      </c>
      <c r="BO42">
        <v>39</v>
      </c>
      <c r="BP42">
        <v>0.626</v>
      </c>
      <c r="BW42">
        <v>39</v>
      </c>
      <c r="BX42">
        <v>22.821083750790748</v>
      </c>
      <c r="CE42">
        <v>39</v>
      </c>
      <c r="CF42">
        <v>2055754.5111055593</v>
      </c>
      <c r="CK42">
        <v>39</v>
      </c>
      <c r="CL42">
        <v>4677.2931202002073</v>
      </c>
      <c r="CS42">
        <v>38</v>
      </c>
      <c r="CT42" s="10">
        <v>0.06</v>
      </c>
      <c r="CU42" s="10">
        <v>6.4000000000000001E-2</v>
      </c>
      <c r="CV42" s="10">
        <v>7.8E-2</v>
      </c>
      <c r="CW42" s="10">
        <v>4.3999999999999997E-2</v>
      </c>
      <c r="CX42" s="10">
        <v>6.8000000000000005E-2</v>
      </c>
      <c r="CY42" s="10">
        <v>7.0000000000000007E-2</v>
      </c>
      <c r="CZ42" s="10">
        <v>7.0000000000000007E-2</v>
      </c>
      <c r="DA42" s="10">
        <v>6.6000000000000003E-2</v>
      </c>
      <c r="DB42" s="10">
        <v>5.3999999999999999E-2</v>
      </c>
      <c r="DC42" s="10">
        <v>7.0000000000000007E-2</v>
      </c>
      <c r="DD42" s="10">
        <v>0.06</v>
      </c>
      <c r="DE42" s="10">
        <v>7.0000000000000007E-2</v>
      </c>
      <c r="DF42" s="10">
        <v>5.8000000000000003E-2</v>
      </c>
      <c r="DG42" s="10">
        <v>5.8000000000000003E-2</v>
      </c>
      <c r="DH42" s="10">
        <v>6.2E-2</v>
      </c>
      <c r="DI42" s="10">
        <v>4.8000000000000001E-2</v>
      </c>
      <c r="DJ42" s="25">
        <v>10008.901599008059</v>
      </c>
      <c r="DK42" s="10">
        <v>0.60199999999999998</v>
      </c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</row>
    <row r="43" spans="1:126" x14ac:dyDescent="0.35">
      <c r="A43">
        <f t="shared" ca="1" si="2"/>
        <v>3</v>
      </c>
      <c r="B43" t="str" cm="1">
        <f t="array" aca="1" ref="B43" ca="1">_xlfn.SWITCH(A43,1,"A",2,"B",3,"C",4,"D")</f>
        <v>C</v>
      </c>
      <c r="C43">
        <f t="shared" ca="1" si="3"/>
        <v>4</v>
      </c>
      <c r="D43" s="3">
        <f t="shared" ca="1" si="4"/>
        <v>3.060374059031572</v>
      </c>
      <c r="E43">
        <f t="shared" ca="1" si="5"/>
        <v>0</v>
      </c>
      <c r="F43" cm="1">
        <f t="array" aca="1" ref="F43" ca="1">_xlfn.SWITCH(RANDBETWEEN(0,1),0,3,1,4)</f>
        <v>3</v>
      </c>
      <c r="G43" s="3">
        <f t="shared" ca="1" si="6"/>
        <v>2.9009163289278881</v>
      </c>
      <c r="H43" t="str" cm="1">
        <f t="array" aca="1" ref="H43" ca="1">_xlfn.SWITCH(RANDBETWEEN(0,1),0,"No",1,"Yes")</f>
        <v>Yes</v>
      </c>
      <c r="I43" s="3">
        <f t="shared" ca="1" si="7"/>
        <v>0.10137130003424896</v>
      </c>
      <c r="J43" t="str" cm="1">
        <f t="array" aca="1" ref="J43" ca="1">_xlfn.SWITCH(RANDBETWEEN(0,2),0,"Rainy",1,"Sunny",2,"Cold")</f>
        <v>Rainy</v>
      </c>
      <c r="K43">
        <f t="shared" ca="1" si="0"/>
        <v>1.4445561443003685</v>
      </c>
      <c r="L43" t="str" cm="1">
        <f t="array" aca="1" ref="L43" ca="1">_xlfn.SWITCH(RANDBETWEEN(0,1),0,"Good",1,"Bad")</f>
        <v>Bad</v>
      </c>
      <c r="M43" s="3">
        <f t="shared" ca="1" si="8"/>
        <v>0.72075997608390563</v>
      </c>
      <c r="N43" t="str" cm="1">
        <f t="array" aca="1" ref="N43" ca="1">_xlfn.SWITCH(RANDBETWEEN(0,1),0,"No",1,"Yes")</f>
        <v>No</v>
      </c>
      <c r="O43" s="3">
        <f t="shared" ca="1" si="9"/>
        <v>7.5913767189380338E-2</v>
      </c>
      <c r="P43" t="str" cm="1">
        <f t="array" aca="1" ref="P43" ca="1">_xlfn.SWITCH(RANDBETWEEN(0,1),0,"No",1,"Yes")</f>
        <v>Yes</v>
      </c>
      <c r="Q43" s="3">
        <f t="shared" ca="1" si="10"/>
        <v>-1.3708473201804319</v>
      </c>
      <c r="R43">
        <f t="shared" ca="1" si="11"/>
        <v>3</v>
      </c>
      <c r="S43" s="3">
        <f t="shared" ca="1" si="12"/>
        <v>0.21339662857162484</v>
      </c>
      <c r="T43" s="3">
        <f t="shared" ca="1" si="13"/>
        <v>0.64018988571487445</v>
      </c>
      <c r="U43" t="str" cm="1">
        <f t="array" aca="1" ref="U43" ca="1">_xlfn.SWITCH(RANDBETWEEN(0,1),0,"No",1,"Yes")</f>
        <v>No</v>
      </c>
      <c r="V43" s="3">
        <f t="shared" ca="1" si="14"/>
        <v>0</v>
      </c>
      <c r="W43" t="str" cm="1">
        <f t="array" aca="1" ref="W43" ca="1">_xlfn.SWITCH(RANDBETWEEN(0,1),0,"No",1,"Yes")</f>
        <v>Yes</v>
      </c>
      <c r="X43" s="3">
        <f t="shared" ca="1" si="15"/>
        <v>2.1400747714054269</v>
      </c>
      <c r="Y43" t="str" cm="1">
        <f t="array" aca="1" ref="Y43" ca="1">_xlfn.SWITCH(RANDBETWEEN(0,1),0,"No",1,"Yes")</f>
        <v>No</v>
      </c>
      <c r="Z43" s="3">
        <f t="shared" ca="1" si="16"/>
        <v>0</v>
      </c>
      <c r="AA43" s="3">
        <f t="shared" ca="1" si="1"/>
        <v>1</v>
      </c>
      <c r="AB43" s="3">
        <f t="shared" ca="1" si="17"/>
        <v>1.6101171884051737</v>
      </c>
      <c r="AC43" s="3">
        <f t="shared" ca="1" si="18"/>
        <v>239.31066609798646</v>
      </c>
      <c r="AD43" s="3">
        <f t="shared" ca="1" si="19"/>
        <v>4</v>
      </c>
      <c r="AE43" s="3" t="str">
        <f t="shared" ca="1" si="20"/>
        <v>4-8</v>
      </c>
      <c r="AF43" s="3">
        <f t="shared" ca="1" si="21"/>
        <v>1.1752816041807361</v>
      </c>
      <c r="AG43" s="3" t="str">
        <f t="shared" ca="1" si="22"/>
        <v>High</v>
      </c>
      <c r="AH43" s="3">
        <f t="shared" ca="1" si="23"/>
        <v>8.9689779423959448E-2</v>
      </c>
      <c r="AI43" s="3">
        <f t="shared" ca="1" si="24"/>
        <v>41.74115130119786</v>
      </c>
      <c r="AJ43" s="3">
        <f t="shared" ca="1" si="25"/>
        <v>5.7332071262519024</v>
      </c>
      <c r="AK43" s="3">
        <f t="shared" ca="1" si="26"/>
        <v>15.261230551737434</v>
      </c>
      <c r="AL43" s="3">
        <f t="shared" ca="1" si="27"/>
        <v>15</v>
      </c>
      <c r="AM43" s="3" t="str">
        <f t="shared" ca="1" si="28"/>
        <v>Late</v>
      </c>
      <c r="AN43" s="6">
        <f t="shared" ca="1" si="29"/>
        <v>20.655155773974602</v>
      </c>
      <c r="AO43" s="6">
        <f t="shared" ca="1" si="30"/>
        <v>0</v>
      </c>
      <c r="AP43" s="3" cm="1">
        <f t="array" aca="1" ref="AP43" ca="1">_xlfn.SWITCH(F43,3,_xlfn.NORM.INV(RAND(),8,4),4,_xlfn.NORM.INV(RAND(),7,3))</f>
        <v>11.250888748869189</v>
      </c>
      <c r="AQ43" s="6">
        <f t="shared" ca="1" si="31"/>
        <v>111.32877779618154</v>
      </c>
      <c r="AR43" s="6">
        <f t="shared" ca="1" si="32"/>
        <v>2368.0052807345282</v>
      </c>
      <c r="AS43" s="3">
        <f t="shared" ca="1" si="33"/>
        <v>1.9076538189671792</v>
      </c>
      <c r="AT43" s="6">
        <f t="shared" ca="1" si="34"/>
        <v>3815.3076379343584</v>
      </c>
      <c r="AU43" s="3">
        <f t="shared" ca="1" si="35"/>
        <v>1039.4517458080281</v>
      </c>
      <c r="AV43" s="3">
        <f t="shared" ca="1" si="36"/>
        <v>51.759685661157675</v>
      </c>
      <c r="AW43" s="6">
        <f t="shared" ca="1" si="37"/>
        <v>7295.1795059120468</v>
      </c>
      <c r="BC43">
        <v>40</v>
      </c>
      <c r="BD43">
        <v>5162417.878765801</v>
      </c>
      <c r="BI43">
        <v>40</v>
      </c>
      <c r="BJ43">
        <v>9173.3092457833172</v>
      </c>
      <c r="BO43">
        <v>40</v>
      </c>
      <c r="BP43">
        <v>0.59199999999999997</v>
      </c>
      <c r="BW43">
        <v>40</v>
      </c>
      <c r="BX43">
        <v>24.201392430962361</v>
      </c>
      <c r="CE43">
        <v>40</v>
      </c>
      <c r="CF43">
        <v>197249.93599093184</v>
      </c>
      <c r="CK43">
        <v>40</v>
      </c>
      <c r="CL43">
        <v>3585.8381859386905</v>
      </c>
      <c r="CS43">
        <v>39</v>
      </c>
      <c r="CT43" s="10">
        <v>6.8000000000000005E-2</v>
      </c>
      <c r="CU43" s="10">
        <v>6.8000000000000005E-2</v>
      </c>
      <c r="CV43" s="10">
        <v>6.2E-2</v>
      </c>
      <c r="CW43" s="10">
        <v>6.8000000000000005E-2</v>
      </c>
      <c r="CX43" s="10">
        <v>6.4000000000000001E-2</v>
      </c>
      <c r="CY43" s="10">
        <v>6.2E-2</v>
      </c>
      <c r="CZ43" s="10">
        <v>3.4000000000000002E-2</v>
      </c>
      <c r="DA43" s="10">
        <v>7.1999999999999995E-2</v>
      </c>
      <c r="DB43" s="10">
        <v>0.06</v>
      </c>
      <c r="DC43" s="10">
        <v>7.3999999999999996E-2</v>
      </c>
      <c r="DD43" s="10">
        <v>8.7999999999999995E-2</v>
      </c>
      <c r="DE43" s="10">
        <v>6.2E-2</v>
      </c>
      <c r="DF43" s="10">
        <v>5.8000000000000003E-2</v>
      </c>
      <c r="DG43" s="10">
        <v>4.8000000000000001E-2</v>
      </c>
      <c r="DH43" s="10">
        <v>5.3999999999999999E-2</v>
      </c>
      <c r="DI43" s="10">
        <v>5.8000000000000003E-2</v>
      </c>
      <c r="DJ43" s="25">
        <v>9505.357021932874</v>
      </c>
      <c r="DK43" s="10">
        <v>0.64200000000000002</v>
      </c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</row>
    <row r="44" spans="1:126" x14ac:dyDescent="0.35">
      <c r="A44">
        <f t="shared" ca="1" si="2"/>
        <v>1</v>
      </c>
      <c r="B44" t="str" cm="1">
        <f t="array" aca="1" ref="B44" ca="1">_xlfn.SWITCH(A44,1,"A",2,"B",3,"C",4,"D")</f>
        <v>A</v>
      </c>
      <c r="C44">
        <f t="shared" ca="1" si="3"/>
        <v>2</v>
      </c>
      <c r="D44" s="3">
        <f t="shared" ca="1" si="4"/>
        <v>2.7961079520874739</v>
      </c>
      <c r="E44">
        <f t="shared" ca="1" si="5"/>
        <v>0</v>
      </c>
      <c r="F44" cm="1">
        <f t="array" aca="1" ref="F44" ca="1">_xlfn.SWITCH(RANDBETWEEN(0,1),0,3,1,4)</f>
        <v>4</v>
      </c>
      <c r="G44" s="3">
        <f t="shared" ca="1" si="6"/>
        <v>2.2231131188748336</v>
      </c>
      <c r="H44" t="str" cm="1">
        <f t="array" aca="1" ref="H44" ca="1">_xlfn.SWITCH(RANDBETWEEN(0,1),0,"No",1,"Yes")</f>
        <v>No</v>
      </c>
      <c r="I44" s="3">
        <f t="shared" ca="1" si="7"/>
        <v>0.52162964634466014</v>
      </c>
      <c r="J44" t="str" cm="1">
        <f t="array" aca="1" ref="J44" ca="1">_xlfn.SWITCH(RANDBETWEEN(0,2),0,"Rainy",1,"Sunny",2,"Cold")</f>
        <v>Rainy</v>
      </c>
      <c r="K44">
        <f t="shared" ca="1" si="0"/>
        <v>1.727452282031855</v>
      </c>
      <c r="L44" t="str" cm="1">
        <f t="array" aca="1" ref="L44" ca="1">_xlfn.SWITCH(RANDBETWEEN(0,1),0,"Good",1,"Bad")</f>
        <v>Bad</v>
      </c>
      <c r="M44" s="3">
        <f t="shared" ca="1" si="8"/>
        <v>0.5735989019849923</v>
      </c>
      <c r="N44" t="str" cm="1">
        <f t="array" aca="1" ref="N44" ca="1">_xlfn.SWITCH(RANDBETWEEN(0,1),0,"No",1,"Yes")</f>
        <v>No</v>
      </c>
      <c r="O44" s="3">
        <f t="shared" ca="1" si="9"/>
        <v>8.2650141044284059E-2</v>
      </c>
      <c r="P44" t="str" cm="1">
        <f t="array" aca="1" ref="P44" ca="1">_xlfn.SWITCH(RANDBETWEEN(0,1),0,"No",1,"Yes")</f>
        <v>Yes</v>
      </c>
      <c r="Q44" s="3">
        <f t="shared" ca="1" si="10"/>
        <v>1.9273986244089825</v>
      </c>
      <c r="R44">
        <f t="shared" ca="1" si="11"/>
        <v>2</v>
      </c>
      <c r="S44" s="3">
        <f t="shared" ca="1" si="12"/>
        <v>0.15487530078231787</v>
      </c>
      <c r="T44" s="3">
        <f t="shared" ca="1" si="13"/>
        <v>0.30975060156463574</v>
      </c>
      <c r="U44" t="str" cm="1">
        <f t="array" aca="1" ref="U44" ca="1">_xlfn.SWITCH(RANDBETWEEN(0,1),0,"No",1,"Yes")</f>
        <v>No</v>
      </c>
      <c r="V44" s="3">
        <f t="shared" ca="1" si="14"/>
        <v>0</v>
      </c>
      <c r="W44" t="str" cm="1">
        <f t="array" aca="1" ref="W44" ca="1">_xlfn.SWITCH(RANDBETWEEN(0,1),0,"No",1,"Yes")</f>
        <v>No</v>
      </c>
      <c r="X44" s="3">
        <f t="shared" ca="1" si="15"/>
        <v>0</v>
      </c>
      <c r="Y44" t="str" cm="1">
        <f t="array" aca="1" ref="Y44" ca="1">_xlfn.SWITCH(RANDBETWEEN(0,1),0,"No",1,"Yes")</f>
        <v>No</v>
      </c>
      <c r="Z44" s="3">
        <f t="shared" ca="1" si="16"/>
        <v>0</v>
      </c>
      <c r="AA44" s="3">
        <f t="shared" ca="1" si="1"/>
        <v>0</v>
      </c>
      <c r="AB44" s="3">
        <f t="shared" ca="1" si="17"/>
        <v>0.68481896939631359</v>
      </c>
      <c r="AC44" s="3">
        <f t="shared" ca="1" si="18"/>
        <v>123.83852266171012</v>
      </c>
      <c r="AD44" s="3">
        <f t="shared" ca="1" si="19"/>
        <v>1</v>
      </c>
      <c r="AE44" s="3" t="str">
        <f t="shared" ca="1" si="20"/>
        <v>8-12</v>
      </c>
      <c r="AF44" s="3">
        <f t="shared" ca="1" si="21"/>
        <v>0.65427615010561224</v>
      </c>
      <c r="AG44" s="3" t="str">
        <f t="shared" ca="1" si="22"/>
        <v>High</v>
      </c>
      <c r="AH44" s="3">
        <f t="shared" ca="1" si="23"/>
        <v>9.0382726883968006E-2</v>
      </c>
      <c r="AI44" s="3">
        <f t="shared" ca="1" si="24"/>
        <v>73.641543718932397</v>
      </c>
      <c r="AJ44" s="3">
        <f t="shared" ca="1" si="25"/>
        <v>1.6816394172067397</v>
      </c>
      <c r="AK44" s="3">
        <f t="shared" ca="1" si="26"/>
        <v>10.476710579846875</v>
      </c>
      <c r="AL44" s="3">
        <f t="shared" ca="1" si="27"/>
        <v>20</v>
      </c>
      <c r="AM44" s="3" t="str">
        <f t="shared" ca="1" si="28"/>
        <v>On time</v>
      </c>
      <c r="AN44" s="6">
        <f t="shared" ca="1" si="29"/>
        <v>0</v>
      </c>
      <c r="AO44" s="6">
        <f t="shared" ca="1" si="30"/>
        <v>7.7000385328970076</v>
      </c>
      <c r="AP44" s="3" cm="1">
        <f t="array" aca="1" ref="AP44" ca="1">_xlfn.SWITCH(F44,3,_xlfn.NORM.INV(RAND(),8,4),4,_xlfn.NORM.INV(RAND(),7,3))</f>
        <v>3.5301886173064028</v>
      </c>
      <c r="AQ44" s="6">
        <f t="shared" ca="1" si="31"/>
        <v>96.438579702701944</v>
      </c>
      <c r="AR44" s="6">
        <f t="shared" ca="1" si="32"/>
        <v>3383.051879842265</v>
      </c>
      <c r="AS44" s="3">
        <f t="shared" ca="1" si="33"/>
        <v>1.3095888224808594</v>
      </c>
      <c r="AT44" s="6">
        <f t="shared" ca="1" si="34"/>
        <v>1964.3832337212891</v>
      </c>
      <c r="AU44" s="3">
        <f t="shared" ca="1" si="35"/>
        <v>966.64886656568706</v>
      </c>
      <c r="AV44" s="3">
        <f t="shared" ca="1" si="36"/>
        <v>61.109657435577589</v>
      </c>
      <c r="AW44" s="6">
        <f t="shared" ca="1" si="37"/>
        <v>6382.8936760977158</v>
      </c>
      <c r="BC44">
        <v>41</v>
      </c>
      <c r="BD44">
        <v>3645975.6718804091</v>
      </c>
      <c r="BI44">
        <v>41</v>
      </c>
      <c r="BJ44">
        <v>10698.911661637489</v>
      </c>
      <c r="BO44">
        <v>41</v>
      </c>
      <c r="BP44">
        <v>0.59</v>
      </c>
      <c r="BW44">
        <v>41</v>
      </c>
      <c r="BX44">
        <v>21.954126585344838</v>
      </c>
      <c r="CE44">
        <v>41</v>
      </c>
      <c r="CF44">
        <v>1118621.7779054369</v>
      </c>
      <c r="CK44">
        <v>41</v>
      </c>
      <c r="CL44">
        <v>4234.6606723281793</v>
      </c>
      <c r="CS44">
        <v>40</v>
      </c>
      <c r="CT44" s="10">
        <v>6.2E-2</v>
      </c>
      <c r="CU44" s="10">
        <v>6.8000000000000005E-2</v>
      </c>
      <c r="CV44" s="10">
        <v>0.06</v>
      </c>
      <c r="CW44" s="10">
        <v>7.1999999999999995E-2</v>
      </c>
      <c r="CX44" s="10">
        <v>7.1999999999999995E-2</v>
      </c>
      <c r="CY44" s="10">
        <v>3.5999999999999997E-2</v>
      </c>
      <c r="CZ44" s="10">
        <v>0.05</v>
      </c>
      <c r="DA44" s="10">
        <v>6.4000000000000001E-2</v>
      </c>
      <c r="DB44" s="10">
        <v>5.1999999999999998E-2</v>
      </c>
      <c r="DC44" s="10">
        <v>7.0000000000000007E-2</v>
      </c>
      <c r="DD44" s="10">
        <v>7.1999999999999995E-2</v>
      </c>
      <c r="DE44" s="10">
        <v>7.5999999999999998E-2</v>
      </c>
      <c r="DF44" s="10">
        <v>6.8000000000000005E-2</v>
      </c>
      <c r="DG44" s="10">
        <v>5.1999999999999998E-2</v>
      </c>
      <c r="DH44" s="10">
        <v>5.8000000000000003E-2</v>
      </c>
      <c r="DI44" s="10">
        <v>6.8000000000000005E-2</v>
      </c>
      <c r="DJ44" s="25">
        <v>10244.457399229042</v>
      </c>
      <c r="DK44" s="10">
        <v>0.57599999999999996</v>
      </c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</row>
    <row r="45" spans="1:126" x14ac:dyDescent="0.35">
      <c r="A45">
        <f t="shared" ca="1" si="2"/>
        <v>4</v>
      </c>
      <c r="B45" t="str" cm="1">
        <f t="array" aca="1" ref="B45" ca="1">_xlfn.SWITCH(A45,1,"A",2,"B",3,"C",4,"D")</f>
        <v>D</v>
      </c>
      <c r="C45">
        <f t="shared" ca="1" si="3"/>
        <v>3</v>
      </c>
      <c r="D45" s="3">
        <f t="shared" ca="1" si="4"/>
        <v>2.590313590634731</v>
      </c>
      <c r="E45">
        <f t="shared" ca="1" si="5"/>
        <v>0</v>
      </c>
      <c r="F45" cm="1">
        <f t="array" aca="1" ref="F45" ca="1">_xlfn.SWITCH(RANDBETWEEN(0,1),0,3,1,4)</f>
        <v>4</v>
      </c>
      <c r="G45" s="3">
        <f t="shared" ca="1" si="6"/>
        <v>2.2593709744929575</v>
      </c>
      <c r="H45" t="str" cm="1">
        <f t="array" aca="1" ref="H45" ca="1">_xlfn.SWITCH(RANDBETWEEN(0,1),0,"No",1,"Yes")</f>
        <v>Yes</v>
      </c>
      <c r="I45" s="3">
        <f t="shared" ca="1" si="7"/>
        <v>6.9416925714128178E-2</v>
      </c>
      <c r="J45" t="str" cm="1">
        <f t="array" aca="1" ref="J45" ca="1">_xlfn.SWITCH(RANDBETWEEN(0,2),0,"Rainy",1,"Sunny",2,"Cold")</f>
        <v>Sunny</v>
      </c>
      <c r="K45">
        <f t="shared" ca="1" si="0"/>
        <v>0.51322724375822903</v>
      </c>
      <c r="L45" t="str" cm="1">
        <f t="array" aca="1" ref="L45" ca="1">_xlfn.SWITCH(RANDBETWEEN(0,1),0,"Good",1,"Bad")</f>
        <v>Good</v>
      </c>
      <c r="M45" s="3">
        <f t="shared" ca="1" si="8"/>
        <v>8.1106850233449559E-2</v>
      </c>
      <c r="N45" t="str" cm="1">
        <f t="array" aca="1" ref="N45" ca="1">_xlfn.SWITCH(RANDBETWEEN(0,1),0,"No",1,"Yes")</f>
        <v>No</v>
      </c>
      <c r="O45" s="3">
        <f t="shared" ca="1" si="9"/>
        <v>9.9212259269358893E-2</v>
      </c>
      <c r="P45" t="str" cm="1">
        <f t="array" aca="1" ref="P45" ca="1">_xlfn.SWITCH(RANDBETWEEN(0,1),0,"No",1,"Yes")</f>
        <v>No</v>
      </c>
      <c r="Q45" s="3">
        <f t="shared" ca="1" si="10"/>
        <v>0</v>
      </c>
      <c r="R45">
        <f t="shared" ca="1" si="11"/>
        <v>3</v>
      </c>
      <c r="S45" s="3">
        <f t="shared" ca="1" si="12"/>
        <v>0.13189179285885688</v>
      </c>
      <c r="T45" s="3">
        <f t="shared" ca="1" si="13"/>
        <v>0.39567537857657065</v>
      </c>
      <c r="U45" t="str" cm="1">
        <f t="array" aca="1" ref="U45" ca="1">_xlfn.SWITCH(RANDBETWEEN(0,1),0,"No",1,"Yes")</f>
        <v>Yes</v>
      </c>
      <c r="V45" s="3">
        <f t="shared" ca="1" si="14"/>
        <v>0.61509564648687698</v>
      </c>
      <c r="W45" t="str" cm="1">
        <f t="array" aca="1" ref="W45" ca="1">_xlfn.SWITCH(RANDBETWEEN(0,1),0,"No",1,"Yes")</f>
        <v>No</v>
      </c>
      <c r="X45" s="3">
        <f t="shared" ca="1" si="15"/>
        <v>0</v>
      </c>
      <c r="Y45" t="str" cm="1">
        <f t="array" aca="1" ref="Y45" ca="1">_xlfn.SWITCH(RANDBETWEEN(0,1),0,"No",1,"Yes")</f>
        <v>No</v>
      </c>
      <c r="Z45" s="3">
        <f t="shared" ca="1" si="16"/>
        <v>0</v>
      </c>
      <c r="AA45" s="3">
        <f t="shared" ca="1" si="1"/>
        <v>1</v>
      </c>
      <c r="AB45" s="3">
        <f t="shared" ca="1" si="17"/>
        <v>1.4534693973641084</v>
      </c>
      <c r="AC45" s="3">
        <f t="shared" ca="1" si="18"/>
        <v>328.18343796539841</v>
      </c>
      <c r="AD45" s="3">
        <f t="shared" ca="1" si="19"/>
        <v>1</v>
      </c>
      <c r="AE45" s="3" t="str">
        <f t="shared" ca="1" si="20"/>
        <v>8-12</v>
      </c>
      <c r="AF45" s="3">
        <f t="shared" ca="1" si="21"/>
        <v>0.85514416425906592</v>
      </c>
      <c r="AG45" s="3" t="str">
        <f t="shared" ca="1" si="22"/>
        <v>High</v>
      </c>
      <c r="AH45" s="3">
        <f t="shared" ca="1" si="23"/>
        <v>8.4677713970573276E-2</v>
      </c>
      <c r="AI45" s="3">
        <f t="shared" ca="1" si="24"/>
        <v>88.921702250107018</v>
      </c>
      <c r="AJ45" s="3">
        <f t="shared" ca="1" si="25"/>
        <v>3.6907012535851837</v>
      </c>
      <c r="AK45" s="3">
        <f t="shared" ca="1" si="26"/>
        <v>10.117097807710502</v>
      </c>
      <c r="AL45" s="3">
        <f t="shared" ca="1" si="27"/>
        <v>25</v>
      </c>
      <c r="AM45" s="3" t="str">
        <f t="shared" ca="1" si="28"/>
        <v>On time</v>
      </c>
      <c r="AN45" s="6">
        <f t="shared" ca="1" si="29"/>
        <v>0</v>
      </c>
      <c r="AO45" s="6">
        <f t="shared" ca="1" si="30"/>
        <v>2.2737033209769146</v>
      </c>
      <c r="AP45" s="3" cm="1">
        <f t="array" aca="1" ref="AP45" ca="1">_xlfn.SWITCH(F45,3,_xlfn.NORM.INV(RAND(),8,4),4,_xlfn.NORM.INV(RAND(),7,3))</f>
        <v>4.9226971206081451</v>
      </c>
      <c r="AQ45" s="6">
        <f t="shared" ca="1" si="31"/>
        <v>85.550899404124593</v>
      </c>
      <c r="AR45" s="6">
        <f t="shared" ca="1" si="32"/>
        <v>5703.4563775902252</v>
      </c>
      <c r="AS45" s="3">
        <f t="shared" ca="1" si="33"/>
        <v>1.2646372259638128</v>
      </c>
      <c r="AT45" s="6">
        <f t="shared" ca="1" si="34"/>
        <v>2529.2744519276257</v>
      </c>
      <c r="AU45" s="3">
        <f t="shared" ca="1" si="35"/>
        <v>1032.4889496775431</v>
      </c>
      <c r="AV45" s="3">
        <f t="shared" ca="1" si="36"/>
        <v>47.449755086220883</v>
      </c>
      <c r="AW45" s="6">
        <f t="shared" ca="1" si="37"/>
        <v>9314.9432376025925</v>
      </c>
      <c r="BC45">
        <v>42</v>
      </c>
      <c r="BD45">
        <v>5057854.7433431381</v>
      </c>
      <c r="BI45">
        <v>42</v>
      </c>
      <c r="BJ45">
        <v>8852.4384653449652</v>
      </c>
      <c r="BO45">
        <v>42</v>
      </c>
      <c r="BP45">
        <v>0.60199999999999998</v>
      </c>
      <c r="BW45">
        <v>42</v>
      </c>
      <c r="BX45">
        <v>23.292933338549442</v>
      </c>
      <c r="CE45">
        <v>42</v>
      </c>
      <c r="CF45">
        <v>1296354.0429751107</v>
      </c>
      <c r="CK45">
        <v>42</v>
      </c>
      <c r="CL45">
        <v>3847.5826186363029</v>
      </c>
      <c r="CS45">
        <v>41</v>
      </c>
      <c r="CT45" s="10">
        <v>0.05</v>
      </c>
      <c r="CU45" s="10">
        <v>7.5999999999999998E-2</v>
      </c>
      <c r="CV45" s="10">
        <v>5.6000000000000001E-2</v>
      </c>
      <c r="CW45" s="10">
        <v>6.8000000000000005E-2</v>
      </c>
      <c r="CX45" s="10">
        <v>7.3999999999999996E-2</v>
      </c>
      <c r="CY45" s="10">
        <v>6.4000000000000001E-2</v>
      </c>
      <c r="CZ45" s="10">
        <v>4.8000000000000001E-2</v>
      </c>
      <c r="DA45" s="10">
        <v>7.8E-2</v>
      </c>
      <c r="DB45" s="10">
        <v>5.8000000000000003E-2</v>
      </c>
      <c r="DC45" s="10">
        <v>5.8000000000000003E-2</v>
      </c>
      <c r="DD45" s="10">
        <v>5.1999999999999998E-2</v>
      </c>
      <c r="DE45" s="10">
        <v>7.0000000000000007E-2</v>
      </c>
      <c r="DF45" s="10">
        <v>0.08</v>
      </c>
      <c r="DG45" s="10">
        <v>5.1999999999999998E-2</v>
      </c>
      <c r="DH45" s="10">
        <v>7.0000000000000007E-2</v>
      </c>
      <c r="DI45" s="10">
        <v>4.5999999999999999E-2</v>
      </c>
      <c r="DJ45" s="25">
        <v>15189.224467714292</v>
      </c>
      <c r="DK45" s="10">
        <v>0.59799999999999998</v>
      </c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</row>
    <row r="46" spans="1:126" x14ac:dyDescent="0.35">
      <c r="A46">
        <f t="shared" ca="1" si="2"/>
        <v>1</v>
      </c>
      <c r="B46" t="str" cm="1">
        <f t="array" aca="1" ref="B46" ca="1">_xlfn.SWITCH(A46,1,"A",2,"B",3,"C",4,"D")</f>
        <v>A</v>
      </c>
      <c r="C46">
        <f t="shared" ca="1" si="3"/>
        <v>1</v>
      </c>
      <c r="D46" s="3">
        <f t="shared" ca="1" si="4"/>
        <v>2.5704295249809768</v>
      </c>
      <c r="E46">
        <f t="shared" ca="1" si="5"/>
        <v>1</v>
      </c>
      <c r="F46" cm="1">
        <f t="array" aca="1" ref="F46" ca="1">_xlfn.SWITCH(RANDBETWEEN(0,1),0,3,1,4)</f>
        <v>3</v>
      </c>
      <c r="G46" s="3">
        <f t="shared" ca="1" si="6"/>
        <v>2.4186757493964111</v>
      </c>
      <c r="H46" t="str" cm="1">
        <f t="array" aca="1" ref="H46" ca="1">_xlfn.SWITCH(RANDBETWEEN(0,1),0,"No",1,"Yes")</f>
        <v>No</v>
      </c>
      <c r="I46" s="3">
        <f t="shared" ca="1" si="7"/>
        <v>0.39824955258068873</v>
      </c>
      <c r="J46" t="str" cm="1">
        <f t="array" aca="1" ref="J46" ca="1">_xlfn.SWITCH(RANDBETWEEN(0,2),0,"Rainy",1,"Sunny",2,"Cold")</f>
        <v>Rainy</v>
      </c>
      <c r="K46">
        <f t="shared" ca="1" si="0"/>
        <v>1.8786440853602422</v>
      </c>
      <c r="L46" t="str" cm="1">
        <f t="array" aca="1" ref="L46" ca="1">_xlfn.SWITCH(RANDBETWEEN(0,1),0,"Good",1,"Bad")</f>
        <v>Good</v>
      </c>
      <c r="M46" s="3">
        <f t="shared" ca="1" si="8"/>
        <v>8.6404017807136455E-2</v>
      </c>
      <c r="N46" t="str" cm="1">
        <f t="array" aca="1" ref="N46" ca="1">_xlfn.SWITCH(RANDBETWEEN(0,1),0,"No",1,"Yes")</f>
        <v>Yes</v>
      </c>
      <c r="O46" s="3">
        <f t="shared" ca="1" si="9"/>
        <v>1.1870172467277074</v>
      </c>
      <c r="P46" t="str" cm="1">
        <f t="array" aca="1" ref="P46" ca="1">_xlfn.SWITCH(RANDBETWEEN(0,1),0,"No",1,"Yes")</f>
        <v>No</v>
      </c>
      <c r="Q46" s="3">
        <f t="shared" ca="1" si="10"/>
        <v>0</v>
      </c>
      <c r="R46">
        <f t="shared" ca="1" si="11"/>
        <v>3</v>
      </c>
      <c r="S46" s="3">
        <f t="shared" ca="1" si="12"/>
        <v>0.18817605252604769</v>
      </c>
      <c r="T46" s="3">
        <f t="shared" ca="1" si="13"/>
        <v>0.56452815757814312</v>
      </c>
      <c r="U46" t="str" cm="1">
        <f t="array" aca="1" ref="U46" ca="1">_xlfn.SWITCH(RANDBETWEEN(0,1),0,"No",1,"Yes")</f>
        <v>No</v>
      </c>
      <c r="V46" s="3">
        <f t="shared" ca="1" si="14"/>
        <v>0</v>
      </c>
      <c r="W46" t="str" cm="1">
        <f t="array" aca="1" ref="W46" ca="1">_xlfn.SWITCH(RANDBETWEEN(0,1),0,"No",1,"Yes")</f>
        <v>No</v>
      </c>
      <c r="X46" s="3">
        <f t="shared" ca="1" si="15"/>
        <v>0</v>
      </c>
      <c r="Y46" t="str" cm="1">
        <f t="array" aca="1" ref="Y46" ca="1">_xlfn.SWITCH(RANDBETWEEN(0,1),0,"No",1,"Yes")</f>
        <v>Yes</v>
      </c>
      <c r="Z46" s="3">
        <f t="shared" ca="1" si="16"/>
        <v>1.1770815029903918</v>
      </c>
      <c r="AA46" s="3">
        <f t="shared" ca="1" si="1"/>
        <v>1</v>
      </c>
      <c r="AB46" s="3">
        <f t="shared" ca="1" si="17"/>
        <v>0.61333679870740654</v>
      </c>
      <c r="AC46" s="3">
        <f t="shared" ca="1" si="18"/>
        <v>110.19185237613821</v>
      </c>
      <c r="AD46" s="3">
        <f t="shared" ca="1" si="19"/>
        <v>3</v>
      </c>
      <c r="AE46" s="3" t="str">
        <f t="shared" ca="1" si="20"/>
        <v>4-8</v>
      </c>
      <c r="AF46" s="3">
        <f t="shared" ca="1" si="21"/>
        <v>0.4519605154778284</v>
      </c>
      <c r="AG46" s="3" t="str">
        <f t="shared" ca="1" si="22"/>
        <v>High</v>
      </c>
      <c r="AH46" s="3">
        <f t="shared" ca="1" si="23"/>
        <v>5.6956985834930432E-2</v>
      </c>
      <c r="AI46" s="3">
        <f t="shared" ca="1" si="24"/>
        <v>85.214651328516226</v>
      </c>
      <c r="AJ46" s="3">
        <f t="shared" ca="1" si="25"/>
        <v>1.2931092324878599</v>
      </c>
      <c r="AK46" s="3">
        <f t="shared" ca="1" si="26"/>
        <v>10.125963844948746</v>
      </c>
      <c r="AL46" s="3">
        <f t="shared" ca="1" si="27"/>
        <v>40</v>
      </c>
      <c r="AM46" s="3" t="str">
        <f t="shared" ca="1" si="28"/>
        <v>On time</v>
      </c>
      <c r="AN46" s="6">
        <f t="shared" ca="1" si="29"/>
        <v>0</v>
      </c>
      <c r="AO46" s="6">
        <f t="shared" ca="1" si="30"/>
        <v>5.5501993408680663</v>
      </c>
      <c r="AP46" s="3" cm="1">
        <f t="array" aca="1" ref="AP46" ca="1">_xlfn.SWITCH(F46,3,_xlfn.NORM.INV(RAND(),8,4),4,_xlfn.NORM.INV(RAND(),7,3))</f>
        <v>11.885599842551153</v>
      </c>
      <c r="AQ46" s="6">
        <f t="shared" ca="1" si="31"/>
        <v>102.79016519972403</v>
      </c>
      <c r="AR46" s="6">
        <f t="shared" ca="1" si="32"/>
        <v>952.97156722850536</v>
      </c>
      <c r="AS46" s="3">
        <f t="shared" ca="1" si="33"/>
        <v>1.2657454806185933</v>
      </c>
      <c r="AT46" s="6">
        <f t="shared" ca="1" si="34"/>
        <v>2531.4909612371866</v>
      </c>
      <c r="AU46" s="3">
        <f t="shared" ca="1" si="35"/>
        <v>1010.1699863342133</v>
      </c>
      <c r="AV46" s="3">
        <f t="shared" ca="1" si="36"/>
        <v>40.674356989344616</v>
      </c>
      <c r="AW46" s="6">
        <f t="shared" ca="1" si="37"/>
        <v>4540.8570711301181</v>
      </c>
      <c r="BC46">
        <v>43</v>
      </c>
      <c r="BD46">
        <v>92937359.019202203</v>
      </c>
      <c r="BI46">
        <v>43</v>
      </c>
      <c r="BJ46">
        <v>11165.447244839968</v>
      </c>
      <c r="BO46">
        <v>43</v>
      </c>
      <c r="BP46">
        <v>0.60199999999999998</v>
      </c>
      <c r="BW46">
        <v>43</v>
      </c>
      <c r="BX46">
        <v>25.81765590033968</v>
      </c>
      <c r="CE46">
        <v>43</v>
      </c>
      <c r="CF46">
        <v>2089229.1089617794</v>
      </c>
      <c r="CK46">
        <v>43</v>
      </c>
      <c r="CL46">
        <v>4070.7321712644789</v>
      </c>
      <c r="CS46">
        <v>42</v>
      </c>
      <c r="CT46" s="10">
        <v>0.05</v>
      </c>
      <c r="CU46" s="10">
        <v>6.8000000000000005E-2</v>
      </c>
      <c r="CV46" s="10">
        <v>6.4000000000000001E-2</v>
      </c>
      <c r="CW46" s="10">
        <v>0.06</v>
      </c>
      <c r="CX46" s="10">
        <v>7.3999999999999996E-2</v>
      </c>
      <c r="CY46" s="10">
        <v>3.7999999999999999E-2</v>
      </c>
      <c r="CZ46" s="10">
        <v>6.6000000000000003E-2</v>
      </c>
      <c r="DA46" s="10">
        <v>7.1999999999999995E-2</v>
      </c>
      <c r="DB46" s="10">
        <v>7.3999999999999996E-2</v>
      </c>
      <c r="DC46" s="10">
        <v>6.4000000000000001E-2</v>
      </c>
      <c r="DD46" s="10">
        <v>7.0000000000000007E-2</v>
      </c>
      <c r="DE46" s="10">
        <v>5.6000000000000001E-2</v>
      </c>
      <c r="DF46" s="10">
        <v>5.3999999999999999E-2</v>
      </c>
      <c r="DG46" s="10">
        <v>5.8000000000000003E-2</v>
      </c>
      <c r="DH46" s="10">
        <v>7.5999999999999998E-2</v>
      </c>
      <c r="DI46" s="10">
        <v>5.6000000000000001E-2</v>
      </c>
      <c r="DJ46" s="25">
        <v>10659.613882904507</v>
      </c>
      <c r="DK46" s="10">
        <v>0.58599999999999997</v>
      </c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</row>
    <row r="47" spans="1:126" x14ac:dyDescent="0.35">
      <c r="A47">
        <f t="shared" ca="1" si="2"/>
        <v>2</v>
      </c>
      <c r="B47" t="str" cm="1">
        <f t="array" aca="1" ref="B47" ca="1">_xlfn.SWITCH(A47,1,"A",2,"B",3,"C",4,"D")</f>
        <v>B</v>
      </c>
      <c r="C47">
        <f t="shared" ca="1" si="3"/>
        <v>2</v>
      </c>
      <c r="D47" s="3">
        <f t="shared" ca="1" si="4"/>
        <v>3.0701234501261321</v>
      </c>
      <c r="E47">
        <f t="shared" ca="1" si="5"/>
        <v>0</v>
      </c>
      <c r="F47" cm="1">
        <f t="array" aca="1" ref="F47" ca="1">_xlfn.SWITCH(RANDBETWEEN(0,1),0,3,1,4)</f>
        <v>4</v>
      </c>
      <c r="G47" s="3">
        <f t="shared" ca="1" si="6"/>
        <v>3.4769969544605344</v>
      </c>
      <c r="H47" t="str" cm="1">
        <f t="array" aca="1" ref="H47" ca="1">_xlfn.SWITCH(RANDBETWEEN(0,1),0,"No",1,"Yes")</f>
        <v>Yes</v>
      </c>
      <c r="I47" s="3">
        <f t="shared" ca="1" si="7"/>
        <v>4.1220418655886895E-2</v>
      </c>
      <c r="J47" t="str" cm="1">
        <f t="array" aca="1" ref="J47" ca="1">_xlfn.SWITCH(RANDBETWEEN(0,2),0,"Rainy",1,"Sunny",2,"Cold")</f>
        <v>Cold</v>
      </c>
      <c r="K47">
        <f t="shared" ca="1" si="0"/>
        <v>0.63112886160171033</v>
      </c>
      <c r="L47" t="str" cm="1">
        <f t="array" aca="1" ref="L47" ca="1">_xlfn.SWITCH(RANDBETWEEN(0,1),0,"Good",1,"Bad")</f>
        <v>Bad</v>
      </c>
      <c r="M47" s="3">
        <f t="shared" ca="1" si="8"/>
        <v>0.60482980256752639</v>
      </c>
      <c r="N47" t="str" cm="1">
        <f t="array" aca="1" ref="N47" ca="1">_xlfn.SWITCH(RANDBETWEEN(0,1),0,"No",1,"Yes")</f>
        <v>No</v>
      </c>
      <c r="O47" s="3">
        <f t="shared" ca="1" si="9"/>
        <v>7.2383452657887273E-2</v>
      </c>
      <c r="P47" t="str" cm="1">
        <f t="array" aca="1" ref="P47" ca="1">_xlfn.SWITCH(RANDBETWEEN(0,1),0,"No",1,"Yes")</f>
        <v>Yes</v>
      </c>
      <c r="Q47" s="3">
        <f t="shared" ca="1" si="10"/>
        <v>1.5462540014852164</v>
      </c>
      <c r="R47">
        <f t="shared" ca="1" si="11"/>
        <v>3</v>
      </c>
      <c r="S47" s="3">
        <f t="shared" ca="1" si="12"/>
        <v>0.12274195868325283</v>
      </c>
      <c r="T47" s="3">
        <f t="shared" ca="1" si="13"/>
        <v>0.36822587604975848</v>
      </c>
      <c r="U47" t="str" cm="1">
        <f t="array" aca="1" ref="U47" ca="1">_xlfn.SWITCH(RANDBETWEEN(0,1),0,"No",1,"Yes")</f>
        <v>No</v>
      </c>
      <c r="V47" s="3">
        <f t="shared" ca="1" si="14"/>
        <v>0</v>
      </c>
      <c r="W47" t="str" cm="1">
        <f t="array" aca="1" ref="W47" ca="1">_xlfn.SWITCH(RANDBETWEEN(0,1),0,"No",1,"Yes")</f>
        <v>Yes</v>
      </c>
      <c r="X47" s="3">
        <f t="shared" ca="1" si="15"/>
        <v>21.31358326947116</v>
      </c>
      <c r="Y47" t="str" cm="1">
        <f t="array" aca="1" ref="Y47" ca="1">_xlfn.SWITCH(RANDBETWEEN(0,1),0,"No",1,"Yes")</f>
        <v>No</v>
      </c>
      <c r="Z47" s="3">
        <f t="shared" ca="1" si="16"/>
        <v>0</v>
      </c>
      <c r="AA47" s="3">
        <f t="shared" ca="1" si="1"/>
        <v>1</v>
      </c>
      <c r="AB47" s="3">
        <f t="shared" ca="1" si="17"/>
        <v>1.0889560291737277</v>
      </c>
      <c r="AC47" s="3">
        <f t="shared" ca="1" si="18"/>
        <v>163.0309083906229</v>
      </c>
      <c r="AD47" s="3">
        <f t="shared" ca="1" si="19"/>
        <v>4</v>
      </c>
      <c r="AE47" s="3" t="str">
        <f t="shared" ca="1" si="20"/>
        <v>4-8</v>
      </c>
      <c r="AF47" s="3">
        <f t="shared" ca="1" si="21"/>
        <v>1.5398852629292161</v>
      </c>
      <c r="AG47" s="3" t="str">
        <f t="shared" ca="1" si="22"/>
        <v>Low</v>
      </c>
      <c r="AH47" s="3">
        <f t="shared" ca="1" si="23"/>
        <v>0.41804529335934087</v>
      </c>
      <c r="AI47" s="3">
        <f t="shared" ca="1" si="24"/>
        <v>101.09137957718295</v>
      </c>
      <c r="AJ47" s="3">
        <f t="shared" ca="1" si="25"/>
        <v>1.6127083147198453</v>
      </c>
      <c r="AK47" s="3">
        <f t="shared" ca="1" si="26"/>
        <v>32.714217537131809</v>
      </c>
      <c r="AL47" s="3">
        <f t="shared" ca="1" si="27"/>
        <v>40</v>
      </c>
      <c r="AM47" s="3" t="str">
        <f t="shared" ca="1" si="28"/>
        <v>On time</v>
      </c>
      <c r="AN47" s="6">
        <f t="shared" ca="1" si="29"/>
        <v>0</v>
      </c>
      <c r="AO47" s="6">
        <f t="shared" ca="1" si="30"/>
        <v>-3.5176088514750514</v>
      </c>
      <c r="AP47" s="3" cm="1">
        <f t="array" aca="1" ref="AP47" ca="1">_xlfn.SWITCH(F47,3,_xlfn.NORM.INV(RAND(),8,4),4,_xlfn.NORM.INV(RAND(),7,3))</f>
        <v>7.5107014289157679</v>
      </c>
      <c r="AQ47" s="6">
        <f t="shared" ca="1" si="31"/>
        <v>101.14249672551216</v>
      </c>
      <c r="AR47" s="6">
        <f t="shared" ca="1" si="32"/>
        <v>2195.447825228785</v>
      </c>
      <c r="AS47" s="3">
        <f t="shared" ca="1" si="33"/>
        <v>4.0892771921414761</v>
      </c>
      <c r="AT47" s="6">
        <f t="shared" ca="1" si="34"/>
        <v>8178.554384282952</v>
      </c>
      <c r="AU47" s="3">
        <f t="shared" ca="1" si="35"/>
        <v>1018.5275871876754</v>
      </c>
      <c r="AV47" s="3">
        <f t="shared" ca="1" si="36"/>
        <v>53.192512570213189</v>
      </c>
      <c r="AW47" s="6">
        <f t="shared" ca="1" si="37"/>
        <v>11442.20470041815</v>
      </c>
      <c r="BC47">
        <v>44</v>
      </c>
      <c r="BD47">
        <v>5176831.0112693673</v>
      </c>
      <c r="BI47">
        <v>44</v>
      </c>
      <c r="BJ47">
        <v>9410.5802258965086</v>
      </c>
      <c r="BO47">
        <v>44</v>
      </c>
      <c r="BP47">
        <v>0.57799999999999996</v>
      </c>
      <c r="BW47">
        <v>44</v>
      </c>
      <c r="BX47">
        <v>30.933482290567817</v>
      </c>
      <c r="CE47">
        <v>44</v>
      </c>
      <c r="CF47">
        <v>2051355.4599220064</v>
      </c>
      <c r="CK47">
        <v>44</v>
      </c>
      <c r="CL47">
        <v>3729.2551136713546</v>
      </c>
      <c r="CS47">
        <v>43</v>
      </c>
      <c r="CT47" s="10">
        <v>0.08</v>
      </c>
      <c r="CU47" s="10">
        <v>7.0000000000000007E-2</v>
      </c>
      <c r="CV47" s="10">
        <v>4.2000000000000003E-2</v>
      </c>
      <c r="CW47" s="10">
        <v>5.1999999999999998E-2</v>
      </c>
      <c r="CX47" s="10">
        <v>7.5999999999999998E-2</v>
      </c>
      <c r="CY47" s="10">
        <v>6.2E-2</v>
      </c>
      <c r="CZ47" s="10">
        <v>5.6000000000000001E-2</v>
      </c>
      <c r="DA47" s="10">
        <v>6.8000000000000005E-2</v>
      </c>
      <c r="DB47" s="10">
        <v>0.06</v>
      </c>
      <c r="DC47" s="10">
        <v>7.5999999999999998E-2</v>
      </c>
      <c r="DD47" s="10">
        <v>6.4000000000000001E-2</v>
      </c>
      <c r="DE47" s="10">
        <v>7.1999999999999995E-2</v>
      </c>
      <c r="DF47" s="10">
        <v>4.5999999999999999E-2</v>
      </c>
      <c r="DG47" s="10">
        <v>5.8000000000000003E-2</v>
      </c>
      <c r="DH47" s="10">
        <v>5.6000000000000001E-2</v>
      </c>
      <c r="DI47" s="10">
        <v>6.2E-2</v>
      </c>
      <c r="DJ47" s="25">
        <v>15010.104989017475</v>
      </c>
      <c r="DK47" s="10">
        <v>0.63800000000000001</v>
      </c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</row>
    <row r="48" spans="1:126" x14ac:dyDescent="0.35">
      <c r="A48">
        <f t="shared" ca="1" si="2"/>
        <v>1</v>
      </c>
      <c r="B48" t="str" cm="1">
        <f t="array" aca="1" ref="B48" ca="1">_xlfn.SWITCH(A48,1,"A",2,"B",3,"C",4,"D")</f>
        <v>A</v>
      </c>
      <c r="C48">
        <f t="shared" ca="1" si="3"/>
        <v>4</v>
      </c>
      <c r="D48" s="3">
        <f t="shared" ca="1" si="4"/>
        <v>2.8341339178896945</v>
      </c>
      <c r="E48">
        <f t="shared" ca="1" si="5"/>
        <v>1</v>
      </c>
      <c r="F48" cm="1">
        <f t="array" aca="1" ref="F48" ca="1">_xlfn.SWITCH(RANDBETWEEN(0,1),0,3,1,4)</f>
        <v>4</v>
      </c>
      <c r="G48" s="3">
        <f t="shared" ca="1" si="6"/>
        <v>2.6307714200785046</v>
      </c>
      <c r="H48" t="str" cm="1">
        <f t="array" aca="1" ref="H48" ca="1">_xlfn.SWITCH(RANDBETWEEN(0,1),0,"No",1,"Yes")</f>
        <v>Yes</v>
      </c>
      <c r="I48" s="3">
        <f t="shared" ca="1" si="7"/>
        <v>7.1060035885394238E-2</v>
      </c>
      <c r="J48" t="str" cm="1">
        <f t="array" aca="1" ref="J48" ca="1">_xlfn.SWITCH(RANDBETWEEN(0,2),0,"Rainy",1,"Sunny",2,"Cold")</f>
        <v>Rainy</v>
      </c>
      <c r="K48">
        <f t="shared" ca="1" si="0"/>
        <v>1.786588644044679</v>
      </c>
      <c r="L48" t="str" cm="1">
        <f t="array" aca="1" ref="L48" ca="1">_xlfn.SWITCH(RANDBETWEEN(0,1),0,"Good",1,"Bad")</f>
        <v>Bad</v>
      </c>
      <c r="M48" s="3">
        <f t="shared" ca="1" si="8"/>
        <v>0.6040328166929112</v>
      </c>
      <c r="N48" t="str" cm="1">
        <f t="array" aca="1" ref="N48" ca="1">_xlfn.SWITCH(RANDBETWEEN(0,1),0,"No",1,"Yes")</f>
        <v>No</v>
      </c>
      <c r="O48" s="3">
        <f t="shared" ca="1" si="9"/>
        <v>7.8474145535117459E-2</v>
      </c>
      <c r="P48" t="str" cm="1">
        <f t="array" aca="1" ref="P48" ca="1">_xlfn.SWITCH(RANDBETWEEN(0,1),0,"No",1,"Yes")</f>
        <v>No</v>
      </c>
      <c r="Q48" s="3">
        <f t="shared" ca="1" si="10"/>
        <v>0</v>
      </c>
      <c r="R48">
        <f t="shared" ca="1" si="11"/>
        <v>2</v>
      </c>
      <c r="S48" s="3">
        <f t="shared" ca="1" si="12"/>
        <v>0.21703458685363169</v>
      </c>
      <c r="T48" s="3">
        <f t="shared" ca="1" si="13"/>
        <v>0.43406917370726339</v>
      </c>
      <c r="U48" t="str" cm="1">
        <f t="array" aca="1" ref="U48" ca="1">_xlfn.SWITCH(RANDBETWEEN(0,1),0,"No",1,"Yes")</f>
        <v>Yes</v>
      </c>
      <c r="V48" s="3">
        <f t="shared" ca="1" si="14"/>
        <v>0.53463223451235142</v>
      </c>
      <c r="W48" t="str" cm="1">
        <f t="array" aca="1" ref="W48" ca="1">_xlfn.SWITCH(RANDBETWEEN(0,1),0,"No",1,"Yes")</f>
        <v>Yes</v>
      </c>
      <c r="X48" s="3">
        <f t="shared" ca="1" si="15"/>
        <v>28.488712172831573</v>
      </c>
      <c r="Y48" t="str" cm="1">
        <f t="array" aca="1" ref="Y48" ca="1">_xlfn.SWITCH(RANDBETWEEN(0,1),0,"No",1,"Yes")</f>
        <v>Yes</v>
      </c>
      <c r="Z48" s="3">
        <f t="shared" ca="1" si="16"/>
        <v>1.3866523933148116</v>
      </c>
      <c r="AA48" s="3">
        <f t="shared" ca="1" si="1"/>
        <v>1</v>
      </c>
      <c r="AB48" s="3">
        <f t="shared" ca="1" si="17"/>
        <v>2.1187150806287711</v>
      </c>
      <c r="AC48" s="3">
        <f t="shared" ca="1" si="18"/>
        <v>136.08813130105787</v>
      </c>
      <c r="AD48" s="3">
        <f t="shared" ca="1" si="19"/>
        <v>3</v>
      </c>
      <c r="AE48" s="3" t="str">
        <f t="shared" ca="1" si="20"/>
        <v>4-8</v>
      </c>
      <c r="AF48" s="3">
        <f t="shared" ca="1" si="21"/>
        <v>0.98295983392638819</v>
      </c>
      <c r="AG48" s="3" t="str">
        <f t="shared" ca="1" si="22"/>
        <v>Low</v>
      </c>
      <c r="AH48" s="3">
        <f t="shared" ca="1" si="23"/>
        <v>0.5728683159144945</v>
      </c>
      <c r="AI48" s="3">
        <f t="shared" ca="1" si="24"/>
        <v>126.58214318845175</v>
      </c>
      <c r="AJ48" s="3">
        <f t="shared" ca="1" si="25"/>
        <v>1.0750973863545183</v>
      </c>
      <c r="AK48" s="3">
        <f t="shared" ca="1" si="26"/>
        <v>40.764633653426777</v>
      </c>
      <c r="AL48" s="3">
        <f t="shared" ca="1" si="27"/>
        <v>25</v>
      </c>
      <c r="AM48" s="3" t="str">
        <f t="shared" ca="1" si="28"/>
        <v>Late</v>
      </c>
      <c r="AN48" s="6">
        <f t="shared" ca="1" si="29"/>
        <v>0</v>
      </c>
      <c r="AO48" s="6">
        <f t="shared" ca="1" si="30"/>
        <v>8.16097902529315</v>
      </c>
      <c r="AP48" s="3" cm="1">
        <f t="array" aca="1" ref="AP48" ca="1">_xlfn.SWITCH(F48,3,_xlfn.NORM.INV(RAND(),8,4),4,_xlfn.NORM.INV(RAND(),7,3))</f>
        <v>6.8594392509497863</v>
      </c>
      <c r="AQ48" s="6">
        <f t="shared" ca="1" si="31"/>
        <v>107.91764499880023</v>
      </c>
      <c r="AR48" s="6">
        <f t="shared" ca="1" si="32"/>
        <v>2141.0366219460502</v>
      </c>
      <c r="AS48" s="3">
        <f t="shared" ca="1" si="33"/>
        <v>5.0955792066783472</v>
      </c>
      <c r="AT48" s="6">
        <f t="shared" ca="1" si="34"/>
        <v>10191.158413356694</v>
      </c>
      <c r="AU48" s="3">
        <f t="shared" ca="1" si="35"/>
        <v>976.48527833023127</v>
      </c>
      <c r="AV48" s="3">
        <f t="shared" ca="1" si="36"/>
        <v>46.641345271290128</v>
      </c>
      <c r="AW48" s="6">
        <f t="shared" ca="1" si="37"/>
        <v>13363.482637929557</v>
      </c>
      <c r="BC48">
        <v>45</v>
      </c>
      <c r="BD48">
        <v>4920474.2370641371</v>
      </c>
      <c r="BI48">
        <v>45</v>
      </c>
      <c r="BJ48">
        <v>20177.606031534091</v>
      </c>
      <c r="BO48">
        <v>45</v>
      </c>
      <c r="BP48">
        <v>0.61</v>
      </c>
      <c r="BW48">
        <v>45</v>
      </c>
      <c r="BX48">
        <v>24.094612227032282</v>
      </c>
      <c r="CE48">
        <v>45</v>
      </c>
      <c r="CF48">
        <v>2336160.6626980114</v>
      </c>
      <c r="CK48">
        <v>45</v>
      </c>
      <c r="CL48">
        <v>1337.9794766424413</v>
      </c>
      <c r="CS48">
        <v>44</v>
      </c>
      <c r="CT48" s="10">
        <v>0.06</v>
      </c>
      <c r="CU48" s="10">
        <v>6.4000000000000001E-2</v>
      </c>
      <c r="CV48" s="10">
        <v>8.7999999999999995E-2</v>
      </c>
      <c r="CW48" s="10">
        <v>5.1999999999999998E-2</v>
      </c>
      <c r="CX48" s="10">
        <v>5.6000000000000001E-2</v>
      </c>
      <c r="CY48" s="10">
        <v>5.1999999999999998E-2</v>
      </c>
      <c r="CZ48" s="10">
        <v>6.4000000000000001E-2</v>
      </c>
      <c r="DA48" s="10">
        <v>0.05</v>
      </c>
      <c r="DB48" s="10">
        <v>6.8000000000000005E-2</v>
      </c>
      <c r="DC48" s="10">
        <v>6.4000000000000001E-2</v>
      </c>
      <c r="DD48" s="10">
        <v>5.6000000000000001E-2</v>
      </c>
      <c r="DE48" s="10">
        <v>4.8000000000000001E-2</v>
      </c>
      <c r="DF48" s="10">
        <v>6.4000000000000001E-2</v>
      </c>
      <c r="DG48" s="10">
        <v>6.2E-2</v>
      </c>
      <c r="DH48" s="10">
        <v>0.09</v>
      </c>
      <c r="DI48" s="10">
        <v>6.2E-2</v>
      </c>
      <c r="DJ48" s="25">
        <v>10453.855455173307</v>
      </c>
      <c r="DK48" s="10">
        <v>0.63</v>
      </c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</row>
    <row r="49" spans="1:126" x14ac:dyDescent="0.35">
      <c r="A49">
        <f t="shared" ca="1" si="2"/>
        <v>2</v>
      </c>
      <c r="B49" t="str" cm="1">
        <f t="array" aca="1" ref="B49" ca="1">_xlfn.SWITCH(A49,1,"A",2,"B",3,"C",4,"D")</f>
        <v>B</v>
      </c>
      <c r="C49">
        <f t="shared" ca="1" si="3"/>
        <v>2</v>
      </c>
      <c r="D49" s="3">
        <f t="shared" ca="1" si="4"/>
        <v>3.2134599350585389</v>
      </c>
      <c r="E49">
        <f t="shared" ca="1" si="5"/>
        <v>1</v>
      </c>
      <c r="F49" cm="1">
        <f t="array" aca="1" ref="F49" ca="1">_xlfn.SWITCH(RANDBETWEEN(0,1),0,3,1,4)</f>
        <v>3</v>
      </c>
      <c r="G49" s="3">
        <f t="shared" ca="1" si="6"/>
        <v>2.1004094045080541</v>
      </c>
      <c r="H49" t="str" cm="1">
        <f t="array" aca="1" ref="H49" ca="1">_xlfn.SWITCH(RANDBETWEEN(0,1),0,"No",1,"Yes")</f>
        <v>Yes</v>
      </c>
      <c r="I49" s="3">
        <f t="shared" ca="1" si="7"/>
        <v>9.7092606588258995E-2</v>
      </c>
      <c r="J49" t="str" cm="1">
        <f t="array" aca="1" ref="J49" ca="1">_xlfn.SWITCH(RANDBETWEEN(0,2),0,"Rainy",1,"Sunny",2,"Cold")</f>
        <v>Rainy</v>
      </c>
      <c r="K49">
        <f t="shared" ca="1" si="0"/>
        <v>2.0107582281397529</v>
      </c>
      <c r="L49" t="str" cm="1">
        <f t="array" aca="1" ref="L49" ca="1">_xlfn.SWITCH(RANDBETWEEN(0,1),0,"Good",1,"Bad")</f>
        <v>Good</v>
      </c>
      <c r="M49" s="3">
        <f t="shared" ca="1" si="8"/>
        <v>8.5863880814669238E-2</v>
      </c>
      <c r="N49" t="str" cm="1">
        <f t="array" aca="1" ref="N49" ca="1">_xlfn.SWITCH(RANDBETWEEN(0,1),0,"No",1,"Yes")</f>
        <v>Yes</v>
      </c>
      <c r="O49" s="3">
        <f t="shared" ca="1" si="9"/>
        <v>1.0933970340776162</v>
      </c>
      <c r="P49" t="str" cm="1">
        <f t="array" aca="1" ref="P49" ca="1">_xlfn.SWITCH(RANDBETWEEN(0,1),0,"No",1,"Yes")</f>
        <v>No</v>
      </c>
      <c r="Q49" s="3">
        <f t="shared" ca="1" si="10"/>
        <v>0</v>
      </c>
      <c r="R49">
        <f t="shared" ca="1" si="11"/>
        <v>1</v>
      </c>
      <c r="S49" s="3">
        <f t="shared" ca="1" si="12"/>
        <v>0.17041695844209978</v>
      </c>
      <c r="T49" s="3">
        <f t="shared" ca="1" si="13"/>
        <v>0.17041695844209978</v>
      </c>
      <c r="U49" t="str" cm="1">
        <f t="array" aca="1" ref="U49" ca="1">_xlfn.SWITCH(RANDBETWEEN(0,1),0,"No",1,"Yes")</f>
        <v>Yes</v>
      </c>
      <c r="V49" s="3">
        <f t="shared" ca="1" si="14"/>
        <v>0.18308084885503345</v>
      </c>
      <c r="W49" t="str" cm="1">
        <f t="array" aca="1" ref="W49" ca="1">_xlfn.SWITCH(RANDBETWEEN(0,1),0,"No",1,"Yes")</f>
        <v>Yes</v>
      </c>
      <c r="X49" s="3">
        <f t="shared" ca="1" si="15"/>
        <v>34.736879135163257</v>
      </c>
      <c r="Y49" t="str" cm="1">
        <f t="array" aca="1" ref="Y49" ca="1">_xlfn.SWITCH(RANDBETWEEN(0,1),0,"No",1,"Yes")</f>
        <v>No</v>
      </c>
      <c r="Z49" s="3">
        <f t="shared" ca="1" si="16"/>
        <v>0</v>
      </c>
      <c r="AA49" s="3">
        <f t="shared" ca="1" si="1"/>
        <v>1</v>
      </c>
      <c r="AB49" s="3">
        <f t="shared" ca="1" si="17"/>
        <v>0.5911971674324068</v>
      </c>
      <c r="AC49" s="3">
        <f t="shared" ca="1" si="18"/>
        <v>231.39730625802972</v>
      </c>
      <c r="AD49" s="3">
        <f t="shared" ca="1" si="19"/>
        <v>4</v>
      </c>
      <c r="AE49" s="3" t="str">
        <f t="shared" ca="1" si="20"/>
        <v>4-8</v>
      </c>
      <c r="AF49" s="3">
        <f t="shared" ca="1" si="21"/>
        <v>0.9294467499058886</v>
      </c>
      <c r="AG49" s="3" t="str">
        <f t="shared" ca="1" si="22"/>
        <v>High</v>
      </c>
      <c r="AH49" s="3">
        <f t="shared" ca="1" si="23"/>
        <v>0.12054636502853054</v>
      </c>
      <c r="AI49" s="3">
        <f t="shared" ca="1" si="24"/>
        <v>66.736150101521432</v>
      </c>
      <c r="AJ49" s="3">
        <f t="shared" ca="1" si="25"/>
        <v>3.4673457474849809</v>
      </c>
      <c r="AK49" s="3">
        <f t="shared" ca="1" si="26"/>
        <v>45.586434126440551</v>
      </c>
      <c r="AL49" s="3">
        <f t="shared" ca="1" si="27"/>
        <v>40</v>
      </c>
      <c r="AM49" s="3" t="str">
        <f t="shared" ca="1" si="28"/>
        <v>Late</v>
      </c>
      <c r="AN49" s="6">
        <f t="shared" ca="1" si="29"/>
        <v>16.814208038895046</v>
      </c>
      <c r="AO49" s="6">
        <f t="shared" ca="1" si="30"/>
        <v>0</v>
      </c>
      <c r="AP49" s="3" cm="1">
        <f t="array" aca="1" ref="AP49" ca="1">_xlfn.SWITCH(F49,3,_xlfn.NORM.INV(RAND(),8,4),4,_xlfn.NORM.INV(RAND(),7,3))</f>
        <v>9.3846758221563515</v>
      </c>
      <c r="AQ49" s="6">
        <f t="shared" ca="1" si="31"/>
        <v>121.22208716765829</v>
      </c>
      <c r="AR49" s="6">
        <f t="shared" ca="1" si="32"/>
        <v>2988.9646654973044</v>
      </c>
      <c r="AS49" s="3">
        <f t="shared" ca="1" si="33"/>
        <v>5.6983042658050689</v>
      </c>
      <c r="AT49" s="6">
        <f t="shared" ca="1" si="34"/>
        <v>11396.608531610138</v>
      </c>
      <c r="AU49" s="3">
        <f t="shared" ca="1" si="35"/>
        <v>1007.2759446245087</v>
      </c>
      <c r="AV49" s="3">
        <f t="shared" ca="1" si="36"/>
        <v>49.099673433941078</v>
      </c>
      <c r="AW49" s="6">
        <f t="shared" ca="1" si="37"/>
        <v>15458.763023204787</v>
      </c>
      <c r="BC49">
        <v>46</v>
      </c>
      <c r="BD49">
        <v>4832755.0361564001</v>
      </c>
      <c r="BI49">
        <v>46</v>
      </c>
      <c r="BJ49">
        <v>11186.288908077167</v>
      </c>
      <c r="BO49">
        <v>46</v>
      </c>
      <c r="BP49">
        <v>0.64600000000000002</v>
      </c>
      <c r="BW49">
        <v>46</v>
      </c>
      <c r="BX49">
        <v>26.139755149938907</v>
      </c>
      <c r="CE49">
        <v>46</v>
      </c>
      <c r="CF49">
        <v>1896269.4289224169</v>
      </c>
      <c r="CK49">
        <v>46</v>
      </c>
      <c r="CL49">
        <v>2953.9751416229528</v>
      </c>
      <c r="CS49">
        <v>45</v>
      </c>
      <c r="CT49" s="10">
        <v>4.8000000000000001E-2</v>
      </c>
      <c r="CU49" s="10">
        <v>0.06</v>
      </c>
      <c r="CV49" s="10">
        <v>7.3999999999999996E-2</v>
      </c>
      <c r="CW49" s="10">
        <v>6.8000000000000005E-2</v>
      </c>
      <c r="CX49" s="10">
        <v>5.8000000000000003E-2</v>
      </c>
      <c r="CY49" s="10">
        <v>6.6000000000000003E-2</v>
      </c>
      <c r="CZ49" s="10">
        <v>0.06</v>
      </c>
      <c r="DA49" s="10">
        <v>6.8000000000000005E-2</v>
      </c>
      <c r="DB49" s="10">
        <v>7.3999999999999996E-2</v>
      </c>
      <c r="DC49" s="10">
        <v>0.06</v>
      </c>
      <c r="DD49" s="10">
        <v>4.5999999999999999E-2</v>
      </c>
      <c r="DE49" s="10">
        <v>7.1999999999999995E-2</v>
      </c>
      <c r="DF49" s="10">
        <v>4.8000000000000001E-2</v>
      </c>
      <c r="DG49" s="10">
        <v>6.8000000000000005E-2</v>
      </c>
      <c r="DH49" s="10">
        <v>6.2E-2</v>
      </c>
      <c r="DI49" s="10">
        <v>6.8000000000000005E-2</v>
      </c>
      <c r="DJ49" s="25">
        <v>9861.783248915388</v>
      </c>
      <c r="DK49" s="10">
        <v>0.59799999999999998</v>
      </c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</row>
    <row r="50" spans="1:126" x14ac:dyDescent="0.35">
      <c r="A50">
        <f t="shared" ca="1" si="2"/>
        <v>3</v>
      </c>
      <c r="B50" t="str" cm="1">
        <f t="array" aca="1" ref="B50" ca="1">_xlfn.SWITCH(A50,1,"A",2,"B",3,"C",4,"D")</f>
        <v>C</v>
      </c>
      <c r="C50">
        <f t="shared" ca="1" si="3"/>
        <v>1</v>
      </c>
      <c r="D50" s="3">
        <f t="shared" ca="1" si="4"/>
        <v>3.0130978621562652</v>
      </c>
      <c r="E50">
        <f t="shared" ca="1" si="5"/>
        <v>1</v>
      </c>
      <c r="F50" cm="1">
        <f t="array" aca="1" ref="F50" ca="1">_xlfn.SWITCH(RANDBETWEEN(0,1),0,3,1,4)</f>
        <v>3</v>
      </c>
      <c r="G50" s="3">
        <f t="shared" ca="1" si="6"/>
        <v>2.4253437542098468</v>
      </c>
      <c r="H50" t="str" cm="1">
        <f t="array" aca="1" ref="H50" ca="1">_xlfn.SWITCH(RANDBETWEEN(0,1),0,"No",1,"Yes")</f>
        <v>No</v>
      </c>
      <c r="I50" s="3">
        <f t="shared" ca="1" si="7"/>
        <v>0.32083142585417751</v>
      </c>
      <c r="J50" t="str" cm="1">
        <f t="array" aca="1" ref="J50" ca="1">_xlfn.SWITCH(RANDBETWEEN(0,2),0,"Rainy",1,"Sunny",2,"Cold")</f>
        <v>Rainy</v>
      </c>
      <c r="K50">
        <f t="shared" ca="1" si="0"/>
        <v>0.93255263281112988</v>
      </c>
      <c r="L50" t="str" cm="1">
        <f t="array" aca="1" ref="L50" ca="1">_xlfn.SWITCH(RANDBETWEEN(0,1),0,"Good",1,"Bad")</f>
        <v>Good</v>
      </c>
      <c r="M50" s="3">
        <f t="shared" ca="1" si="8"/>
        <v>6.2989576273407927E-2</v>
      </c>
      <c r="N50" t="str" cm="1">
        <f t="array" aca="1" ref="N50" ca="1">_xlfn.SWITCH(RANDBETWEEN(0,1),0,"No",1,"Yes")</f>
        <v>Yes</v>
      </c>
      <c r="O50" s="3">
        <f t="shared" ca="1" si="9"/>
        <v>1.2646956069479665</v>
      </c>
      <c r="P50" t="str" cm="1">
        <f t="array" aca="1" ref="P50" ca="1">_xlfn.SWITCH(RANDBETWEEN(0,1),0,"No",1,"Yes")</f>
        <v>No</v>
      </c>
      <c r="Q50" s="3">
        <f t="shared" ca="1" si="10"/>
        <v>0</v>
      </c>
      <c r="R50">
        <f t="shared" ca="1" si="11"/>
        <v>1</v>
      </c>
      <c r="S50" s="3">
        <f t="shared" ca="1" si="12"/>
        <v>0.18287543979519796</v>
      </c>
      <c r="T50" s="3">
        <f t="shared" ca="1" si="13"/>
        <v>0.18287543979519796</v>
      </c>
      <c r="U50" t="str" cm="1">
        <f t="array" aca="1" ref="U50" ca="1">_xlfn.SWITCH(RANDBETWEEN(0,1),0,"No",1,"Yes")</f>
        <v>Yes</v>
      </c>
      <c r="V50" s="3">
        <f t="shared" ca="1" si="14"/>
        <v>0.72143599975881778</v>
      </c>
      <c r="W50" t="str" cm="1">
        <f t="array" aca="1" ref="W50" ca="1">_xlfn.SWITCH(RANDBETWEEN(0,1),0,"No",1,"Yes")</f>
        <v>No</v>
      </c>
      <c r="X50" s="3">
        <f t="shared" ca="1" si="15"/>
        <v>0</v>
      </c>
      <c r="Y50" t="str" cm="1">
        <f t="array" aca="1" ref="Y50" ca="1">_xlfn.SWITCH(RANDBETWEEN(0,1),0,"No",1,"Yes")</f>
        <v>Yes</v>
      </c>
      <c r="Z50" s="3">
        <f t="shared" ca="1" si="16"/>
        <v>0.47973561670178722</v>
      </c>
      <c r="AA50" s="3">
        <f t="shared" ca="1" si="1"/>
        <v>0</v>
      </c>
      <c r="AB50" s="3">
        <f t="shared" ca="1" si="17"/>
        <v>0.65280127731206816</v>
      </c>
      <c r="AC50" s="3">
        <f t="shared" ca="1" si="18"/>
        <v>235.86738595322024</v>
      </c>
      <c r="AD50" s="3">
        <f t="shared" ca="1" si="19"/>
        <v>4</v>
      </c>
      <c r="AE50" s="3" t="str">
        <f t="shared" ca="1" si="20"/>
        <v>4-8</v>
      </c>
      <c r="AF50" s="3">
        <f t="shared" ca="1" si="21"/>
        <v>1.7081741352821633</v>
      </c>
      <c r="AG50" s="3" t="str">
        <f t="shared" ca="1" si="22"/>
        <v>Low</v>
      </c>
      <c r="AH50" s="3">
        <f t="shared" ca="1" si="23"/>
        <v>0.27527001974644</v>
      </c>
      <c r="AI50" s="3">
        <f t="shared" ca="1" si="24"/>
        <v>15.052379051601925</v>
      </c>
      <c r="AJ50" s="3">
        <f t="shared" ca="1" si="25"/>
        <v>15.669774534950902</v>
      </c>
      <c r="AK50" s="3">
        <f t="shared" ca="1" si="26"/>
        <v>24.696480019643907</v>
      </c>
      <c r="AL50" s="3">
        <f t="shared" ca="1" si="27"/>
        <v>30</v>
      </c>
      <c r="AM50" s="3" t="str">
        <f t="shared" ca="1" si="28"/>
        <v>On time</v>
      </c>
      <c r="AN50" s="6">
        <f t="shared" ca="1" si="29"/>
        <v>19.256944015646965</v>
      </c>
      <c r="AO50" s="6">
        <f t="shared" ca="1" si="30"/>
        <v>0</v>
      </c>
      <c r="AP50" s="3" cm="1">
        <f t="array" aca="1" ref="AP50" ca="1">_xlfn.SWITCH(F50,3,_xlfn.NORM.INV(RAND(),8,4),4,_xlfn.NORM.INV(RAND(),7,3))</f>
        <v>17.098849509982777</v>
      </c>
      <c r="AQ50" s="6">
        <f t="shared" ca="1" si="31"/>
        <v>104.0391244077997</v>
      </c>
      <c r="AR50" s="6">
        <f t="shared" ca="1" si="32"/>
        <v>1435.1513121747046</v>
      </c>
      <c r="AS50" s="3">
        <f t="shared" ca="1" si="33"/>
        <v>3.0870600024554884</v>
      </c>
      <c r="AT50" s="6">
        <f t="shared" ca="1" si="34"/>
        <v>4630.5900036832327</v>
      </c>
      <c r="AU50" s="3">
        <f t="shared" ca="1" si="35"/>
        <v>988.70344579402672</v>
      </c>
      <c r="AV50" s="3">
        <f t="shared" ca="1" si="36"/>
        <v>60.234719739963616</v>
      </c>
      <c r="AW50" s="6">
        <f t="shared" ca="1" si="37"/>
        <v>7133.9364254075745</v>
      </c>
      <c r="BC50">
        <v>47</v>
      </c>
      <c r="BD50">
        <v>5063753.3070281679</v>
      </c>
      <c r="BI50">
        <v>47</v>
      </c>
      <c r="BJ50">
        <v>8614.4714597508755</v>
      </c>
      <c r="BO50">
        <v>47</v>
      </c>
      <c r="BP50">
        <v>0.624</v>
      </c>
      <c r="BW50">
        <v>47</v>
      </c>
      <c r="BX50">
        <v>31.756936520824585</v>
      </c>
      <c r="CE50">
        <v>47</v>
      </c>
      <c r="CF50">
        <v>1636072.4247713794</v>
      </c>
      <c r="CK50">
        <v>47</v>
      </c>
      <c r="CL50">
        <v>-4261.4267981096891</v>
      </c>
      <c r="CS50">
        <v>46</v>
      </c>
      <c r="CT50" s="10">
        <v>4.8000000000000001E-2</v>
      </c>
      <c r="CU50" s="10">
        <v>0.06</v>
      </c>
      <c r="CV50" s="10">
        <v>5.3999999999999999E-2</v>
      </c>
      <c r="CW50" s="10">
        <v>5.1999999999999998E-2</v>
      </c>
      <c r="CX50" s="10">
        <v>7.1999999999999995E-2</v>
      </c>
      <c r="CY50" s="10">
        <v>7.0000000000000007E-2</v>
      </c>
      <c r="CZ50" s="10">
        <v>4.5999999999999999E-2</v>
      </c>
      <c r="DA50" s="10">
        <v>6.8000000000000005E-2</v>
      </c>
      <c r="DB50" s="10">
        <v>7.5999999999999998E-2</v>
      </c>
      <c r="DC50" s="10">
        <v>7.8E-2</v>
      </c>
      <c r="DD50" s="10">
        <v>0.05</v>
      </c>
      <c r="DE50" s="10">
        <v>0.06</v>
      </c>
      <c r="DF50" s="10">
        <v>7.3999999999999996E-2</v>
      </c>
      <c r="DG50" s="10">
        <v>7.0000000000000007E-2</v>
      </c>
      <c r="DH50" s="10">
        <v>6.2E-2</v>
      </c>
      <c r="DI50" s="10">
        <v>0.06</v>
      </c>
      <c r="DJ50" s="25">
        <v>10045.67879902686</v>
      </c>
      <c r="DK50" s="10">
        <v>0.626</v>
      </c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</row>
    <row r="51" spans="1:126" x14ac:dyDescent="0.35">
      <c r="A51">
        <f t="shared" ca="1" si="2"/>
        <v>4</v>
      </c>
      <c r="B51" t="str" cm="1">
        <f t="array" aca="1" ref="B51" ca="1">_xlfn.SWITCH(A51,1,"A",2,"B",3,"C",4,"D")</f>
        <v>D</v>
      </c>
      <c r="C51">
        <f t="shared" ca="1" si="3"/>
        <v>2</v>
      </c>
      <c r="D51" s="3">
        <f t="shared" ca="1" si="4"/>
        <v>3.0848884625425281</v>
      </c>
      <c r="E51">
        <f t="shared" ca="1" si="5"/>
        <v>0</v>
      </c>
      <c r="F51" cm="1">
        <f t="array" aca="1" ref="F51" ca="1">_xlfn.SWITCH(RANDBETWEEN(0,1),0,3,1,4)</f>
        <v>3</v>
      </c>
      <c r="G51" s="3">
        <f t="shared" ca="1" si="6"/>
        <v>2.2484946150098679</v>
      </c>
      <c r="H51" t="str" cm="1">
        <f t="array" aca="1" ref="H51" ca="1">_xlfn.SWITCH(RANDBETWEEN(0,1),0,"No",1,"Yes")</f>
        <v>No</v>
      </c>
      <c r="I51" s="3">
        <f t="shared" ca="1" si="7"/>
        <v>0.25714728629827832</v>
      </c>
      <c r="J51" t="str" cm="1">
        <f t="array" aca="1" ref="J51" ca="1">_xlfn.SWITCH(RANDBETWEEN(0,2),0,"Rainy",1,"Sunny",2,"Cold")</f>
        <v>Rainy</v>
      </c>
      <c r="K51">
        <f t="shared" ca="1" si="0"/>
        <v>0.89359459978137923</v>
      </c>
      <c r="L51" t="str" cm="1">
        <f t="array" aca="1" ref="L51" ca="1">_xlfn.SWITCH(RANDBETWEEN(0,1),0,"Good",1,"Bad")</f>
        <v>Good</v>
      </c>
      <c r="M51" s="3">
        <f t="shared" ca="1" si="8"/>
        <v>6.1152694873865883E-2</v>
      </c>
      <c r="N51" t="str" cm="1">
        <f t="array" aca="1" ref="N51" ca="1">_xlfn.SWITCH(RANDBETWEEN(0,1),0,"No",1,"Yes")</f>
        <v>No</v>
      </c>
      <c r="O51" s="3">
        <f t="shared" ca="1" si="9"/>
        <v>0.11170348974286473</v>
      </c>
      <c r="P51" t="str" cm="1">
        <f t="array" aca="1" ref="P51" ca="1">_xlfn.SWITCH(RANDBETWEEN(0,1),0,"No",1,"Yes")</f>
        <v>Yes</v>
      </c>
      <c r="Q51" s="3">
        <f t="shared" ca="1" si="10"/>
        <v>0.994981729369947</v>
      </c>
      <c r="R51">
        <f t="shared" ca="1" si="11"/>
        <v>2</v>
      </c>
      <c r="S51" s="3">
        <f t="shared" ca="1" si="12"/>
        <v>0.19885020331835498</v>
      </c>
      <c r="T51" s="3">
        <f t="shared" ca="1" si="13"/>
        <v>0.39770040663670997</v>
      </c>
      <c r="U51" t="str" cm="1">
        <f t="array" aca="1" ref="U51" ca="1">_xlfn.SWITCH(RANDBETWEEN(0,1),0,"No",1,"Yes")</f>
        <v>No</v>
      </c>
      <c r="V51" s="3">
        <f t="shared" ca="1" si="14"/>
        <v>0</v>
      </c>
      <c r="W51" t="str" cm="1">
        <f t="array" aca="1" ref="W51" ca="1">_xlfn.SWITCH(RANDBETWEEN(0,1),0,"No",1,"Yes")</f>
        <v>No</v>
      </c>
      <c r="X51" s="3">
        <f t="shared" ca="1" si="15"/>
        <v>0</v>
      </c>
      <c r="Y51" t="str" cm="1">
        <f t="array" aca="1" ref="Y51" ca="1">_xlfn.SWITCH(RANDBETWEEN(0,1),0,"No",1,"Yes")</f>
        <v>Yes</v>
      </c>
      <c r="Z51" s="3">
        <f t="shared" ca="1" si="16"/>
        <v>0.67300969066398109</v>
      </c>
      <c r="AA51" s="3">
        <f t="shared" ca="1" si="1"/>
        <v>1</v>
      </c>
      <c r="AB51" s="3">
        <f t="shared" ca="1" si="17"/>
        <v>1.6215289363895105</v>
      </c>
      <c r="AC51" s="3">
        <f t="shared" ca="1" si="18"/>
        <v>251.901162433905</v>
      </c>
      <c r="AD51" s="3">
        <f t="shared" ca="1" si="19"/>
        <v>3</v>
      </c>
      <c r="AE51" s="3" t="str">
        <f t="shared" ca="1" si="20"/>
        <v>4-8</v>
      </c>
      <c r="AF51" s="3">
        <f t="shared" ca="1" si="21"/>
        <v>0.51551964380308779</v>
      </c>
      <c r="AG51" s="3" t="str">
        <f t="shared" ca="1" si="22"/>
        <v>Low</v>
      </c>
      <c r="AH51" s="3">
        <f t="shared" ca="1" si="23"/>
        <v>0.29186134779551154</v>
      </c>
      <c r="AI51" s="3">
        <f t="shared" ca="1" si="24"/>
        <v>52.644797034816058</v>
      </c>
      <c r="AJ51" s="3">
        <f t="shared" ca="1" si="25"/>
        <v>4.7849203838189922</v>
      </c>
      <c r="AK51" s="3">
        <f t="shared" ca="1" si="26"/>
        <v>12.851614824183997</v>
      </c>
      <c r="AL51" s="3">
        <f t="shared" ca="1" si="27"/>
        <v>20</v>
      </c>
      <c r="AM51" s="3" t="str">
        <f t="shared" ca="1" si="28"/>
        <v>On time</v>
      </c>
      <c r="AN51" s="6">
        <f t="shared" ca="1" si="29"/>
        <v>21.619322432912433</v>
      </c>
      <c r="AO51" s="6">
        <f t="shared" ca="1" si="30"/>
        <v>0</v>
      </c>
      <c r="AP51" s="3" cm="1">
        <f t="array" aca="1" ref="AP51" ca="1">_xlfn.SWITCH(F51,3,_xlfn.NORM.INV(RAND(),8,4),4,_xlfn.NORM.INV(RAND(),7,3))</f>
        <v>13.268009635678478</v>
      </c>
      <c r="AQ51" s="6">
        <f t="shared" ca="1" si="31"/>
        <v>104.64144496731605</v>
      </c>
      <c r="AR51" s="6">
        <f t="shared" ca="1" si="32"/>
        <v>1986.680922747347</v>
      </c>
      <c r="AS51" s="3">
        <f t="shared" ca="1" si="33"/>
        <v>1.6064518530229996</v>
      </c>
      <c r="AT51" s="6">
        <f t="shared" ca="1" si="34"/>
        <v>3212.9037060459991</v>
      </c>
      <c r="AU51" s="3">
        <f t="shared" ca="1" si="35"/>
        <v>969.7152092641295</v>
      </c>
      <c r="AV51" s="3">
        <f t="shared" ca="1" si="36"/>
        <v>36.300889119033783</v>
      </c>
      <c r="AW51" s="6">
        <f t="shared" ca="1" si="37"/>
        <v>6227.2200496094219</v>
      </c>
      <c r="BC51">
        <v>48</v>
      </c>
      <c r="BD51">
        <v>6273155.412415226</v>
      </c>
      <c r="BI51">
        <v>48</v>
      </c>
      <c r="BJ51">
        <v>4419.6459821860644</v>
      </c>
      <c r="BO51">
        <v>48</v>
      </c>
      <c r="BP51">
        <v>0.59799999999999998</v>
      </c>
      <c r="BW51">
        <v>48</v>
      </c>
      <c r="BX51">
        <v>23.99736865254442</v>
      </c>
      <c r="CE51">
        <v>48</v>
      </c>
      <c r="CF51">
        <v>1999255.3825409049</v>
      </c>
      <c r="CK51">
        <v>48</v>
      </c>
      <c r="CL51">
        <v>4188.884770630526</v>
      </c>
      <c r="CS51">
        <v>47</v>
      </c>
      <c r="CT51" s="10">
        <v>6.8000000000000005E-2</v>
      </c>
      <c r="CU51" s="10">
        <v>6.6000000000000003E-2</v>
      </c>
      <c r="CV51" s="10">
        <v>5.6000000000000001E-2</v>
      </c>
      <c r="CW51" s="10">
        <v>5.6000000000000001E-2</v>
      </c>
      <c r="CX51" s="10">
        <v>5.1999999999999998E-2</v>
      </c>
      <c r="CY51" s="10">
        <v>0.05</v>
      </c>
      <c r="CZ51" s="10">
        <v>7.0000000000000007E-2</v>
      </c>
      <c r="DA51" s="10">
        <v>7.8E-2</v>
      </c>
      <c r="DB51" s="10">
        <v>7.3999999999999996E-2</v>
      </c>
      <c r="DC51" s="10">
        <v>4.8000000000000001E-2</v>
      </c>
      <c r="DD51" s="10">
        <v>5.1999999999999998E-2</v>
      </c>
      <c r="DE51" s="10">
        <v>8.5999999999999993E-2</v>
      </c>
      <c r="DF51" s="10">
        <v>0.05</v>
      </c>
      <c r="DG51" s="10">
        <v>6.6000000000000003E-2</v>
      </c>
      <c r="DH51" s="10">
        <v>6.2E-2</v>
      </c>
      <c r="DI51" s="10">
        <v>6.6000000000000003E-2</v>
      </c>
      <c r="DJ51" s="25">
        <v>11740.049087276464</v>
      </c>
      <c r="DK51" s="10">
        <v>0.64</v>
      </c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</row>
    <row r="52" spans="1:126" x14ac:dyDescent="0.35">
      <c r="A52">
        <f t="shared" ca="1" si="2"/>
        <v>3</v>
      </c>
      <c r="B52" t="str" cm="1">
        <f t="array" aca="1" ref="B52" ca="1">_xlfn.SWITCH(A52,1,"A",2,"B",3,"C",4,"D")</f>
        <v>C</v>
      </c>
      <c r="C52">
        <f t="shared" ca="1" si="3"/>
        <v>3</v>
      </c>
      <c r="D52" s="3">
        <f t="shared" ca="1" si="4"/>
        <v>3.2786156376632114</v>
      </c>
      <c r="E52">
        <f t="shared" ca="1" si="5"/>
        <v>0</v>
      </c>
      <c r="F52" cm="1">
        <f t="array" aca="1" ref="F52" ca="1">_xlfn.SWITCH(RANDBETWEEN(0,1),0,3,1,4)</f>
        <v>4</v>
      </c>
      <c r="G52" s="3">
        <f t="shared" ca="1" si="6"/>
        <v>2.8450794893846529</v>
      </c>
      <c r="H52" t="str" cm="1">
        <f t="array" aca="1" ref="H52" ca="1">_xlfn.SWITCH(RANDBETWEEN(0,1),0,"No",1,"Yes")</f>
        <v>No</v>
      </c>
      <c r="I52" s="3">
        <f t="shared" ca="1" si="7"/>
        <v>0.41548536010175813</v>
      </c>
      <c r="J52" t="str" cm="1">
        <f t="array" aca="1" ref="J52" ca="1">_xlfn.SWITCH(RANDBETWEEN(0,2),0,"Rainy",1,"Sunny",2,"Cold")</f>
        <v>Rainy</v>
      </c>
      <c r="K52">
        <f t="shared" ca="1" si="0"/>
        <v>2.0282533604303423</v>
      </c>
      <c r="L52" t="str" cm="1">
        <f t="array" aca="1" ref="L52" ca="1">_xlfn.SWITCH(RANDBETWEEN(0,1),0,"Good",1,"Bad")</f>
        <v>Bad</v>
      </c>
      <c r="M52" s="3">
        <f t="shared" ca="1" si="8"/>
        <v>0.70365594803652853</v>
      </c>
      <c r="N52" t="str" cm="1">
        <f t="array" aca="1" ref="N52" ca="1">_xlfn.SWITCH(RANDBETWEEN(0,1),0,"No",1,"Yes")</f>
        <v>No</v>
      </c>
      <c r="O52" s="3">
        <f t="shared" ca="1" si="9"/>
        <v>9.7041818291460913E-2</v>
      </c>
      <c r="P52" t="str" cm="1">
        <f t="array" aca="1" ref="P52" ca="1">_xlfn.SWITCH(RANDBETWEEN(0,1),0,"No",1,"Yes")</f>
        <v>Yes</v>
      </c>
      <c r="Q52" s="3">
        <f t="shared" ca="1" si="10"/>
        <v>2.4013569425185102</v>
      </c>
      <c r="R52">
        <f t="shared" ca="1" si="11"/>
        <v>1</v>
      </c>
      <c r="S52" s="3">
        <f t="shared" ca="1" si="12"/>
        <v>0.19592516976629662</v>
      </c>
      <c r="T52" s="3">
        <f t="shared" ca="1" si="13"/>
        <v>0.19592516976629662</v>
      </c>
      <c r="U52" t="str" cm="1">
        <f t="array" aca="1" ref="U52" ca="1">_xlfn.SWITCH(RANDBETWEEN(0,1),0,"No",1,"Yes")</f>
        <v>Yes</v>
      </c>
      <c r="V52" s="3">
        <f t="shared" ca="1" si="14"/>
        <v>1.0148558778678862</v>
      </c>
      <c r="W52" t="str" cm="1">
        <f t="array" aca="1" ref="W52" ca="1">_xlfn.SWITCH(RANDBETWEEN(0,1),0,"No",1,"Yes")</f>
        <v>No</v>
      </c>
      <c r="X52" s="3">
        <f t="shared" ca="1" si="15"/>
        <v>0</v>
      </c>
      <c r="Y52" t="str" cm="1">
        <f t="array" aca="1" ref="Y52" ca="1">_xlfn.SWITCH(RANDBETWEEN(0,1),0,"No",1,"Yes")</f>
        <v>No</v>
      </c>
      <c r="Z52" s="3">
        <f t="shared" ca="1" si="16"/>
        <v>0</v>
      </c>
      <c r="AA52" s="3">
        <f t="shared" ca="1" si="1"/>
        <v>1</v>
      </c>
      <c r="AB52" s="3">
        <f t="shared" ca="1" si="17"/>
        <v>0.71355347522812329</v>
      </c>
      <c r="AC52" s="3">
        <f t="shared" ca="1" si="18"/>
        <v>243.75423059685727</v>
      </c>
      <c r="AD52" s="3">
        <f t="shared" ca="1" si="19"/>
        <v>2</v>
      </c>
      <c r="AE52" s="3" t="str">
        <f t="shared" ca="1" si="20"/>
        <v>12-4</v>
      </c>
      <c r="AF52" s="3">
        <f t="shared" ca="1" si="21"/>
        <v>0.72370344757550209</v>
      </c>
      <c r="AG52" s="3" t="str">
        <f t="shared" ca="1" si="22"/>
        <v>Low</v>
      </c>
      <c r="AH52" s="3">
        <f t="shared" ca="1" si="23"/>
        <v>0.50470309096478705</v>
      </c>
      <c r="AI52" s="3">
        <f t="shared" ca="1" si="24"/>
        <v>97.584665689672761</v>
      </c>
      <c r="AJ52" s="3">
        <f t="shared" ca="1" si="25"/>
        <v>2.4978743214842352</v>
      </c>
      <c r="AK52" s="3">
        <f t="shared" ca="1" si="26"/>
        <v>14.141488301650085</v>
      </c>
      <c r="AL52" s="3">
        <f t="shared" ca="1" si="27"/>
        <v>30</v>
      </c>
      <c r="AM52" s="3" t="str">
        <f t="shared" ca="1" si="28"/>
        <v>On time</v>
      </c>
      <c r="AN52" s="6">
        <f t="shared" ca="1" si="29"/>
        <v>0</v>
      </c>
      <c r="AO52" s="6">
        <f t="shared" ca="1" si="30"/>
        <v>1.1851590775649905</v>
      </c>
      <c r="AP52" s="3" cm="1">
        <f t="array" aca="1" ref="AP52" ca="1">_xlfn.SWITCH(F52,3,_xlfn.NORM.INV(RAND(),8,4),4,_xlfn.NORM.INV(RAND(),7,3))</f>
        <v>3.4457734334838142</v>
      </c>
      <c r="AQ52" s="6">
        <f t="shared" ca="1" si="31"/>
        <v>94.240803504152623</v>
      </c>
      <c r="AR52" s="6">
        <f t="shared" ca="1" si="32"/>
        <v>6666.6003997132029</v>
      </c>
      <c r="AS52" s="3">
        <f t="shared" ca="1" si="33"/>
        <v>1.7676860377062606</v>
      </c>
      <c r="AT52" s="6">
        <f t="shared" ca="1" si="34"/>
        <v>3535.3720754125211</v>
      </c>
      <c r="AU52" s="3">
        <f t="shared" ca="1" si="35"/>
        <v>1006.6184667099878</v>
      </c>
      <c r="AV52" s="3">
        <f t="shared" ca="1" si="36"/>
        <v>54.458307131531228</v>
      </c>
      <c r="AW52" s="6">
        <f t="shared" ca="1" si="37"/>
        <v>11264.234408044809</v>
      </c>
      <c r="BC52">
        <v>49</v>
      </c>
      <c r="BD52">
        <v>4913747.5159227559</v>
      </c>
      <c r="BI52">
        <v>49</v>
      </c>
      <c r="BJ52">
        <v>9239.3477611190301</v>
      </c>
      <c r="BO52">
        <v>49</v>
      </c>
      <c r="BP52">
        <v>0.622</v>
      </c>
      <c r="BW52">
        <v>49</v>
      </c>
      <c r="BX52">
        <v>24.433211229108473</v>
      </c>
      <c r="CE52">
        <v>49</v>
      </c>
      <c r="CF52">
        <v>2085465.069235147</v>
      </c>
      <c r="CK52">
        <v>49</v>
      </c>
      <c r="CL52">
        <v>3702.2738182578041</v>
      </c>
      <c r="CS52">
        <v>48</v>
      </c>
      <c r="CT52" s="10">
        <v>6.8000000000000005E-2</v>
      </c>
      <c r="CU52" s="10">
        <v>5.6000000000000001E-2</v>
      </c>
      <c r="CV52" s="10">
        <v>7.8E-2</v>
      </c>
      <c r="CW52" s="10">
        <v>4.3999999999999997E-2</v>
      </c>
      <c r="CX52" s="10">
        <v>5.1999999999999998E-2</v>
      </c>
      <c r="CY52" s="10">
        <v>6.8000000000000005E-2</v>
      </c>
      <c r="CZ52" s="10">
        <v>6.6000000000000003E-2</v>
      </c>
      <c r="DA52" s="10">
        <v>6.6000000000000003E-2</v>
      </c>
      <c r="DB52" s="10">
        <v>7.0000000000000007E-2</v>
      </c>
      <c r="DC52" s="10">
        <v>7.1999999999999995E-2</v>
      </c>
      <c r="DD52" s="10">
        <v>0.05</v>
      </c>
      <c r="DE52" s="10">
        <v>6.8000000000000005E-2</v>
      </c>
      <c r="DF52" s="10">
        <v>7.5999999999999998E-2</v>
      </c>
      <c r="DG52" s="10">
        <v>3.5999999999999997E-2</v>
      </c>
      <c r="DH52" s="10">
        <v>6.8000000000000005E-2</v>
      </c>
      <c r="DI52" s="10">
        <v>6.2E-2</v>
      </c>
      <c r="DJ52" s="25">
        <v>9687.1183061548327</v>
      </c>
      <c r="DK52" s="10">
        <v>0.61799999999999999</v>
      </c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</row>
    <row r="53" spans="1:126" x14ac:dyDescent="0.35">
      <c r="A53">
        <f t="shared" ca="1" si="2"/>
        <v>4</v>
      </c>
      <c r="B53" t="str" cm="1">
        <f t="array" aca="1" ref="B53" ca="1">_xlfn.SWITCH(A53,1,"A",2,"B",3,"C",4,"D")</f>
        <v>D</v>
      </c>
      <c r="C53">
        <f t="shared" ca="1" si="3"/>
        <v>2</v>
      </c>
      <c r="D53" s="3">
        <f t="shared" ca="1" si="4"/>
        <v>3.7498063124937975</v>
      </c>
      <c r="E53">
        <f t="shared" ca="1" si="5"/>
        <v>0</v>
      </c>
      <c r="F53" cm="1">
        <f t="array" aca="1" ref="F53" ca="1">_xlfn.SWITCH(RANDBETWEEN(0,1),0,3,1,4)</f>
        <v>3</v>
      </c>
      <c r="G53" s="3">
        <f t="shared" ca="1" si="6"/>
        <v>1.8591199131345706</v>
      </c>
      <c r="H53" t="str" cm="1">
        <f t="array" aca="1" ref="H53" ca="1">_xlfn.SWITCH(RANDBETWEEN(0,1),0,"No",1,"Yes")</f>
        <v>No</v>
      </c>
      <c r="I53" s="3">
        <f t="shared" ca="1" si="7"/>
        <v>0.18987087985916562</v>
      </c>
      <c r="J53" t="str" cm="1">
        <f t="array" aca="1" ref="J53" ca="1">_xlfn.SWITCH(RANDBETWEEN(0,2),0,"Rainy",1,"Sunny",2,"Cold")</f>
        <v>Sunny</v>
      </c>
      <c r="K53">
        <f t="shared" ca="1" si="0"/>
        <v>0.24421508286413082</v>
      </c>
      <c r="L53" t="str" cm="1">
        <f t="array" aca="1" ref="L53" ca="1">_xlfn.SWITCH(RANDBETWEEN(0,1),0,"Good",1,"Bad")</f>
        <v>Bad</v>
      </c>
      <c r="M53" s="3">
        <f t="shared" ca="1" si="8"/>
        <v>0.37091666396721673</v>
      </c>
      <c r="N53" t="str" cm="1">
        <f t="array" aca="1" ref="N53" ca="1">_xlfn.SWITCH(RANDBETWEEN(0,1),0,"No",1,"Yes")</f>
        <v>Yes</v>
      </c>
      <c r="O53" s="3">
        <f t="shared" ca="1" si="9"/>
        <v>0.74902455506218302</v>
      </c>
      <c r="P53" t="str" cm="1">
        <f t="array" aca="1" ref="P53" ca="1">_xlfn.SWITCH(RANDBETWEEN(0,1),0,"No",1,"Yes")</f>
        <v>Yes</v>
      </c>
      <c r="Q53" s="3">
        <f t="shared" ca="1" si="10"/>
        <v>0.71912308519089363</v>
      </c>
      <c r="R53">
        <f t="shared" ca="1" si="11"/>
        <v>2</v>
      </c>
      <c r="S53" s="3">
        <f t="shared" ca="1" si="12"/>
        <v>0.1524413779912478</v>
      </c>
      <c r="T53" s="3">
        <f t="shared" ca="1" si="13"/>
        <v>0.30488275598249559</v>
      </c>
      <c r="U53" t="str" cm="1">
        <f t="array" aca="1" ref="U53" ca="1">_xlfn.SWITCH(RANDBETWEEN(0,1),0,"No",1,"Yes")</f>
        <v>No</v>
      </c>
      <c r="V53" s="3">
        <f t="shared" ca="1" si="14"/>
        <v>0</v>
      </c>
      <c r="W53" t="str" cm="1">
        <f t="array" aca="1" ref="W53" ca="1">_xlfn.SWITCH(RANDBETWEEN(0,1),0,"No",1,"Yes")</f>
        <v>Yes</v>
      </c>
      <c r="X53" s="3">
        <f t="shared" ca="1" si="15"/>
        <v>33.953738686193375</v>
      </c>
      <c r="Y53" t="str" cm="1">
        <f t="array" aca="1" ref="Y53" ca="1">_xlfn.SWITCH(RANDBETWEEN(0,1),0,"No",1,"Yes")</f>
        <v>No</v>
      </c>
      <c r="Z53" s="3">
        <f t="shared" ca="1" si="16"/>
        <v>0</v>
      </c>
      <c r="AA53" s="3">
        <f t="shared" ca="1" si="1"/>
        <v>1</v>
      </c>
      <c r="AB53" s="3">
        <f t="shared" ca="1" si="17"/>
        <v>1.3538370388879655</v>
      </c>
      <c r="AC53" s="3">
        <f t="shared" ca="1" si="18"/>
        <v>307.48249890887166</v>
      </c>
      <c r="AD53" s="3">
        <f t="shared" ca="1" si="19"/>
        <v>3</v>
      </c>
      <c r="AE53" s="3" t="str">
        <f t="shared" ca="1" si="20"/>
        <v>4-8</v>
      </c>
      <c r="AF53" s="3">
        <f t="shared" ca="1" si="21"/>
        <v>1.1006852957113888</v>
      </c>
      <c r="AG53" s="3" t="str">
        <f t="shared" ca="1" si="22"/>
        <v>Low</v>
      </c>
      <c r="AH53" s="3">
        <f t="shared" ca="1" si="23"/>
        <v>0.63504158814476575</v>
      </c>
      <c r="AI53" s="3">
        <f t="shared" ca="1" si="24"/>
        <v>8.547761797945661</v>
      </c>
      <c r="AJ53" s="3">
        <f t="shared" ca="1" si="25"/>
        <v>35.972282122177404</v>
      </c>
      <c r="AK53" s="3">
        <f t="shared" ca="1" si="26"/>
        <v>77.452737667175555</v>
      </c>
      <c r="AL53" s="3">
        <f t="shared" ca="1" si="27"/>
        <v>20</v>
      </c>
      <c r="AM53" s="3" t="str">
        <f t="shared" ca="1" si="28"/>
        <v>Late</v>
      </c>
      <c r="AN53" s="6">
        <f t="shared" ca="1" si="29"/>
        <v>20.244101272709202</v>
      </c>
      <c r="AO53" s="6">
        <f t="shared" ca="1" si="30"/>
        <v>0</v>
      </c>
      <c r="AP53" s="3" cm="1">
        <f t="array" aca="1" ref="AP53" ca="1">_xlfn.SWITCH(F53,3,_xlfn.NORM.INV(RAND(),8,4),4,_xlfn.NORM.INV(RAND(),7,3))</f>
        <v>11.991380091063892</v>
      </c>
      <c r="AQ53" s="6">
        <f t="shared" ca="1" si="31"/>
        <v>112.10844196894715</v>
      </c>
      <c r="AR53" s="6">
        <f t="shared" ca="1" si="32"/>
        <v>2874.6802806359669</v>
      </c>
      <c r="AS53" s="3">
        <f t="shared" ca="1" si="33"/>
        <v>9.6815922083969443</v>
      </c>
      <c r="AT53" s="6">
        <f t="shared" ca="1" si="34"/>
        <v>19363.184416793887</v>
      </c>
      <c r="AU53" s="3">
        <f t="shared" ca="1" si="35"/>
        <v>1020.6803838746954</v>
      </c>
      <c r="AV53" s="3">
        <f t="shared" ca="1" si="36"/>
        <v>46.47713917351178</v>
      </c>
      <c r="AW53" s="6">
        <f t="shared" ca="1" si="37"/>
        <v>23325.266321750772</v>
      </c>
      <c r="BC53">
        <v>50</v>
      </c>
      <c r="BD53">
        <v>6034144.3348838529</v>
      </c>
      <c r="BI53">
        <v>50</v>
      </c>
      <c r="BJ53">
        <v>9870.1652253059547</v>
      </c>
      <c r="BO53">
        <v>50</v>
      </c>
      <c r="BP53">
        <v>0.56399999999999995</v>
      </c>
      <c r="BW53">
        <v>50</v>
      </c>
      <c r="BX53">
        <v>29.637213889464618</v>
      </c>
      <c r="CE53">
        <v>50</v>
      </c>
      <c r="CF53">
        <v>1876190.6200397459</v>
      </c>
      <c r="CK53">
        <v>50</v>
      </c>
      <c r="CL53">
        <v>3181.7506342547849</v>
      </c>
      <c r="CS53">
        <v>49</v>
      </c>
      <c r="CT53" s="10">
        <v>5.3999999999999999E-2</v>
      </c>
      <c r="CU53" s="10">
        <v>4.5999999999999999E-2</v>
      </c>
      <c r="CV53" s="10">
        <v>5.3999999999999999E-2</v>
      </c>
      <c r="CW53" s="10">
        <v>5.3999999999999999E-2</v>
      </c>
      <c r="CX53" s="10">
        <v>5.8000000000000003E-2</v>
      </c>
      <c r="CY53" s="10">
        <v>9.6000000000000002E-2</v>
      </c>
      <c r="CZ53" s="10">
        <v>5.1999999999999998E-2</v>
      </c>
      <c r="DA53" s="10">
        <v>6.6000000000000003E-2</v>
      </c>
      <c r="DB53" s="10">
        <v>0.06</v>
      </c>
      <c r="DC53" s="10">
        <v>6.6000000000000003E-2</v>
      </c>
      <c r="DD53" s="10">
        <v>6.2E-2</v>
      </c>
      <c r="DE53" s="10">
        <v>5.3999999999999999E-2</v>
      </c>
      <c r="DF53" s="10">
        <v>6.6000000000000003E-2</v>
      </c>
      <c r="DG53" s="10">
        <v>7.0000000000000007E-2</v>
      </c>
      <c r="DH53" s="10">
        <v>6.2E-2</v>
      </c>
      <c r="DI53" s="10">
        <v>0.08</v>
      </c>
      <c r="DJ53" s="25">
        <v>-21543.326974410495</v>
      </c>
      <c r="DK53" s="10">
        <v>0.59199999999999997</v>
      </c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</row>
    <row r="54" spans="1:126" x14ac:dyDescent="0.35">
      <c r="A54">
        <f t="shared" ca="1" si="2"/>
        <v>1</v>
      </c>
      <c r="B54" t="str" cm="1">
        <f t="array" aca="1" ref="B54" ca="1">_xlfn.SWITCH(A54,1,"A",2,"B",3,"C",4,"D")</f>
        <v>A</v>
      </c>
      <c r="C54">
        <f t="shared" ca="1" si="3"/>
        <v>4</v>
      </c>
      <c r="D54" s="3">
        <f t="shared" ca="1" si="4"/>
        <v>3.4473477125809069</v>
      </c>
      <c r="E54">
        <f t="shared" ca="1" si="5"/>
        <v>0</v>
      </c>
      <c r="F54" cm="1">
        <f t="array" aca="1" ref="F54" ca="1">_xlfn.SWITCH(RANDBETWEEN(0,1),0,3,1,4)</f>
        <v>4</v>
      </c>
      <c r="G54" s="3">
        <f t="shared" ca="1" si="6"/>
        <v>3.0004010667226941</v>
      </c>
      <c r="H54" t="str" cm="1">
        <f t="array" aca="1" ref="H54" ca="1">_xlfn.SWITCH(RANDBETWEEN(0,1),0,"No",1,"Yes")</f>
        <v>No</v>
      </c>
      <c r="I54" s="3">
        <f t="shared" ca="1" si="7"/>
        <v>0.5052571389144378</v>
      </c>
      <c r="J54" t="str" cm="1">
        <f t="array" aca="1" ref="J54" ca="1">_xlfn.SWITCH(RANDBETWEEN(0,2),0,"Rainy",1,"Sunny",2,"Cold")</f>
        <v>Cold</v>
      </c>
      <c r="K54">
        <f t="shared" ca="1" si="0"/>
        <v>-8.5661399422019557E-2</v>
      </c>
      <c r="L54" t="str" cm="1">
        <f t="array" aca="1" ref="L54" ca="1">_xlfn.SWITCH(RANDBETWEEN(0,1),0,"Good",1,"Bad")</f>
        <v>Bad</v>
      </c>
      <c r="M54" s="3">
        <f t="shared" ca="1" si="8"/>
        <v>0.12910752704953204</v>
      </c>
      <c r="N54" t="str" cm="1">
        <f t="array" aca="1" ref="N54" ca="1">_xlfn.SWITCH(RANDBETWEEN(0,1),0,"No",1,"Yes")</f>
        <v>No</v>
      </c>
      <c r="O54" s="3">
        <f t="shared" ca="1" si="9"/>
        <v>6.7515472617726502E-2</v>
      </c>
      <c r="P54" t="str" cm="1">
        <f t="array" aca="1" ref="P54" ca="1">_xlfn.SWITCH(RANDBETWEEN(0,1),0,"No",1,"Yes")</f>
        <v>No</v>
      </c>
      <c r="Q54" s="3">
        <f t="shared" ca="1" si="10"/>
        <v>0</v>
      </c>
      <c r="R54">
        <f t="shared" ca="1" si="11"/>
        <v>3</v>
      </c>
      <c r="S54" s="3">
        <f t="shared" ca="1" si="12"/>
        <v>0.12127351246805768</v>
      </c>
      <c r="T54" s="3">
        <f t="shared" ca="1" si="13"/>
        <v>0.36382053740417303</v>
      </c>
      <c r="U54" t="str" cm="1">
        <f t="array" aca="1" ref="U54" ca="1">_xlfn.SWITCH(RANDBETWEEN(0,1),0,"No",1,"Yes")</f>
        <v>Yes</v>
      </c>
      <c r="V54" s="3">
        <f t="shared" ca="1" si="14"/>
        <v>0.59795355030510078</v>
      </c>
      <c r="W54" t="str" cm="1">
        <f t="array" aca="1" ref="W54" ca="1">_xlfn.SWITCH(RANDBETWEEN(0,1),0,"No",1,"Yes")</f>
        <v>No</v>
      </c>
      <c r="X54" s="3">
        <f t="shared" ca="1" si="15"/>
        <v>0</v>
      </c>
      <c r="Y54" t="str" cm="1">
        <f t="array" aca="1" ref="Y54" ca="1">_xlfn.SWITCH(RANDBETWEEN(0,1),0,"No",1,"Yes")</f>
        <v>Yes</v>
      </c>
      <c r="Z54" s="3">
        <f t="shared" ca="1" si="16"/>
        <v>0.4488973157954409</v>
      </c>
      <c r="AA54" s="3">
        <f t="shared" ca="1" si="1"/>
        <v>0</v>
      </c>
      <c r="AB54" s="3">
        <f t="shared" ca="1" si="17"/>
        <v>0.72834317806810911</v>
      </c>
      <c r="AC54" s="3">
        <f t="shared" ca="1" si="18"/>
        <v>126.63062008525696</v>
      </c>
      <c r="AD54" s="3">
        <f t="shared" ca="1" si="19"/>
        <v>1</v>
      </c>
      <c r="AE54" s="3" t="str">
        <f t="shared" ca="1" si="20"/>
        <v>8-12</v>
      </c>
      <c r="AF54" s="3">
        <f t="shared" ca="1" si="21"/>
        <v>0.29833885310029734</v>
      </c>
      <c r="AG54" s="3" t="str">
        <f t="shared" ca="1" si="22"/>
        <v>High</v>
      </c>
      <c r="AH54" s="3">
        <f t="shared" ca="1" si="23"/>
        <v>0.11279907903907442</v>
      </c>
      <c r="AI54" s="3">
        <f t="shared" ca="1" si="24"/>
        <v>48.106476632062702</v>
      </c>
      <c r="AJ54" s="3">
        <f t="shared" ca="1" si="25"/>
        <v>2.6322987869965591</v>
      </c>
      <c r="AK54" s="3">
        <f t="shared" ca="1" si="26"/>
        <v>8.7990711065911249</v>
      </c>
      <c r="AL54" s="3">
        <f t="shared" ca="1" si="27"/>
        <v>25</v>
      </c>
      <c r="AM54" s="3" t="str">
        <f t="shared" ca="1" si="28"/>
        <v>On time</v>
      </c>
      <c r="AN54" s="6">
        <f t="shared" ca="1" si="29"/>
        <v>0</v>
      </c>
      <c r="AO54" s="6">
        <f t="shared" ca="1" si="30"/>
        <v>8.0231469499248895</v>
      </c>
      <c r="AP54" s="3" cm="1">
        <f t="array" aca="1" ref="AP54" ca="1">_xlfn.SWITCH(F54,3,_xlfn.NORM.INV(RAND(),8,4),4,_xlfn.NORM.INV(RAND(),7,3))</f>
        <v>3.8526806473048367</v>
      </c>
      <c r="AQ54" s="6">
        <f t="shared" ca="1" si="31"/>
        <v>103.99351430664071</v>
      </c>
      <c r="AR54" s="6">
        <f t="shared" ca="1" si="32"/>
        <v>3418.0780622726238</v>
      </c>
      <c r="AS54" s="3">
        <f t="shared" ca="1" si="33"/>
        <v>1.0998838883238906</v>
      </c>
      <c r="AT54" s="6">
        <f t="shared" ca="1" si="34"/>
        <v>1649.8258324858359</v>
      </c>
      <c r="AU54" s="3">
        <f t="shared" ca="1" si="35"/>
        <v>987.21104300953141</v>
      </c>
      <c r="AV54" s="3">
        <f t="shared" ca="1" si="36"/>
        <v>66.917736072353165</v>
      </c>
      <c r="AW54" s="6">
        <f t="shared" ca="1" si="37"/>
        <v>6130.0558207902695</v>
      </c>
      <c r="BC54">
        <v>51</v>
      </c>
      <c r="BD54">
        <v>3779267.7670394261</v>
      </c>
      <c r="BI54">
        <v>51</v>
      </c>
      <c r="BJ54">
        <v>10910.27692840137</v>
      </c>
      <c r="BO54">
        <v>51</v>
      </c>
      <c r="BP54">
        <v>0.59799999999999998</v>
      </c>
      <c r="BW54">
        <v>51</v>
      </c>
      <c r="BX54">
        <v>24.310581055294914</v>
      </c>
      <c r="CE54">
        <v>51</v>
      </c>
      <c r="CF54">
        <v>2095783.329236262</v>
      </c>
      <c r="CK54">
        <v>51</v>
      </c>
      <c r="CL54">
        <v>5240.5978470698155</v>
      </c>
      <c r="CS54">
        <v>50</v>
      </c>
      <c r="CT54" s="10">
        <v>4.2000000000000003E-2</v>
      </c>
      <c r="CU54" s="10">
        <v>6.8000000000000005E-2</v>
      </c>
      <c r="CV54" s="10">
        <v>5.8000000000000003E-2</v>
      </c>
      <c r="CW54" s="10">
        <v>7.8E-2</v>
      </c>
      <c r="CX54" s="10">
        <v>7.0000000000000007E-2</v>
      </c>
      <c r="CY54" s="10">
        <v>6.8000000000000005E-2</v>
      </c>
      <c r="CZ54" s="10">
        <v>7.0000000000000007E-2</v>
      </c>
      <c r="DA54" s="10">
        <v>5.6000000000000001E-2</v>
      </c>
      <c r="DB54" s="10">
        <v>0.05</v>
      </c>
      <c r="DC54" s="10">
        <v>4.5999999999999999E-2</v>
      </c>
      <c r="DD54" s="10">
        <v>9.1999999999999998E-2</v>
      </c>
      <c r="DE54" s="10">
        <v>6.2E-2</v>
      </c>
      <c r="DF54" s="10">
        <v>7.3999999999999996E-2</v>
      </c>
      <c r="DG54" s="10">
        <v>5.3999999999999999E-2</v>
      </c>
      <c r="DH54" s="10">
        <v>5.8000000000000003E-2</v>
      </c>
      <c r="DI54" s="10">
        <v>5.3999999999999999E-2</v>
      </c>
      <c r="DJ54" s="25">
        <v>13457.037186138337</v>
      </c>
      <c r="DK54" s="10">
        <v>0.58199999999999996</v>
      </c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</row>
    <row r="55" spans="1:126" x14ac:dyDescent="0.35">
      <c r="A55">
        <f t="shared" ca="1" si="2"/>
        <v>4</v>
      </c>
      <c r="B55" t="str" cm="1">
        <f t="array" aca="1" ref="B55" ca="1">_xlfn.SWITCH(A55,1,"A",2,"B",3,"C",4,"D")</f>
        <v>D</v>
      </c>
      <c r="C55">
        <f t="shared" ca="1" si="3"/>
        <v>3</v>
      </c>
      <c r="D55" s="3">
        <f t="shared" ca="1" si="4"/>
        <v>2.7214292162856153</v>
      </c>
      <c r="E55">
        <f t="shared" ca="1" si="5"/>
        <v>0</v>
      </c>
      <c r="F55" cm="1">
        <f t="array" aca="1" ref="F55" ca="1">_xlfn.SWITCH(RANDBETWEEN(0,1),0,3,1,4)</f>
        <v>4</v>
      </c>
      <c r="G55" s="3">
        <f t="shared" ca="1" si="6"/>
        <v>2.3286112847515579</v>
      </c>
      <c r="H55" t="str" cm="1">
        <f t="array" aca="1" ref="H55" ca="1">_xlfn.SWITCH(RANDBETWEEN(0,1),0,"No",1,"Yes")</f>
        <v>No</v>
      </c>
      <c r="I55" s="3">
        <f t="shared" ca="1" si="7"/>
        <v>0.18473004412915978</v>
      </c>
      <c r="J55" t="str" cm="1">
        <f t="array" aca="1" ref="J55" ca="1">_xlfn.SWITCH(RANDBETWEEN(0,2),0,"Rainy",1,"Sunny",2,"Cold")</f>
        <v>Sunny</v>
      </c>
      <c r="K55">
        <f t="shared" ca="1" si="0"/>
        <v>0.36099154745962947</v>
      </c>
      <c r="L55" t="str" cm="1">
        <f t="array" aca="1" ref="L55" ca="1">_xlfn.SWITCH(RANDBETWEEN(0,1),0,"Good",1,"Bad")</f>
        <v>Good</v>
      </c>
      <c r="M55" s="3">
        <f t="shared" ca="1" si="8"/>
        <v>9.3086441240979714E-2</v>
      </c>
      <c r="N55" t="str" cm="1">
        <f t="array" aca="1" ref="N55" ca="1">_xlfn.SWITCH(RANDBETWEEN(0,1),0,"No",1,"Yes")</f>
        <v>No</v>
      </c>
      <c r="O55" s="3">
        <f t="shared" ca="1" si="9"/>
        <v>9.867972353603599E-2</v>
      </c>
      <c r="P55" t="str" cm="1">
        <f t="array" aca="1" ref="P55" ca="1">_xlfn.SWITCH(RANDBETWEEN(0,1),0,"No",1,"Yes")</f>
        <v>No</v>
      </c>
      <c r="Q55" s="3">
        <f t="shared" ca="1" si="10"/>
        <v>0</v>
      </c>
      <c r="R55">
        <f t="shared" ca="1" si="11"/>
        <v>1</v>
      </c>
      <c r="S55" s="3">
        <f t="shared" ca="1" si="12"/>
        <v>0.14915111278802209</v>
      </c>
      <c r="T55" s="3">
        <f t="shared" ca="1" si="13"/>
        <v>0.14915111278802209</v>
      </c>
      <c r="U55" t="str" cm="1">
        <f t="array" aca="1" ref="U55" ca="1">_xlfn.SWITCH(RANDBETWEEN(0,1),0,"No",1,"Yes")</f>
        <v>No</v>
      </c>
      <c r="V55" s="3">
        <f t="shared" ca="1" si="14"/>
        <v>0</v>
      </c>
      <c r="W55" t="str" cm="1">
        <f t="array" aca="1" ref="W55" ca="1">_xlfn.SWITCH(RANDBETWEEN(0,1),0,"No",1,"Yes")</f>
        <v>No</v>
      </c>
      <c r="X55" s="3">
        <f t="shared" ca="1" si="15"/>
        <v>0</v>
      </c>
      <c r="Y55" t="str" cm="1">
        <f t="array" aca="1" ref="Y55" ca="1">_xlfn.SWITCH(RANDBETWEEN(0,1),0,"No",1,"Yes")</f>
        <v>Yes</v>
      </c>
      <c r="Z55" s="3">
        <f t="shared" ca="1" si="16"/>
        <v>1.2749952376584239</v>
      </c>
      <c r="AA55" s="3">
        <f t="shared" ca="1" si="1"/>
        <v>0</v>
      </c>
      <c r="AB55" s="3">
        <f t="shared" ca="1" si="17"/>
        <v>0.59198825741838668</v>
      </c>
      <c r="AC55" s="3">
        <f t="shared" ca="1" si="18"/>
        <v>331.11772722154546</v>
      </c>
      <c r="AD55" s="3">
        <f t="shared" ca="1" si="19"/>
        <v>1</v>
      </c>
      <c r="AE55" s="3" t="str">
        <f t="shared" ca="1" si="20"/>
        <v>8-12</v>
      </c>
      <c r="AF55" s="3">
        <f t="shared" ca="1" si="21"/>
        <v>0.85707027931173063</v>
      </c>
      <c r="AG55" s="3" t="str">
        <f t="shared" ca="1" si="22"/>
        <v>Low</v>
      </c>
      <c r="AH55" s="3">
        <f t="shared" ca="1" si="23"/>
        <v>0.33639179393146879</v>
      </c>
      <c r="AI55" s="3">
        <f t="shared" ca="1" si="24"/>
        <v>103.80748702928531</v>
      </c>
      <c r="AJ55" s="3">
        <f t="shared" ca="1" si="25"/>
        <v>3.1897287632840325</v>
      </c>
      <c r="AK55" s="3">
        <f t="shared" ca="1" si="26"/>
        <v>9.4654244855094269</v>
      </c>
      <c r="AL55" s="3">
        <f t="shared" ca="1" si="27"/>
        <v>25</v>
      </c>
      <c r="AM55" s="3" t="str">
        <f t="shared" ca="1" si="28"/>
        <v>On time</v>
      </c>
      <c r="AN55" s="6">
        <f t="shared" ca="1" si="29"/>
        <v>0</v>
      </c>
      <c r="AO55" s="6">
        <f t="shared" ca="1" si="30"/>
        <v>5.0537236777209813</v>
      </c>
      <c r="AP55" s="3" cm="1">
        <f t="array" aca="1" ref="AP55" ca="1">_xlfn.SWITCH(F55,3,_xlfn.NORM.INV(RAND(),8,4),4,_xlfn.NORM.INV(RAND(),7,3))</f>
        <v>8.8617264873833808</v>
      </c>
      <c r="AQ55" s="6">
        <f t="shared" ca="1" si="31"/>
        <v>106.46841090532439</v>
      </c>
      <c r="AR55" s="6">
        <f t="shared" ca="1" si="32"/>
        <v>3978.1839678816368</v>
      </c>
      <c r="AS55" s="3">
        <f t="shared" ca="1" si="33"/>
        <v>1.1831780606886784</v>
      </c>
      <c r="AT55" s="6">
        <f t="shared" ca="1" si="34"/>
        <v>1774.7670910330176</v>
      </c>
      <c r="AU55" s="3">
        <f t="shared" ca="1" si="35"/>
        <v>1003.064841844242</v>
      </c>
      <c r="AV55" s="3">
        <f t="shared" ca="1" si="36"/>
        <v>37.637838862578739</v>
      </c>
      <c r="AW55" s="6">
        <f t="shared" ca="1" si="37"/>
        <v>6798.7074632991962</v>
      </c>
      <c r="BC55">
        <v>52</v>
      </c>
      <c r="BD55">
        <v>12315535.273851955</v>
      </c>
      <c r="BI55">
        <v>52</v>
      </c>
      <c r="BJ55">
        <v>10256.279627266</v>
      </c>
      <c r="BO55">
        <v>52</v>
      </c>
      <c r="BP55">
        <v>0.57399999999999995</v>
      </c>
      <c r="BW55">
        <v>52</v>
      </c>
      <c r="BX55">
        <v>22.520880897278534</v>
      </c>
      <c r="CE55">
        <v>52</v>
      </c>
      <c r="CF55">
        <v>-539212.55919563002</v>
      </c>
      <c r="CK55">
        <v>52</v>
      </c>
      <c r="CL55">
        <v>3932.3526292228939</v>
      </c>
      <c r="CS55">
        <v>51</v>
      </c>
      <c r="CT55" s="10">
        <v>6.4000000000000001E-2</v>
      </c>
      <c r="CU55" s="10">
        <v>0.06</v>
      </c>
      <c r="CV55" s="10">
        <v>6.8000000000000005E-2</v>
      </c>
      <c r="CW55" s="10">
        <v>4.3999999999999997E-2</v>
      </c>
      <c r="CX55" s="10">
        <v>6.2E-2</v>
      </c>
      <c r="CY55" s="10">
        <v>6.4000000000000001E-2</v>
      </c>
      <c r="CZ55" s="10">
        <v>5.3999999999999999E-2</v>
      </c>
      <c r="DA55" s="10">
        <v>0.06</v>
      </c>
      <c r="DB55" s="10">
        <v>6.8000000000000005E-2</v>
      </c>
      <c r="DC55" s="10">
        <v>7.1999999999999995E-2</v>
      </c>
      <c r="DD55" s="10">
        <v>5.1999999999999998E-2</v>
      </c>
      <c r="DE55" s="10">
        <v>5.1999999999999998E-2</v>
      </c>
      <c r="DF55" s="10">
        <v>6.6000000000000003E-2</v>
      </c>
      <c r="DG55" s="10">
        <v>7.5999999999999998E-2</v>
      </c>
      <c r="DH55" s="10">
        <v>6.6000000000000003E-2</v>
      </c>
      <c r="DI55" s="10">
        <v>7.1999999999999995E-2</v>
      </c>
      <c r="DJ55" s="25">
        <v>2766.2914662721896</v>
      </c>
      <c r="DK55" s="10">
        <v>0.59599999999999997</v>
      </c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</row>
    <row r="56" spans="1:126" x14ac:dyDescent="0.35">
      <c r="A56">
        <f t="shared" ca="1" si="2"/>
        <v>1</v>
      </c>
      <c r="B56" t="str" cm="1">
        <f t="array" aca="1" ref="B56" ca="1">_xlfn.SWITCH(A56,1,"A",2,"B",3,"C",4,"D")</f>
        <v>A</v>
      </c>
      <c r="C56">
        <f t="shared" ca="1" si="3"/>
        <v>1</v>
      </c>
      <c r="D56" s="3">
        <f t="shared" ca="1" si="4"/>
        <v>3.1489030887119771</v>
      </c>
      <c r="E56">
        <f t="shared" ca="1" si="5"/>
        <v>0</v>
      </c>
      <c r="F56" cm="1">
        <f t="array" aca="1" ref="F56" ca="1">_xlfn.SWITCH(RANDBETWEEN(0,1),0,3,1,4)</f>
        <v>3</v>
      </c>
      <c r="G56" s="3">
        <f t="shared" ca="1" si="6"/>
        <v>2.2017033053890924</v>
      </c>
      <c r="H56" t="str" cm="1">
        <f t="array" aca="1" ref="H56" ca="1">_xlfn.SWITCH(RANDBETWEEN(0,1),0,"No",1,"Yes")</f>
        <v>Yes</v>
      </c>
      <c r="I56" s="3">
        <f t="shared" ca="1" si="7"/>
        <v>8.846976795641065E-2</v>
      </c>
      <c r="J56" t="str" cm="1">
        <f t="array" aca="1" ref="J56" ca="1">_xlfn.SWITCH(RANDBETWEEN(0,2),0,"Rainy",1,"Sunny",2,"Cold")</f>
        <v>Rainy</v>
      </c>
      <c r="K56">
        <f t="shared" ca="1" si="0"/>
        <v>2.1304851584491313</v>
      </c>
      <c r="L56" t="str" cm="1">
        <f t="array" aca="1" ref="L56" ca="1">_xlfn.SWITCH(RANDBETWEEN(0,1),0,"Good",1,"Bad")</f>
        <v>Bad</v>
      </c>
      <c r="M56" s="3">
        <f t="shared" ca="1" si="8"/>
        <v>0.40593914013733612</v>
      </c>
      <c r="N56" t="str" cm="1">
        <f t="array" aca="1" ref="N56" ca="1">_xlfn.SWITCH(RANDBETWEEN(0,1),0,"No",1,"Yes")</f>
        <v>No</v>
      </c>
      <c r="O56" s="3">
        <f t="shared" ca="1" si="9"/>
        <v>0.1086346427588519</v>
      </c>
      <c r="P56" t="str" cm="1">
        <f t="array" aca="1" ref="P56" ca="1">_xlfn.SWITCH(RANDBETWEEN(0,1),0,"No",1,"Yes")</f>
        <v>No</v>
      </c>
      <c r="Q56" s="3">
        <f t="shared" ca="1" si="10"/>
        <v>0</v>
      </c>
      <c r="R56">
        <f t="shared" ca="1" si="11"/>
        <v>1</v>
      </c>
      <c r="S56" s="3">
        <f t="shared" ca="1" si="12"/>
        <v>0.13588865756645435</v>
      </c>
      <c r="T56" s="3">
        <f t="shared" ca="1" si="13"/>
        <v>0.13588865756645435</v>
      </c>
      <c r="U56" t="str" cm="1">
        <f t="array" aca="1" ref="U56" ca="1">_xlfn.SWITCH(RANDBETWEEN(0,1),0,"No",1,"Yes")</f>
        <v>No</v>
      </c>
      <c r="V56" s="3">
        <f t="shared" ca="1" si="14"/>
        <v>0</v>
      </c>
      <c r="W56" t="str" cm="1">
        <f t="array" aca="1" ref="W56" ca="1">_xlfn.SWITCH(RANDBETWEEN(0,1),0,"No",1,"Yes")</f>
        <v>Yes</v>
      </c>
      <c r="X56" s="3">
        <f t="shared" ca="1" si="15"/>
        <v>35.735339920762236</v>
      </c>
      <c r="Y56" t="str" cm="1">
        <f t="array" aca="1" ref="Y56" ca="1">_xlfn.SWITCH(RANDBETWEEN(0,1),0,"No",1,"Yes")</f>
        <v>Yes</v>
      </c>
      <c r="Z56" s="3">
        <f t="shared" ca="1" si="16"/>
        <v>4.0488510828879942E-2</v>
      </c>
      <c r="AA56" s="3">
        <f t="shared" ca="1" si="1"/>
        <v>1</v>
      </c>
      <c r="AB56" s="3">
        <f t="shared" ca="1" si="17"/>
        <v>1.0119691514324303</v>
      </c>
      <c r="AC56" s="3">
        <f t="shared" ca="1" si="18"/>
        <v>97.310066412802811</v>
      </c>
      <c r="AD56" s="3">
        <f t="shared" ca="1" si="19"/>
        <v>3</v>
      </c>
      <c r="AE56" s="3" t="str">
        <f t="shared" ca="1" si="20"/>
        <v>4-8</v>
      </c>
      <c r="AF56" s="3">
        <f t="shared" ca="1" si="21"/>
        <v>0.86223541589085395</v>
      </c>
      <c r="AG56" s="3" t="str">
        <f t="shared" ca="1" si="22"/>
        <v>High</v>
      </c>
      <c r="AH56" s="3">
        <f t="shared" ca="1" si="23"/>
        <v>9.3742062443687241E-2</v>
      </c>
      <c r="AI56" s="3">
        <f t="shared" ca="1" si="24"/>
        <v>74.391979545564993</v>
      </c>
      <c r="AJ56" s="3">
        <f t="shared" ca="1" si="25"/>
        <v>1.308072012698634</v>
      </c>
      <c r="AK56" s="3">
        <f t="shared" ca="1" si="26"/>
        <v>44.122967746314004</v>
      </c>
      <c r="AL56" s="3">
        <f t="shared" ca="1" si="27"/>
        <v>40</v>
      </c>
      <c r="AM56" s="3" t="str">
        <f t="shared" ca="1" si="28"/>
        <v>Late</v>
      </c>
      <c r="AN56" s="6">
        <f t="shared" ca="1" si="29"/>
        <v>15.669835207651049</v>
      </c>
      <c r="AO56" s="6">
        <f t="shared" ca="1" si="30"/>
        <v>0</v>
      </c>
      <c r="AP56" s="3" cm="1">
        <f t="array" aca="1" ref="AP56" ca="1">_xlfn.SWITCH(F56,3,_xlfn.NORM.INV(RAND(),8,4),4,_xlfn.NORM.INV(RAND(),7,3))</f>
        <v>8.1297664197549864</v>
      </c>
      <c r="AQ56" s="6">
        <f t="shared" ca="1" si="31"/>
        <v>97.190390058783194</v>
      </c>
      <c r="AR56" s="6">
        <f t="shared" ca="1" si="32"/>
        <v>1163.3302635023842</v>
      </c>
      <c r="AS56" s="3">
        <f t="shared" ca="1" si="33"/>
        <v>5.5153709682892504</v>
      </c>
      <c r="AT56" s="6">
        <f t="shared" ca="1" si="34"/>
        <v>11030.741936578501</v>
      </c>
      <c r="AU56" s="3">
        <f t="shared" ca="1" si="35"/>
        <v>1034.093247476264</v>
      </c>
      <c r="AV56" s="3">
        <f t="shared" ca="1" si="36"/>
        <v>47.895368303797561</v>
      </c>
      <c r="AW56" s="6">
        <f t="shared" ca="1" si="37"/>
        <v>13291.730651068599</v>
      </c>
      <c r="BC56">
        <v>53</v>
      </c>
      <c r="BD56">
        <v>5491171.1860580649</v>
      </c>
      <c r="BI56">
        <v>53</v>
      </c>
      <c r="BJ56">
        <v>8873.4273237807174</v>
      </c>
      <c r="BO56">
        <v>53</v>
      </c>
      <c r="BP56">
        <v>0.59599999999999997</v>
      </c>
      <c r="BW56">
        <v>53</v>
      </c>
      <c r="BX56">
        <v>25.206470612329738</v>
      </c>
      <c r="CE56">
        <v>53</v>
      </c>
      <c r="CF56">
        <v>89056.503468824914</v>
      </c>
      <c r="CK56">
        <v>53</v>
      </c>
      <c r="CL56">
        <v>4014.1955985500545</v>
      </c>
      <c r="CS56">
        <v>52</v>
      </c>
      <c r="CT56" s="10">
        <v>7.5999999999999998E-2</v>
      </c>
      <c r="CU56" s="10">
        <v>0.05</v>
      </c>
      <c r="CV56" s="10">
        <v>6.6000000000000003E-2</v>
      </c>
      <c r="CW56" s="10">
        <v>7.1999999999999995E-2</v>
      </c>
      <c r="CX56" s="10">
        <v>5.8000000000000003E-2</v>
      </c>
      <c r="CY56" s="10">
        <v>6.2E-2</v>
      </c>
      <c r="CZ56" s="10">
        <v>0.05</v>
      </c>
      <c r="DA56" s="10">
        <v>9.4E-2</v>
      </c>
      <c r="DB56" s="10">
        <v>6.2E-2</v>
      </c>
      <c r="DC56" s="10">
        <v>0.06</v>
      </c>
      <c r="DD56" s="10">
        <v>7.1999999999999995E-2</v>
      </c>
      <c r="DE56" s="10">
        <v>0.05</v>
      </c>
      <c r="DF56" s="10">
        <v>5.8000000000000003E-2</v>
      </c>
      <c r="DG56" s="10">
        <v>6.4000000000000001E-2</v>
      </c>
      <c r="DH56" s="10">
        <v>5.1999999999999998E-2</v>
      </c>
      <c r="DI56" s="10">
        <v>5.3999999999999999E-2</v>
      </c>
      <c r="DJ56" s="25">
        <v>11739.625076206063</v>
      </c>
      <c r="DK56" s="10">
        <v>0.60599999999999998</v>
      </c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</row>
    <row r="57" spans="1:126" x14ac:dyDescent="0.35">
      <c r="A57">
        <f t="shared" ca="1" si="2"/>
        <v>2</v>
      </c>
      <c r="B57" t="str" cm="1">
        <f t="array" aca="1" ref="B57" ca="1">_xlfn.SWITCH(A57,1,"A",2,"B",3,"C",4,"D")</f>
        <v>B</v>
      </c>
      <c r="C57">
        <f t="shared" ca="1" si="3"/>
        <v>4</v>
      </c>
      <c r="D57" s="3">
        <f t="shared" ca="1" si="4"/>
        <v>3.3574906159727513</v>
      </c>
      <c r="E57">
        <f t="shared" ca="1" si="5"/>
        <v>0</v>
      </c>
      <c r="F57" cm="1">
        <f t="array" aca="1" ref="F57" ca="1">_xlfn.SWITCH(RANDBETWEEN(0,1),0,3,1,4)</f>
        <v>4</v>
      </c>
      <c r="G57" s="3">
        <f t="shared" ca="1" si="6"/>
        <v>2.0149172211349393</v>
      </c>
      <c r="H57" t="str" cm="1">
        <f t="array" aca="1" ref="H57" ca="1">_xlfn.SWITCH(RANDBETWEEN(0,1),0,"No",1,"Yes")</f>
        <v>Yes</v>
      </c>
      <c r="I57" s="3">
        <f t="shared" ca="1" si="7"/>
        <v>0.10000394342633166</v>
      </c>
      <c r="J57" t="str" cm="1">
        <f t="array" aca="1" ref="J57" ca="1">_xlfn.SWITCH(RANDBETWEEN(0,2),0,"Rainy",1,"Sunny",2,"Cold")</f>
        <v>Cold</v>
      </c>
      <c r="K57">
        <f t="shared" ca="1" si="0"/>
        <v>1.0606080983686366</v>
      </c>
      <c r="L57" t="str" cm="1">
        <f t="array" aca="1" ref="L57" ca="1">_xlfn.SWITCH(RANDBETWEEN(0,1),0,"Good",1,"Bad")</f>
        <v>Bad</v>
      </c>
      <c r="M57" s="3">
        <f t="shared" ca="1" si="8"/>
        <v>0.44941420296329981</v>
      </c>
      <c r="N57" t="str" cm="1">
        <f t="array" aca="1" ref="N57" ca="1">_xlfn.SWITCH(RANDBETWEEN(0,1),0,"No",1,"Yes")</f>
        <v>Yes</v>
      </c>
      <c r="O57" s="3">
        <f t="shared" ca="1" si="9"/>
        <v>0.87844753815691645</v>
      </c>
      <c r="P57" t="str" cm="1">
        <f t="array" aca="1" ref="P57" ca="1">_xlfn.SWITCH(RANDBETWEEN(0,1),0,"No",1,"Yes")</f>
        <v>Yes</v>
      </c>
      <c r="Q57" s="3">
        <f t="shared" ca="1" si="10"/>
        <v>-0.19708267855056882</v>
      </c>
      <c r="R57">
        <f t="shared" ca="1" si="11"/>
        <v>1</v>
      </c>
      <c r="S57" s="3">
        <f t="shared" ca="1" si="12"/>
        <v>0.19234122462453193</v>
      </c>
      <c r="T57" s="3">
        <f t="shared" ca="1" si="13"/>
        <v>0.19234122462453193</v>
      </c>
      <c r="U57" t="str" cm="1">
        <f t="array" aca="1" ref="U57" ca="1">_xlfn.SWITCH(RANDBETWEEN(0,1),0,"No",1,"Yes")</f>
        <v>No</v>
      </c>
      <c r="V57" s="3">
        <f t="shared" ca="1" si="14"/>
        <v>0</v>
      </c>
      <c r="W57" t="str" cm="1">
        <f t="array" aca="1" ref="W57" ca="1">_xlfn.SWITCH(RANDBETWEEN(0,1),0,"No",1,"Yes")</f>
        <v>Yes</v>
      </c>
      <c r="X57" s="3">
        <f t="shared" ca="1" si="15"/>
        <v>14.041925817101133</v>
      </c>
      <c r="Y57" t="str" cm="1">
        <f t="array" aca="1" ref="Y57" ca="1">_xlfn.SWITCH(RANDBETWEEN(0,1),0,"No",1,"Yes")</f>
        <v>Yes</v>
      </c>
      <c r="Z57" s="3">
        <f t="shared" ca="1" si="16"/>
        <v>1.0764466775914936</v>
      </c>
      <c r="AA57" s="3">
        <f t="shared" ca="1" si="1"/>
        <v>1</v>
      </c>
      <c r="AB57" s="3">
        <f t="shared" ca="1" si="17"/>
        <v>0.20923746662080278</v>
      </c>
      <c r="AC57" s="3">
        <f t="shared" ca="1" si="18"/>
        <v>243.8310027311332</v>
      </c>
      <c r="AD57" s="3">
        <f t="shared" ca="1" si="19"/>
        <v>4</v>
      </c>
      <c r="AE57" s="3" t="str">
        <f t="shared" ca="1" si="20"/>
        <v>4-8</v>
      </c>
      <c r="AF57" s="3">
        <f t="shared" ca="1" si="21"/>
        <v>0.20726682572556521</v>
      </c>
      <c r="AG57" s="3" t="str">
        <f t="shared" ca="1" si="22"/>
        <v>High</v>
      </c>
      <c r="AH57" s="3">
        <f t="shared" ca="1" si="23"/>
        <v>9.5526776325170357E-2</v>
      </c>
      <c r="AI57" s="3">
        <f t="shared" ca="1" si="24"/>
        <v>59.818873249409137</v>
      </c>
      <c r="AJ57" s="3">
        <f t="shared" ca="1" si="25"/>
        <v>4.0761550575267922</v>
      </c>
      <c r="AK57" s="3">
        <f t="shared" ca="1" si="26"/>
        <v>24.205208171015041</v>
      </c>
      <c r="AL57" s="3">
        <f t="shared" ca="1" si="27"/>
        <v>30</v>
      </c>
      <c r="AM57" s="3" t="str">
        <f t="shared" ca="1" si="28"/>
        <v>On time</v>
      </c>
      <c r="AN57" s="6">
        <f t="shared" ca="1" si="29"/>
        <v>0</v>
      </c>
      <c r="AO57" s="6">
        <f t="shared" ca="1" si="30"/>
        <v>6.0804388431547416</v>
      </c>
      <c r="AP57" s="3" cm="1">
        <f t="array" aca="1" ref="AP57" ca="1">_xlfn.SWITCH(F57,3,_xlfn.NORM.INV(RAND(),8,4),4,_xlfn.NORM.INV(RAND(),7,3))</f>
        <v>7.5185600670777131</v>
      </c>
      <c r="AQ57" s="6">
        <f t="shared" ca="1" si="31"/>
        <v>99.836800084508198</v>
      </c>
      <c r="AR57" s="6">
        <f t="shared" ca="1" si="32"/>
        <v>3237.7618662206132</v>
      </c>
      <c r="AS57" s="3">
        <f t="shared" ca="1" si="33"/>
        <v>3.0256510213768801</v>
      </c>
      <c r="AT57" s="6">
        <f t="shared" ca="1" si="34"/>
        <v>6051.3020427537604</v>
      </c>
      <c r="AU57" s="3">
        <f t="shared" ca="1" si="35"/>
        <v>983.56210124841732</v>
      </c>
      <c r="AV57" s="3">
        <f t="shared" ca="1" si="36"/>
        <v>45.762067929418002</v>
      </c>
      <c r="AW57" s="6">
        <f t="shared" ca="1" si="37"/>
        <v>10324.468516995363</v>
      </c>
      <c r="BC57">
        <v>54</v>
      </c>
      <c r="BD57">
        <v>5234453.9176531788</v>
      </c>
      <c r="BI57">
        <v>54</v>
      </c>
      <c r="BJ57">
        <v>11554.235466561486</v>
      </c>
      <c r="BO57">
        <v>54</v>
      </c>
      <c r="BP57">
        <v>0.60199999999999998</v>
      </c>
      <c r="BW57">
        <v>54</v>
      </c>
      <c r="BX57">
        <v>23.229257018217901</v>
      </c>
      <c r="CE57">
        <v>54</v>
      </c>
      <c r="CF57">
        <v>2358281.7053933409</v>
      </c>
      <c r="CK57">
        <v>54</v>
      </c>
      <c r="CL57">
        <v>6949.8577649579101</v>
      </c>
      <c r="CS57">
        <v>53</v>
      </c>
      <c r="CT57" s="10">
        <v>7.0000000000000007E-2</v>
      </c>
      <c r="CU57" s="10">
        <v>7.8E-2</v>
      </c>
      <c r="CV57" s="10">
        <v>5.8000000000000003E-2</v>
      </c>
      <c r="CW57" s="10">
        <v>5.1999999999999998E-2</v>
      </c>
      <c r="CX57" s="10">
        <v>7.0000000000000007E-2</v>
      </c>
      <c r="CY57" s="10">
        <v>7.3999999999999996E-2</v>
      </c>
      <c r="CZ57" s="10">
        <v>0.06</v>
      </c>
      <c r="DA57" s="10">
        <v>6.8000000000000005E-2</v>
      </c>
      <c r="DB57" s="10">
        <v>3.2000000000000001E-2</v>
      </c>
      <c r="DC57" s="10">
        <v>5.8000000000000003E-2</v>
      </c>
      <c r="DD57" s="10">
        <v>7.1999999999999995E-2</v>
      </c>
      <c r="DE57" s="10">
        <v>6.2E-2</v>
      </c>
      <c r="DF57" s="10">
        <v>6.8000000000000005E-2</v>
      </c>
      <c r="DG57" s="10">
        <v>0.05</v>
      </c>
      <c r="DH57" s="10">
        <v>6.6000000000000003E-2</v>
      </c>
      <c r="DI57" s="10">
        <v>6.2E-2</v>
      </c>
      <c r="DJ57" s="25">
        <v>59188.715702136891</v>
      </c>
      <c r="DK57" s="10">
        <v>0.63800000000000001</v>
      </c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</row>
    <row r="58" spans="1:126" x14ac:dyDescent="0.35">
      <c r="A58">
        <f t="shared" ca="1" si="2"/>
        <v>2</v>
      </c>
      <c r="B58" t="str" cm="1">
        <f t="array" aca="1" ref="B58" ca="1">_xlfn.SWITCH(A58,1,"A",2,"B",3,"C",4,"D")</f>
        <v>B</v>
      </c>
      <c r="C58">
        <f t="shared" ca="1" si="3"/>
        <v>2</v>
      </c>
      <c r="D58" s="3">
        <f t="shared" ca="1" si="4"/>
        <v>3.2392356654790739</v>
      </c>
      <c r="E58">
        <f t="shared" ca="1" si="5"/>
        <v>0</v>
      </c>
      <c r="F58" cm="1">
        <f t="array" aca="1" ref="F58" ca="1">_xlfn.SWITCH(RANDBETWEEN(0,1),0,3,1,4)</f>
        <v>4</v>
      </c>
      <c r="G58" s="3">
        <f t="shared" ca="1" si="6"/>
        <v>2.8633712557351165</v>
      </c>
      <c r="H58" t="str" cm="1">
        <f t="array" aca="1" ref="H58" ca="1">_xlfn.SWITCH(RANDBETWEEN(0,1),0,"No",1,"Yes")</f>
        <v>Yes</v>
      </c>
      <c r="I58" s="3">
        <f t="shared" ca="1" si="7"/>
        <v>7.5280443905783742E-2</v>
      </c>
      <c r="J58" t="str" cm="1">
        <f t="array" aca="1" ref="J58" ca="1">_xlfn.SWITCH(RANDBETWEEN(0,2),0,"Rainy",1,"Sunny",2,"Cold")</f>
        <v>Sunny</v>
      </c>
      <c r="K58">
        <f t="shared" ca="1" si="0"/>
        <v>0.26636139536514453</v>
      </c>
      <c r="L58" t="str" cm="1">
        <f t="array" aca="1" ref="L58" ca="1">_xlfn.SWITCH(RANDBETWEEN(0,1),0,"Good",1,"Bad")</f>
        <v>Good</v>
      </c>
      <c r="M58" s="3">
        <f t="shared" ca="1" si="8"/>
        <v>7.3272789220139301E-2</v>
      </c>
      <c r="N58" t="str" cm="1">
        <f t="array" aca="1" ref="N58" ca="1">_xlfn.SWITCH(RANDBETWEEN(0,1),0,"No",1,"Yes")</f>
        <v>No</v>
      </c>
      <c r="O58" s="3">
        <f t="shared" ca="1" si="9"/>
        <v>7.061196838276726E-2</v>
      </c>
      <c r="P58" t="str" cm="1">
        <f t="array" aca="1" ref="P58" ca="1">_xlfn.SWITCH(RANDBETWEEN(0,1),0,"No",1,"Yes")</f>
        <v>Yes</v>
      </c>
      <c r="Q58" s="3">
        <f t="shared" ca="1" si="10"/>
        <v>1.1195851100760821</v>
      </c>
      <c r="R58">
        <f t="shared" ca="1" si="11"/>
        <v>3</v>
      </c>
      <c r="S58" s="3">
        <f t="shared" ca="1" si="12"/>
        <v>0.19884106582958705</v>
      </c>
      <c r="T58" s="3">
        <f t="shared" ca="1" si="13"/>
        <v>0.59652319748876115</v>
      </c>
      <c r="U58" t="str" cm="1">
        <f t="array" aca="1" ref="U58" ca="1">_xlfn.SWITCH(RANDBETWEEN(0,1),0,"No",1,"Yes")</f>
        <v>No</v>
      </c>
      <c r="V58" s="3">
        <f t="shared" ca="1" si="14"/>
        <v>0</v>
      </c>
      <c r="W58" t="str" cm="1">
        <f t="array" aca="1" ref="W58" ca="1">_xlfn.SWITCH(RANDBETWEEN(0,1),0,"No",1,"Yes")</f>
        <v>Yes</v>
      </c>
      <c r="X58" s="3">
        <f t="shared" ca="1" si="15"/>
        <v>7.3317933520303882</v>
      </c>
      <c r="Y58" t="str" cm="1">
        <f t="array" aca="1" ref="Y58" ca="1">_xlfn.SWITCH(RANDBETWEEN(0,1),0,"No",1,"Yes")</f>
        <v>Yes</v>
      </c>
      <c r="Z58" s="3">
        <f t="shared" ca="1" si="16"/>
        <v>1.4394495307551618</v>
      </c>
      <c r="AA58" s="3">
        <f t="shared" ca="1" si="1"/>
        <v>0</v>
      </c>
      <c r="AB58" s="3">
        <f t="shared" ca="1" si="17"/>
        <v>0.64902418928386729</v>
      </c>
      <c r="AC58" s="3">
        <f t="shared" ca="1" si="18"/>
        <v>179.72954958269887</v>
      </c>
      <c r="AD58" s="3">
        <f t="shared" ca="1" si="19"/>
        <v>2</v>
      </c>
      <c r="AE58" s="3" t="str">
        <f t="shared" ca="1" si="20"/>
        <v>12-4</v>
      </c>
      <c r="AF58" s="3">
        <f t="shared" ca="1" si="21"/>
        <v>0.62300927665820571</v>
      </c>
      <c r="AG58" s="3" t="str">
        <f t="shared" ca="1" si="22"/>
        <v>High</v>
      </c>
      <c r="AH58" s="3">
        <f t="shared" ca="1" si="23"/>
        <v>9.9055091704854853E-2</v>
      </c>
      <c r="AI58" s="3">
        <f t="shared" ca="1" si="24"/>
        <v>65.891565027172689</v>
      </c>
      <c r="AJ58" s="3">
        <f t="shared" ca="1" si="25"/>
        <v>2.7276564080483006</v>
      </c>
      <c r="AK58" s="3">
        <f t="shared" ca="1" si="26"/>
        <v>17.934994008654574</v>
      </c>
      <c r="AL58" s="3">
        <f t="shared" ca="1" si="27"/>
        <v>40</v>
      </c>
      <c r="AM58" s="3" t="str">
        <f t="shared" ca="1" si="28"/>
        <v>On time</v>
      </c>
      <c r="AN58" s="6">
        <f t="shared" ca="1" si="29"/>
        <v>0</v>
      </c>
      <c r="AO58" s="6">
        <f t="shared" ca="1" si="30"/>
        <v>2.8505144750296276</v>
      </c>
      <c r="AP58" s="3" cm="1">
        <f t="array" aca="1" ref="AP58" ca="1">_xlfn.SWITCH(F58,3,_xlfn.NORM.INV(RAND(),8,4),4,_xlfn.NORM.INV(RAND(),7,3))</f>
        <v>13.742345572427256</v>
      </c>
      <c r="AQ58" s="6">
        <f t="shared" ca="1" si="31"/>
        <v>117.81666161043032</v>
      </c>
      <c r="AR58" s="6">
        <f t="shared" ca="1" si="32"/>
        <v>1540.8676352213001</v>
      </c>
      <c r="AS58" s="3">
        <f t="shared" ca="1" si="33"/>
        <v>2.2418742510818217</v>
      </c>
      <c r="AT58" s="6">
        <f t="shared" ca="1" si="34"/>
        <v>3362.8113766227325</v>
      </c>
      <c r="AU58" s="3">
        <f t="shared" ca="1" si="35"/>
        <v>992.42285559609275</v>
      </c>
      <c r="AV58" s="3">
        <f t="shared" ca="1" si="36"/>
        <v>43.910049541461483</v>
      </c>
      <c r="AW58" s="6">
        <f t="shared" ca="1" si="37"/>
        <v>5942.8624314566159</v>
      </c>
      <c r="BC58">
        <v>55</v>
      </c>
      <c r="BD58">
        <v>4432936.0226802304</v>
      </c>
      <c r="BI58">
        <v>55</v>
      </c>
      <c r="BJ58">
        <v>10839.845173939579</v>
      </c>
      <c r="BO58">
        <v>55</v>
      </c>
      <c r="BP58">
        <v>0.65400000000000003</v>
      </c>
      <c r="BW58">
        <v>55</v>
      </c>
      <c r="BX58">
        <v>25.878001952267805</v>
      </c>
      <c r="CE58">
        <v>55</v>
      </c>
      <c r="CF58">
        <v>2335865.5264655966</v>
      </c>
      <c r="CK58">
        <v>55</v>
      </c>
      <c r="CL58">
        <v>3770.4388705018591</v>
      </c>
      <c r="CS58">
        <v>54</v>
      </c>
      <c r="CT58" s="10">
        <v>7.8E-2</v>
      </c>
      <c r="CU58" s="10">
        <v>5.3999999999999999E-2</v>
      </c>
      <c r="CV58" s="10">
        <v>4.8000000000000001E-2</v>
      </c>
      <c r="CW58" s="10">
        <v>7.0000000000000007E-2</v>
      </c>
      <c r="CX58" s="10">
        <v>6.2E-2</v>
      </c>
      <c r="CY58" s="10">
        <v>5.6000000000000001E-2</v>
      </c>
      <c r="CZ58" s="10">
        <v>6.2E-2</v>
      </c>
      <c r="DA58" s="10">
        <v>7.1999999999999995E-2</v>
      </c>
      <c r="DB58" s="10">
        <v>7.0000000000000007E-2</v>
      </c>
      <c r="DC58" s="10">
        <v>6.2E-2</v>
      </c>
      <c r="DD58" s="10">
        <v>6.8000000000000005E-2</v>
      </c>
      <c r="DE58" s="10">
        <v>0.06</v>
      </c>
      <c r="DF58" s="10">
        <v>6.8000000000000005E-2</v>
      </c>
      <c r="DG58" s="10">
        <v>5.1999999999999998E-2</v>
      </c>
      <c r="DH58" s="10">
        <v>5.3999999999999999E-2</v>
      </c>
      <c r="DI58" s="10">
        <v>6.4000000000000001E-2</v>
      </c>
      <c r="DJ58" s="25">
        <v>9878.6446931526152</v>
      </c>
      <c r="DK58" s="10">
        <v>0.60199999999999998</v>
      </c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</row>
    <row r="59" spans="1:126" x14ac:dyDescent="0.35">
      <c r="A59">
        <f t="shared" ca="1" si="2"/>
        <v>3</v>
      </c>
      <c r="B59" t="str" cm="1">
        <f t="array" aca="1" ref="B59" ca="1">_xlfn.SWITCH(A59,1,"A",2,"B",3,"C",4,"D")</f>
        <v>C</v>
      </c>
      <c r="C59">
        <f t="shared" ca="1" si="3"/>
        <v>1</v>
      </c>
      <c r="D59" s="3">
        <f t="shared" ca="1" si="4"/>
        <v>3.3678455533426379</v>
      </c>
      <c r="E59">
        <f t="shared" ca="1" si="5"/>
        <v>1</v>
      </c>
      <c r="F59" cm="1">
        <f t="array" aca="1" ref="F59" ca="1">_xlfn.SWITCH(RANDBETWEEN(0,1),0,3,1,4)</f>
        <v>4</v>
      </c>
      <c r="G59" s="3">
        <f t="shared" ca="1" si="6"/>
        <v>3.3733948382028358</v>
      </c>
      <c r="H59" t="str" cm="1">
        <f t="array" aca="1" ref="H59" ca="1">_xlfn.SWITCH(RANDBETWEEN(0,1),0,"No",1,"Yes")</f>
        <v>Yes</v>
      </c>
      <c r="I59" s="3">
        <f t="shared" ca="1" si="7"/>
        <v>7.8978613712363643E-2</v>
      </c>
      <c r="J59" t="str" cm="1">
        <f t="array" aca="1" ref="J59" ca="1">_xlfn.SWITCH(RANDBETWEEN(0,2),0,"Rainy",1,"Sunny",2,"Cold")</f>
        <v>Rainy</v>
      </c>
      <c r="K59">
        <f t="shared" ca="1" si="0"/>
        <v>1.1282327272715034</v>
      </c>
      <c r="L59" t="str" cm="1">
        <f t="array" aca="1" ref="L59" ca="1">_xlfn.SWITCH(RANDBETWEEN(0,1),0,"Good",1,"Bad")</f>
        <v>Good</v>
      </c>
      <c r="M59" s="3">
        <f t="shared" ca="1" si="8"/>
        <v>6.0706541839032652E-2</v>
      </c>
      <c r="N59" t="str" cm="1">
        <f t="array" aca="1" ref="N59" ca="1">_xlfn.SWITCH(RANDBETWEEN(0,1),0,"No",1,"Yes")</f>
        <v>Yes</v>
      </c>
      <c r="O59" s="3">
        <f t="shared" ca="1" si="9"/>
        <v>0.58653212940175681</v>
      </c>
      <c r="P59" t="str" cm="1">
        <f t="array" aca="1" ref="P59" ca="1">_xlfn.SWITCH(RANDBETWEEN(0,1),0,"No",1,"Yes")</f>
        <v>No</v>
      </c>
      <c r="Q59" s="3">
        <f t="shared" ca="1" si="10"/>
        <v>0</v>
      </c>
      <c r="R59">
        <f t="shared" ca="1" si="11"/>
        <v>1</v>
      </c>
      <c r="S59" s="3">
        <f t="shared" ca="1" si="12"/>
        <v>0.21333300498897487</v>
      </c>
      <c r="T59" s="3">
        <f t="shared" ca="1" si="13"/>
        <v>0.21333300498897487</v>
      </c>
      <c r="U59" t="str" cm="1">
        <f t="array" aca="1" ref="U59" ca="1">_xlfn.SWITCH(RANDBETWEEN(0,1),0,"No",1,"Yes")</f>
        <v>No</v>
      </c>
      <c r="V59" s="3">
        <f t="shared" ca="1" si="14"/>
        <v>0</v>
      </c>
      <c r="W59" t="str" cm="1">
        <f t="array" aca="1" ref="W59" ca="1">_xlfn.SWITCH(RANDBETWEEN(0,1),0,"No",1,"Yes")</f>
        <v>Yes</v>
      </c>
      <c r="X59" s="3">
        <f t="shared" ca="1" si="15"/>
        <v>25.550898787285558</v>
      </c>
      <c r="Y59" t="str" cm="1">
        <f t="array" aca="1" ref="Y59" ca="1">_xlfn.SWITCH(RANDBETWEEN(0,1),0,"No",1,"Yes")</f>
        <v>Yes</v>
      </c>
      <c r="Z59" s="3">
        <f t="shared" ca="1" si="16"/>
        <v>0.92864089450549003</v>
      </c>
      <c r="AA59" s="3">
        <f t="shared" ca="1" si="1"/>
        <v>1</v>
      </c>
      <c r="AB59" s="3">
        <f t="shared" ca="1" si="17"/>
        <v>0.69349390652885234</v>
      </c>
      <c r="AC59" s="3">
        <f t="shared" ca="1" si="18"/>
        <v>218.38625708110121</v>
      </c>
      <c r="AD59" s="3">
        <f t="shared" ca="1" si="19"/>
        <v>1</v>
      </c>
      <c r="AE59" s="3" t="str">
        <f t="shared" ca="1" si="20"/>
        <v>8-12</v>
      </c>
      <c r="AF59" s="3">
        <f t="shared" ca="1" si="21"/>
        <v>0.46056569087020921</v>
      </c>
      <c r="AG59" s="3" t="str">
        <f t="shared" ca="1" si="22"/>
        <v>Low</v>
      </c>
      <c r="AH59" s="3">
        <f t="shared" ca="1" si="23"/>
        <v>0.60036580627610103</v>
      </c>
      <c r="AI59" s="3">
        <f t="shared" ca="1" si="24"/>
        <v>87.448059065079264</v>
      </c>
      <c r="AJ59" s="3">
        <f t="shared" ca="1" si="25"/>
        <v>2.4973253770970159</v>
      </c>
      <c r="AK59" s="3">
        <f t="shared" ca="1" si="26"/>
        <v>36.172468317979693</v>
      </c>
      <c r="AL59" s="3">
        <f t="shared" ca="1" si="27"/>
        <v>30</v>
      </c>
      <c r="AM59" s="3" t="str">
        <f t="shared" ca="1" si="28"/>
        <v>Late</v>
      </c>
      <c r="AN59" s="6">
        <f t="shared" ca="1" si="29"/>
        <v>0</v>
      </c>
      <c r="AO59" s="6">
        <f t="shared" ca="1" si="30"/>
        <v>1.0519464817255173</v>
      </c>
      <c r="AP59" s="3" cm="1">
        <f t="array" aca="1" ref="AP59" ca="1">_xlfn.SWITCH(F59,3,_xlfn.NORM.INV(RAND(),8,4),4,_xlfn.NORM.INV(RAND(),7,3))</f>
        <v>7.8800303866553936</v>
      </c>
      <c r="AQ59" s="6">
        <f t="shared" ca="1" si="31"/>
        <v>107.13340096425789</v>
      </c>
      <c r="AR59" s="6">
        <f t="shared" ca="1" si="32"/>
        <v>2969.0827696012898</v>
      </c>
      <c r="AS59" s="3">
        <f t="shared" ca="1" si="33"/>
        <v>4.5215585397474616</v>
      </c>
      <c r="AT59" s="6">
        <f t="shared" ca="1" si="34"/>
        <v>9043.117079494923</v>
      </c>
      <c r="AU59" s="3">
        <f t="shared" ca="1" si="35"/>
        <v>985.21339119933657</v>
      </c>
      <c r="AV59" s="3">
        <f t="shared" ca="1" si="36"/>
        <v>55.827877924039896</v>
      </c>
      <c r="AW59" s="6">
        <f t="shared" ca="1" si="37"/>
        <v>13054.293064701315</v>
      </c>
      <c r="BC59">
        <v>56</v>
      </c>
      <c r="BD59">
        <v>5550210.0184908519</v>
      </c>
      <c r="BI59">
        <v>56</v>
      </c>
      <c r="BJ59">
        <v>10525.656722390315</v>
      </c>
      <c r="BO59">
        <v>56</v>
      </c>
      <c r="BP59">
        <v>0.6</v>
      </c>
      <c r="BW59">
        <v>56</v>
      </c>
      <c r="BX59">
        <v>24.011911674690339</v>
      </c>
      <c r="CE59">
        <v>56</v>
      </c>
      <c r="CF59">
        <v>-658905.91629766009</v>
      </c>
      <c r="CK59">
        <v>56</v>
      </c>
      <c r="CL59">
        <v>8480.9085547313043</v>
      </c>
      <c r="CS59">
        <v>55</v>
      </c>
      <c r="CT59" s="10">
        <v>0.06</v>
      </c>
      <c r="CU59" s="10">
        <v>0.08</v>
      </c>
      <c r="CV59" s="10">
        <v>5.8000000000000003E-2</v>
      </c>
      <c r="CW59" s="10">
        <v>5.1999999999999998E-2</v>
      </c>
      <c r="CX59" s="10">
        <v>7.5999999999999998E-2</v>
      </c>
      <c r="CY59" s="10">
        <v>6.6000000000000003E-2</v>
      </c>
      <c r="CZ59" s="10">
        <v>7.1999999999999995E-2</v>
      </c>
      <c r="DA59" s="10">
        <v>6.4000000000000001E-2</v>
      </c>
      <c r="DB59" s="10">
        <v>5.8000000000000003E-2</v>
      </c>
      <c r="DC59" s="10">
        <v>6.2E-2</v>
      </c>
      <c r="DD59" s="10">
        <v>5.1999999999999998E-2</v>
      </c>
      <c r="DE59" s="10">
        <v>7.0000000000000007E-2</v>
      </c>
      <c r="DF59" s="10">
        <v>5.3999999999999999E-2</v>
      </c>
      <c r="DG59" s="10">
        <v>7.3999999999999996E-2</v>
      </c>
      <c r="DH59" s="10">
        <v>6.4000000000000001E-2</v>
      </c>
      <c r="DI59" s="10">
        <v>3.7999999999999999E-2</v>
      </c>
      <c r="DJ59" s="25">
        <v>9570.3775233075921</v>
      </c>
      <c r="DK59" s="10">
        <v>0.58199999999999996</v>
      </c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</row>
    <row r="60" spans="1:126" x14ac:dyDescent="0.35">
      <c r="A60">
        <f t="shared" ca="1" si="2"/>
        <v>3</v>
      </c>
      <c r="B60" t="str" cm="1">
        <f t="array" aca="1" ref="B60" ca="1">_xlfn.SWITCH(A60,1,"A",2,"B",3,"C",4,"D")</f>
        <v>C</v>
      </c>
      <c r="C60">
        <f t="shared" ca="1" si="3"/>
        <v>4</v>
      </c>
      <c r="D60" s="3">
        <f t="shared" ca="1" si="4"/>
        <v>3.0796386609977868</v>
      </c>
      <c r="E60">
        <f t="shared" ca="1" si="5"/>
        <v>0</v>
      </c>
      <c r="F60" cm="1">
        <f t="array" aca="1" ref="F60" ca="1">_xlfn.SWITCH(RANDBETWEEN(0,1),0,3,1,4)</f>
        <v>4</v>
      </c>
      <c r="G60" s="3">
        <f t="shared" ca="1" si="6"/>
        <v>2.787305360935405</v>
      </c>
      <c r="H60" t="str" cm="1">
        <f t="array" aca="1" ref="H60" ca="1">_xlfn.SWITCH(RANDBETWEEN(0,1),0,"No",1,"Yes")</f>
        <v>Yes</v>
      </c>
      <c r="I60" s="3">
        <f t="shared" ca="1" si="7"/>
        <v>0.10523496898391801</v>
      </c>
      <c r="J60" t="str" cm="1">
        <f t="array" aca="1" ref="J60" ca="1">_xlfn.SWITCH(RANDBETWEEN(0,2),0,"Rainy",1,"Sunny",2,"Cold")</f>
        <v>Sunny</v>
      </c>
      <c r="K60">
        <f t="shared" ca="1" si="0"/>
        <v>0.38996492413646655</v>
      </c>
      <c r="L60" t="str" cm="1">
        <f t="array" aca="1" ref="L60" ca="1">_xlfn.SWITCH(RANDBETWEEN(0,1),0,"Good",1,"Bad")</f>
        <v>Good</v>
      </c>
      <c r="M60" s="3">
        <f t="shared" ca="1" si="8"/>
        <v>9.816212009117109E-2</v>
      </c>
      <c r="N60" t="str" cm="1">
        <f t="array" aca="1" ref="N60" ca="1">_xlfn.SWITCH(RANDBETWEEN(0,1),0,"No",1,"Yes")</f>
        <v>No</v>
      </c>
      <c r="O60" s="3">
        <f t="shared" ca="1" si="9"/>
        <v>6.9278748560896497E-2</v>
      </c>
      <c r="P60" t="str" cm="1">
        <f t="array" aca="1" ref="P60" ca="1">_xlfn.SWITCH(RANDBETWEEN(0,1),0,"No",1,"Yes")</f>
        <v>No</v>
      </c>
      <c r="Q60" s="3">
        <f t="shared" ca="1" si="10"/>
        <v>0</v>
      </c>
      <c r="R60">
        <f t="shared" ca="1" si="11"/>
        <v>2</v>
      </c>
      <c r="S60" s="3">
        <f t="shared" ca="1" si="12"/>
        <v>0.14068929647862086</v>
      </c>
      <c r="T60" s="3">
        <f t="shared" ca="1" si="13"/>
        <v>0.28137859295724171</v>
      </c>
      <c r="U60" t="str" cm="1">
        <f t="array" aca="1" ref="U60" ca="1">_xlfn.SWITCH(RANDBETWEEN(0,1),0,"No",1,"Yes")</f>
        <v>Yes</v>
      </c>
      <c r="V60" s="3">
        <f t="shared" ca="1" si="14"/>
        <v>-0.1772794630658977</v>
      </c>
      <c r="W60" t="str" cm="1">
        <f t="array" aca="1" ref="W60" ca="1">_xlfn.SWITCH(RANDBETWEEN(0,1),0,"No",1,"Yes")</f>
        <v>Yes</v>
      </c>
      <c r="X60" s="3">
        <f t="shared" ca="1" si="15"/>
        <v>31.6617408454048</v>
      </c>
      <c r="Y60" t="str" cm="1">
        <f t="array" aca="1" ref="Y60" ca="1">_xlfn.SWITCH(RANDBETWEEN(0,1),0,"No",1,"Yes")</f>
        <v>Yes</v>
      </c>
      <c r="Z60" s="3">
        <f t="shared" ca="1" si="16"/>
        <v>0.91860429456972237</v>
      </c>
      <c r="AA60" s="3">
        <f t="shared" ca="1" si="1"/>
        <v>1</v>
      </c>
      <c r="AB60" s="3">
        <f t="shared" ca="1" si="17"/>
        <v>1.1162156726679553</v>
      </c>
      <c r="AC60" s="3">
        <f t="shared" ca="1" si="18"/>
        <v>256.70422623405307</v>
      </c>
      <c r="AD60" s="3">
        <f t="shared" ca="1" si="19"/>
        <v>4</v>
      </c>
      <c r="AE60" s="3" t="str">
        <f t="shared" ca="1" si="20"/>
        <v>4-8</v>
      </c>
      <c r="AF60" s="3">
        <f t="shared" ca="1" si="21"/>
        <v>1.0413831495446511</v>
      </c>
      <c r="AG60" s="3" t="str">
        <f t="shared" ca="1" si="22"/>
        <v>Low</v>
      </c>
      <c r="AH60" s="3">
        <f t="shared" ca="1" si="23"/>
        <v>0.69942896241018271</v>
      </c>
      <c r="AI60" s="3">
        <f t="shared" ca="1" si="24"/>
        <v>100.3597408875936</v>
      </c>
      <c r="AJ60" s="3">
        <f t="shared" ca="1" si="25"/>
        <v>2.5578406636339439</v>
      </c>
      <c r="AK60" s="3">
        <f t="shared" ca="1" si="26"/>
        <v>41.549258840830454</v>
      </c>
      <c r="AL60" s="3">
        <f t="shared" ca="1" si="27"/>
        <v>15</v>
      </c>
      <c r="AM60" s="3" t="str">
        <f t="shared" ca="1" si="28"/>
        <v>Late</v>
      </c>
      <c r="AN60" s="6">
        <f t="shared" ca="1" si="29"/>
        <v>0</v>
      </c>
      <c r="AO60" s="6">
        <f t="shared" ca="1" si="30"/>
        <v>7.425784292941211</v>
      </c>
      <c r="AP60" s="3" cm="1">
        <f t="array" aca="1" ref="AP60" ca="1">_xlfn.SWITCH(F60,3,_xlfn.NORM.INV(RAND(),8,4),4,_xlfn.NORM.INV(RAND(),7,3))</f>
        <v>15.998308529128229</v>
      </c>
      <c r="AQ60" s="6">
        <f t="shared" ca="1" si="31"/>
        <v>94.536406384832461</v>
      </c>
      <c r="AR60" s="6">
        <f t="shared" ca="1" si="32"/>
        <v>1516.9038031602961</v>
      </c>
      <c r="AS60" s="3">
        <f t="shared" ca="1" si="33"/>
        <v>5.1936573551038068</v>
      </c>
      <c r="AT60" s="6">
        <f t="shared" ca="1" si="34"/>
        <v>10387.314710207613</v>
      </c>
      <c r="AU60" s="3">
        <f t="shared" ca="1" si="35"/>
        <v>1029.3639700321887</v>
      </c>
      <c r="AV60" s="3">
        <f t="shared" ca="1" si="36"/>
        <v>52.325883645718427</v>
      </c>
      <c r="AW60" s="6">
        <f t="shared" ca="1" si="37"/>
        <v>12993.334151338759</v>
      </c>
      <c r="BC60">
        <v>57</v>
      </c>
      <c r="BD60">
        <v>47188343.415069051</v>
      </c>
      <c r="BI60">
        <v>57</v>
      </c>
      <c r="BJ60">
        <v>11939.225955268716</v>
      </c>
      <c r="BO60">
        <v>57</v>
      </c>
      <c r="BP60">
        <v>0.57999999999999996</v>
      </c>
      <c r="BW60">
        <v>57</v>
      </c>
      <c r="BX60">
        <v>19.488115871296927</v>
      </c>
      <c r="CE60">
        <v>57</v>
      </c>
      <c r="CF60">
        <v>593026.35976484383</v>
      </c>
      <c r="CK60">
        <v>57</v>
      </c>
      <c r="CL60">
        <v>3090.5520458876545</v>
      </c>
      <c r="CS60">
        <v>56</v>
      </c>
      <c r="CT60" s="10">
        <v>6.4000000000000001E-2</v>
      </c>
      <c r="CU60" s="10">
        <v>7.8E-2</v>
      </c>
      <c r="CV60" s="10">
        <v>7.1999999999999995E-2</v>
      </c>
      <c r="CW60" s="10">
        <v>7.0000000000000007E-2</v>
      </c>
      <c r="CX60" s="10">
        <v>6.2E-2</v>
      </c>
      <c r="CY60" s="10">
        <v>3.5999999999999997E-2</v>
      </c>
      <c r="CZ60" s="10">
        <v>5.6000000000000001E-2</v>
      </c>
      <c r="DA60" s="10">
        <v>5.3999999999999999E-2</v>
      </c>
      <c r="DB60" s="10">
        <v>5.6000000000000001E-2</v>
      </c>
      <c r="DC60" s="10">
        <v>5.3999999999999999E-2</v>
      </c>
      <c r="DD60" s="10">
        <v>7.1999999999999995E-2</v>
      </c>
      <c r="DE60" s="10">
        <v>7.1999999999999995E-2</v>
      </c>
      <c r="DF60" s="10">
        <v>5.3999999999999999E-2</v>
      </c>
      <c r="DG60" s="10">
        <v>5.1999999999999998E-2</v>
      </c>
      <c r="DH60" s="10">
        <v>6.8000000000000005E-2</v>
      </c>
      <c r="DI60" s="10">
        <v>0.08</v>
      </c>
      <c r="DJ60" s="25">
        <v>8465.5484592960311</v>
      </c>
      <c r="DK60" s="10">
        <v>0.57199999999999995</v>
      </c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</row>
    <row r="61" spans="1:126" x14ac:dyDescent="0.35">
      <c r="A61">
        <f t="shared" ca="1" si="2"/>
        <v>3</v>
      </c>
      <c r="B61" t="str" cm="1">
        <f t="array" aca="1" ref="B61" ca="1">_xlfn.SWITCH(A61,1,"A",2,"B",3,"C",4,"D")</f>
        <v>C</v>
      </c>
      <c r="C61">
        <f t="shared" ca="1" si="3"/>
        <v>3</v>
      </c>
      <c r="D61" s="3">
        <f t="shared" ca="1" si="4"/>
        <v>3.0252069194651408</v>
      </c>
      <c r="E61">
        <f t="shared" ca="1" si="5"/>
        <v>0</v>
      </c>
      <c r="F61" cm="1">
        <f t="array" aca="1" ref="F61" ca="1">_xlfn.SWITCH(RANDBETWEEN(0,1),0,3,1,4)</f>
        <v>3</v>
      </c>
      <c r="G61" s="3">
        <f t="shared" ca="1" si="6"/>
        <v>1.704619493341651</v>
      </c>
      <c r="H61" t="str" cm="1">
        <f t="array" aca="1" ref="H61" ca="1">_xlfn.SWITCH(RANDBETWEEN(0,1),0,"No",1,"Yes")</f>
        <v>Yes</v>
      </c>
      <c r="I61" s="3">
        <f t="shared" ca="1" si="7"/>
        <v>0.11241162345697878</v>
      </c>
      <c r="J61" t="str" cm="1">
        <f t="array" aca="1" ref="J61" ca="1">_xlfn.SWITCH(RANDBETWEEN(0,2),0,"Rainy",1,"Sunny",2,"Cold")</f>
        <v>Sunny</v>
      </c>
      <c r="K61">
        <f t="shared" ca="1" si="0"/>
        <v>0.44084577078110787</v>
      </c>
      <c r="L61" t="str" cm="1">
        <f t="array" aca="1" ref="L61" ca="1">_xlfn.SWITCH(RANDBETWEEN(0,1),0,"Good",1,"Bad")</f>
        <v>Good</v>
      </c>
      <c r="M61" s="3">
        <f t="shared" ca="1" si="8"/>
        <v>0.10406134296474151</v>
      </c>
      <c r="N61" t="str" cm="1">
        <f t="array" aca="1" ref="N61" ca="1">_xlfn.SWITCH(RANDBETWEEN(0,1),0,"No",1,"Yes")</f>
        <v>No</v>
      </c>
      <c r="O61" s="3">
        <f t="shared" ca="1" si="9"/>
        <v>0.10312821987921052</v>
      </c>
      <c r="P61" t="str" cm="1">
        <f t="array" aca="1" ref="P61" ca="1">_xlfn.SWITCH(RANDBETWEEN(0,1),0,"No",1,"Yes")</f>
        <v>No</v>
      </c>
      <c r="Q61" s="3">
        <f t="shared" ca="1" si="10"/>
        <v>0</v>
      </c>
      <c r="R61">
        <f t="shared" ca="1" si="11"/>
        <v>1</v>
      </c>
      <c r="S61" s="3">
        <f t="shared" ca="1" si="12"/>
        <v>0.16008498718379724</v>
      </c>
      <c r="T61" s="3">
        <f t="shared" ca="1" si="13"/>
        <v>0.16008498718379724</v>
      </c>
      <c r="U61" t="str" cm="1">
        <f t="array" aca="1" ref="U61" ca="1">_xlfn.SWITCH(RANDBETWEEN(0,1),0,"No",1,"Yes")</f>
        <v>No</v>
      </c>
      <c r="V61" s="3">
        <f t="shared" ca="1" si="14"/>
        <v>0</v>
      </c>
      <c r="W61" t="str" cm="1">
        <f t="array" aca="1" ref="W61" ca="1">_xlfn.SWITCH(RANDBETWEEN(0,1),0,"No",1,"Yes")</f>
        <v>No</v>
      </c>
      <c r="X61" s="3">
        <f t="shared" ca="1" si="15"/>
        <v>0</v>
      </c>
      <c r="Y61" t="str" cm="1">
        <f t="array" aca="1" ref="Y61" ca="1">_xlfn.SWITCH(RANDBETWEEN(0,1),0,"No",1,"Yes")</f>
        <v>No</v>
      </c>
      <c r="Z61" s="3">
        <f t="shared" ca="1" si="16"/>
        <v>0</v>
      </c>
      <c r="AA61" s="3">
        <f t="shared" ca="1" si="1"/>
        <v>0</v>
      </c>
      <c r="AB61" s="3">
        <f t="shared" ca="1" si="17"/>
        <v>0.6290334543126217</v>
      </c>
      <c r="AC61" s="3">
        <f t="shared" ca="1" si="18"/>
        <v>232.63299665918305</v>
      </c>
      <c r="AD61" s="3">
        <f t="shared" ca="1" si="19"/>
        <v>1</v>
      </c>
      <c r="AE61" s="3" t="str">
        <f t="shared" ca="1" si="20"/>
        <v>8-12</v>
      </c>
      <c r="AF61" s="3">
        <f t="shared" ca="1" si="21"/>
        <v>0.74232931022502124</v>
      </c>
      <c r="AG61" s="3" t="str">
        <f t="shared" ca="1" si="22"/>
        <v>High</v>
      </c>
      <c r="AH61" s="3">
        <f t="shared" ca="1" si="23"/>
        <v>4.127701177147395E-2</v>
      </c>
      <c r="AI61" s="3">
        <f t="shared" ca="1" si="24"/>
        <v>56.651649763397813</v>
      </c>
      <c r="AJ61" s="3">
        <f t="shared" ca="1" si="25"/>
        <v>4.1063763832255669</v>
      </c>
      <c r="AK61" s="3">
        <f t="shared" ca="1" si="26"/>
        <v>8.1441675971421716</v>
      </c>
      <c r="AL61" s="3">
        <f t="shared" ca="1" si="27"/>
        <v>30</v>
      </c>
      <c r="AM61" s="3" t="str">
        <f t="shared" ca="1" si="28"/>
        <v>On time</v>
      </c>
      <c r="AN61" s="6">
        <f t="shared" ca="1" si="29"/>
        <v>20.656777182914656</v>
      </c>
      <c r="AO61" s="6">
        <f t="shared" ca="1" si="30"/>
        <v>0</v>
      </c>
      <c r="AP61" s="3" cm="1">
        <f t="array" aca="1" ref="AP61" ca="1">_xlfn.SWITCH(F61,3,_xlfn.NORM.INV(RAND(),8,4),4,_xlfn.NORM.INV(RAND(),7,3))</f>
        <v>7.9774220964002991</v>
      </c>
      <c r="AQ61" s="6">
        <f t="shared" ca="1" si="31"/>
        <v>107.39426222850425</v>
      </c>
      <c r="AR61" s="6">
        <f t="shared" ca="1" si="32"/>
        <v>3131.7697301603848</v>
      </c>
      <c r="AS61" s="3">
        <f t="shared" ca="1" si="33"/>
        <v>1.0180209496427715</v>
      </c>
      <c r="AT61" s="6">
        <f t="shared" ca="1" si="34"/>
        <v>1527.0314244641572</v>
      </c>
      <c r="AU61" s="3">
        <f t="shared" ca="1" si="35"/>
        <v>976.13609760729344</v>
      </c>
      <c r="AV61" s="3">
        <f t="shared" ca="1" si="36"/>
        <v>60.691286696533638</v>
      </c>
      <c r="AW61" s="6">
        <f t="shared" ca="1" si="37"/>
        <v>5716.2853161112844</v>
      </c>
      <c r="BC61">
        <v>58</v>
      </c>
      <c r="BD61">
        <v>4694947.0381659716</v>
      </c>
      <c r="BI61">
        <v>58</v>
      </c>
      <c r="BJ61">
        <v>10099.787226852726</v>
      </c>
      <c r="BO61">
        <v>58</v>
      </c>
      <c r="BP61">
        <v>0.59</v>
      </c>
      <c r="BW61">
        <v>58</v>
      </c>
      <c r="BX61">
        <v>24.126727607037267</v>
      </c>
      <c r="CE61">
        <v>58</v>
      </c>
      <c r="CF61">
        <v>1036614.5413130436</v>
      </c>
      <c r="CK61">
        <v>58</v>
      </c>
      <c r="CL61">
        <v>4564.2201357973581</v>
      </c>
      <c r="CS61">
        <v>57</v>
      </c>
      <c r="CT61" s="10">
        <v>9.4E-2</v>
      </c>
      <c r="CU61" s="10">
        <v>4.5999999999999999E-2</v>
      </c>
      <c r="CV61" s="10">
        <v>0.06</v>
      </c>
      <c r="CW61" s="10">
        <v>5.8000000000000003E-2</v>
      </c>
      <c r="CX61" s="10">
        <v>7.5999999999999998E-2</v>
      </c>
      <c r="CY61" s="10">
        <v>0.08</v>
      </c>
      <c r="CZ61" s="10">
        <v>5.1999999999999998E-2</v>
      </c>
      <c r="DA61" s="10">
        <v>5.3999999999999999E-2</v>
      </c>
      <c r="DB61" s="10">
        <v>6.2E-2</v>
      </c>
      <c r="DC61" s="10">
        <v>5.3999999999999999E-2</v>
      </c>
      <c r="DD61" s="10">
        <v>6.2E-2</v>
      </c>
      <c r="DE61" s="10">
        <v>0.05</v>
      </c>
      <c r="DF61" s="10">
        <v>7.1999999999999995E-2</v>
      </c>
      <c r="DG61" s="10">
        <v>5.6000000000000001E-2</v>
      </c>
      <c r="DH61" s="10">
        <v>7.0000000000000007E-2</v>
      </c>
      <c r="DI61" s="10">
        <v>5.3999999999999999E-2</v>
      </c>
      <c r="DJ61" s="25">
        <v>11025.358542843447</v>
      </c>
      <c r="DK61" s="10">
        <v>0.60799999999999998</v>
      </c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</row>
    <row r="62" spans="1:126" x14ac:dyDescent="0.35">
      <c r="A62">
        <f t="shared" ca="1" si="2"/>
        <v>1</v>
      </c>
      <c r="B62" t="str" cm="1">
        <f t="array" aca="1" ref="B62" ca="1">_xlfn.SWITCH(A62,1,"A",2,"B",3,"C",4,"D")</f>
        <v>A</v>
      </c>
      <c r="C62">
        <f t="shared" ca="1" si="3"/>
        <v>1</v>
      </c>
      <c r="D62" s="3">
        <f t="shared" ca="1" si="4"/>
        <v>2.8947526985037513</v>
      </c>
      <c r="E62">
        <f t="shared" ca="1" si="5"/>
        <v>1</v>
      </c>
      <c r="F62" cm="1">
        <f t="array" aca="1" ref="F62" ca="1">_xlfn.SWITCH(RANDBETWEEN(0,1),0,3,1,4)</f>
        <v>3</v>
      </c>
      <c r="G62" s="3">
        <f t="shared" ca="1" si="6"/>
        <v>2.4232450272677282</v>
      </c>
      <c r="H62" t="str" cm="1">
        <f t="array" aca="1" ref="H62" ca="1">_xlfn.SWITCH(RANDBETWEEN(0,1),0,"No",1,"Yes")</f>
        <v>No</v>
      </c>
      <c r="I62" s="3">
        <f t="shared" ca="1" si="7"/>
        <v>0.35732115490154193</v>
      </c>
      <c r="J62" t="str" cm="1">
        <f t="array" aca="1" ref="J62" ca="1">_xlfn.SWITCH(RANDBETWEEN(0,2),0,"Rainy",1,"Sunny",2,"Cold")</f>
        <v>Sunny</v>
      </c>
      <c r="K62">
        <f t="shared" ca="1" si="0"/>
        <v>0.25705782221246876</v>
      </c>
      <c r="L62" t="str" cm="1">
        <f t="array" aca="1" ref="L62" ca="1">_xlfn.SWITCH(RANDBETWEEN(0,1),0,"Good",1,"Bad")</f>
        <v>Bad</v>
      </c>
      <c r="M62" s="3">
        <f t="shared" ca="1" si="8"/>
        <v>0.72707088899494632</v>
      </c>
      <c r="N62" t="str" cm="1">
        <f t="array" aca="1" ref="N62" ca="1">_xlfn.SWITCH(RANDBETWEEN(0,1),0,"No",1,"Yes")</f>
        <v>Yes</v>
      </c>
      <c r="O62" s="3">
        <f t="shared" ca="1" si="9"/>
        <v>0.74363315119261331</v>
      </c>
      <c r="P62" t="str" cm="1">
        <f t="array" aca="1" ref="P62" ca="1">_xlfn.SWITCH(RANDBETWEEN(0,1),0,"No",1,"Yes")</f>
        <v>No</v>
      </c>
      <c r="Q62" s="3">
        <f t="shared" ca="1" si="10"/>
        <v>0</v>
      </c>
      <c r="R62">
        <f t="shared" ca="1" si="11"/>
        <v>3</v>
      </c>
      <c r="S62" s="3">
        <f t="shared" ca="1" si="12"/>
        <v>5.4485686909795841E-2</v>
      </c>
      <c r="T62" s="3">
        <f t="shared" ca="1" si="13"/>
        <v>0.16345706072938754</v>
      </c>
      <c r="U62" t="str" cm="1">
        <f t="array" aca="1" ref="U62" ca="1">_xlfn.SWITCH(RANDBETWEEN(0,1),0,"No",1,"Yes")</f>
        <v>No</v>
      </c>
      <c r="V62" s="3">
        <f t="shared" ca="1" si="14"/>
        <v>0</v>
      </c>
      <c r="W62" t="str" cm="1">
        <f t="array" aca="1" ref="W62" ca="1">_xlfn.SWITCH(RANDBETWEEN(0,1),0,"No",1,"Yes")</f>
        <v>Yes</v>
      </c>
      <c r="X62" s="3">
        <f t="shared" ca="1" si="15"/>
        <v>14.359342324153427</v>
      </c>
      <c r="Y62" t="str" cm="1">
        <f t="array" aca="1" ref="Y62" ca="1">_xlfn.SWITCH(RANDBETWEEN(0,1),0,"No",1,"Yes")</f>
        <v>No</v>
      </c>
      <c r="Z62" s="3">
        <f t="shared" ca="1" si="16"/>
        <v>0</v>
      </c>
      <c r="AA62" s="3">
        <f t="shared" ca="1" si="1"/>
        <v>0</v>
      </c>
      <c r="AB62" s="3">
        <f t="shared" ca="1" si="17"/>
        <v>1.0153233929484689</v>
      </c>
      <c r="AC62" s="3">
        <f t="shared" ca="1" si="18"/>
        <v>156.05070554306127</v>
      </c>
      <c r="AD62" s="3">
        <f t="shared" ca="1" si="19"/>
        <v>2</v>
      </c>
      <c r="AE62" s="3" t="str">
        <f t="shared" ca="1" si="20"/>
        <v>12-4</v>
      </c>
      <c r="AF62" s="3">
        <f t="shared" ca="1" si="21"/>
        <v>0.67930528962443248</v>
      </c>
      <c r="AG62" s="3" t="str">
        <f t="shared" ca="1" si="22"/>
        <v>Low</v>
      </c>
      <c r="AH62" s="3">
        <f t="shared" ca="1" si="23"/>
        <v>0.44173640690623139</v>
      </c>
      <c r="AI62" s="3">
        <f t="shared" ca="1" si="24"/>
        <v>72.510157932789582</v>
      </c>
      <c r="AJ62" s="3">
        <f t="shared" ca="1" si="25"/>
        <v>2.1521219921725487</v>
      </c>
      <c r="AK62" s="3">
        <f t="shared" ca="1" si="26"/>
        <v>23.319614511103797</v>
      </c>
      <c r="AL62" s="3">
        <f t="shared" ca="1" si="27"/>
        <v>40</v>
      </c>
      <c r="AM62" s="3" t="str">
        <f t="shared" ca="1" si="28"/>
        <v>On time</v>
      </c>
      <c r="AN62" s="6">
        <f t="shared" ca="1" si="29"/>
        <v>0</v>
      </c>
      <c r="AO62" s="6">
        <f t="shared" ca="1" si="30"/>
        <v>6.3570662338800741</v>
      </c>
      <c r="AP62" s="3" cm="1">
        <f t="array" aca="1" ref="AP62" ca="1">_xlfn.SWITCH(F62,3,_xlfn.NORM.INV(RAND(),8,4),4,_xlfn.NORM.INV(RAND(),7,3))</f>
        <v>9.7240593236645889</v>
      </c>
      <c r="AQ62" s="6">
        <f t="shared" ca="1" si="31"/>
        <v>108.38509371326217</v>
      </c>
      <c r="AR62" s="6">
        <f t="shared" ca="1" si="32"/>
        <v>1739.3528547429059</v>
      </c>
      <c r="AS62" s="3">
        <f t="shared" ca="1" si="33"/>
        <v>2.9149518138879746</v>
      </c>
      <c r="AT62" s="6">
        <f t="shared" ca="1" si="34"/>
        <v>4372.4277208319618</v>
      </c>
      <c r="AU62" s="3">
        <f t="shared" ca="1" si="35"/>
        <v>1013.3519264187928</v>
      </c>
      <c r="AV62" s="3">
        <f t="shared" ca="1" si="36"/>
        <v>54.997137532904027</v>
      </c>
      <c r="AW62" s="6">
        <f t="shared" ca="1" si="37"/>
        <v>7186.4867057604442</v>
      </c>
      <c r="BC62">
        <v>59</v>
      </c>
      <c r="BD62">
        <v>5544801.6089423876</v>
      </c>
      <c r="BI62">
        <v>59</v>
      </c>
      <c r="BJ62">
        <v>10280.118807833172</v>
      </c>
      <c r="BO62">
        <v>59</v>
      </c>
      <c r="BP62">
        <v>0.61599999999999999</v>
      </c>
      <c r="BW62">
        <v>59</v>
      </c>
      <c r="BX62">
        <v>26.075216684833901</v>
      </c>
      <c r="CE62">
        <v>59</v>
      </c>
      <c r="CF62">
        <v>756047.09429208783</v>
      </c>
      <c r="CK62">
        <v>59</v>
      </c>
      <c r="CL62">
        <v>3754.2570616613016</v>
      </c>
      <c r="CS62">
        <v>58</v>
      </c>
      <c r="CT62" s="10">
        <v>8.5999999999999993E-2</v>
      </c>
      <c r="CU62" s="10">
        <v>6.2E-2</v>
      </c>
      <c r="CV62" s="10">
        <v>6.6000000000000003E-2</v>
      </c>
      <c r="CW62" s="10">
        <v>5.1999999999999998E-2</v>
      </c>
      <c r="CX62" s="10">
        <v>4.5999999999999999E-2</v>
      </c>
      <c r="CY62" s="10">
        <v>5.6000000000000001E-2</v>
      </c>
      <c r="CZ62" s="10">
        <v>7.1999999999999995E-2</v>
      </c>
      <c r="DA62" s="10">
        <v>3.5999999999999997E-2</v>
      </c>
      <c r="DB62" s="10">
        <v>7.1999999999999995E-2</v>
      </c>
      <c r="DC62" s="10">
        <v>7.3999999999999996E-2</v>
      </c>
      <c r="DD62" s="10">
        <v>5.1999999999999998E-2</v>
      </c>
      <c r="DE62" s="10">
        <v>6.8000000000000005E-2</v>
      </c>
      <c r="DF62" s="10">
        <v>7.1999999999999995E-2</v>
      </c>
      <c r="DG62" s="10">
        <v>5.6000000000000001E-2</v>
      </c>
      <c r="DH62" s="10">
        <v>7.8E-2</v>
      </c>
      <c r="DI62" s="10">
        <v>5.1999999999999998E-2</v>
      </c>
      <c r="DJ62" s="25">
        <v>10020.682108977477</v>
      </c>
      <c r="DK62" s="10">
        <v>0.61399999999999999</v>
      </c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</row>
    <row r="63" spans="1:126" x14ac:dyDescent="0.35">
      <c r="A63">
        <f t="shared" ca="1" si="2"/>
        <v>1</v>
      </c>
      <c r="B63" t="str" cm="1">
        <f t="array" aca="1" ref="B63" ca="1">_xlfn.SWITCH(A63,1,"A",2,"B",3,"C",4,"D")</f>
        <v>A</v>
      </c>
      <c r="C63">
        <f t="shared" ca="1" si="3"/>
        <v>2</v>
      </c>
      <c r="D63" s="3">
        <f t="shared" ca="1" si="4"/>
        <v>2.5788411831754696</v>
      </c>
      <c r="E63">
        <f t="shared" ca="1" si="5"/>
        <v>0</v>
      </c>
      <c r="F63" cm="1">
        <f t="array" aca="1" ref="F63" ca="1">_xlfn.SWITCH(RANDBETWEEN(0,1),0,3,1,4)</f>
        <v>3</v>
      </c>
      <c r="G63" s="3">
        <f t="shared" ca="1" si="6"/>
        <v>1.9847238436424548</v>
      </c>
      <c r="H63" t="str" cm="1">
        <f t="array" aca="1" ref="H63" ca="1">_xlfn.SWITCH(RANDBETWEEN(0,1),0,"No",1,"Yes")</f>
        <v>Yes</v>
      </c>
      <c r="I63" s="3">
        <f t="shared" ca="1" si="7"/>
        <v>9.5402427178461466E-2</v>
      </c>
      <c r="J63" t="str" cm="1">
        <f t="array" aca="1" ref="J63" ca="1">_xlfn.SWITCH(RANDBETWEEN(0,2),0,"Rainy",1,"Sunny",2,"Cold")</f>
        <v>Rainy</v>
      </c>
      <c r="K63">
        <f t="shared" ca="1" si="0"/>
        <v>1.020537210134099</v>
      </c>
      <c r="L63" t="str" cm="1">
        <f t="array" aca="1" ref="L63" ca="1">_xlfn.SWITCH(RANDBETWEEN(0,1),0,"Good",1,"Bad")</f>
        <v>Bad</v>
      </c>
      <c r="M63" s="3">
        <f t="shared" ca="1" si="8"/>
        <v>0.65287584942379873</v>
      </c>
      <c r="N63" t="str" cm="1">
        <f t="array" aca="1" ref="N63" ca="1">_xlfn.SWITCH(RANDBETWEEN(0,1),0,"No",1,"Yes")</f>
        <v>Yes</v>
      </c>
      <c r="O63" s="3">
        <f t="shared" ca="1" si="9"/>
        <v>1.0672161320357743</v>
      </c>
      <c r="P63" t="str" cm="1">
        <f t="array" aca="1" ref="P63" ca="1">_xlfn.SWITCH(RANDBETWEEN(0,1),0,"No",1,"Yes")</f>
        <v>No</v>
      </c>
      <c r="Q63" s="3">
        <f t="shared" ca="1" si="10"/>
        <v>0</v>
      </c>
      <c r="R63">
        <f t="shared" ca="1" si="11"/>
        <v>2</v>
      </c>
      <c r="S63" s="3">
        <f t="shared" ca="1" si="12"/>
        <v>0.16464316596007081</v>
      </c>
      <c r="T63" s="3">
        <f t="shared" ca="1" si="13"/>
        <v>0.32928633192014162</v>
      </c>
      <c r="U63" t="str" cm="1">
        <f t="array" aca="1" ref="U63" ca="1">_xlfn.SWITCH(RANDBETWEEN(0,1),0,"No",1,"Yes")</f>
        <v>No</v>
      </c>
      <c r="V63" s="3">
        <f t="shared" ca="1" si="14"/>
        <v>0</v>
      </c>
      <c r="W63" t="str" cm="1">
        <f t="array" aca="1" ref="W63" ca="1">_xlfn.SWITCH(RANDBETWEEN(0,1),0,"No",1,"Yes")</f>
        <v>Yes</v>
      </c>
      <c r="X63" s="3">
        <f t="shared" ca="1" si="15"/>
        <v>32.720711606948001</v>
      </c>
      <c r="Y63" t="str" cm="1">
        <f t="array" aca="1" ref="Y63" ca="1">_xlfn.SWITCH(RANDBETWEEN(0,1),0,"No",1,"Yes")</f>
        <v>No</v>
      </c>
      <c r="Z63" s="3">
        <f t="shared" ca="1" si="16"/>
        <v>0</v>
      </c>
      <c r="AA63" s="3">
        <f t="shared" ca="1" si="1"/>
        <v>0</v>
      </c>
      <c r="AB63" s="3">
        <f t="shared" ca="1" si="17"/>
        <v>0.24606690808085951</v>
      </c>
      <c r="AC63" s="3">
        <f t="shared" ca="1" si="18"/>
        <v>146.9790240681387</v>
      </c>
      <c r="AD63" s="3">
        <f t="shared" ca="1" si="19"/>
        <v>3</v>
      </c>
      <c r="AE63" s="3" t="str">
        <f t="shared" ca="1" si="20"/>
        <v>4-8</v>
      </c>
      <c r="AF63" s="3">
        <f t="shared" ca="1" si="21"/>
        <v>0.5475881479182787</v>
      </c>
      <c r="AG63" s="3" t="str">
        <f t="shared" ca="1" si="22"/>
        <v>High</v>
      </c>
      <c r="AH63" s="3">
        <f t="shared" ca="1" si="23"/>
        <v>6.8691659196894503E-2</v>
      </c>
      <c r="AI63" s="3">
        <f t="shared" ca="1" si="24"/>
        <v>16.214465007604879</v>
      </c>
      <c r="AJ63" s="3">
        <f t="shared" ca="1" si="25"/>
        <v>9.064685390433965</v>
      </c>
      <c r="AK63" s="3">
        <f t="shared" ca="1" si="26"/>
        <v>47.797785506912739</v>
      </c>
      <c r="AL63" s="3">
        <f t="shared" ca="1" si="27"/>
        <v>20</v>
      </c>
      <c r="AM63" s="3" t="str">
        <f t="shared" ca="1" si="28"/>
        <v>Late</v>
      </c>
      <c r="AN63" s="6">
        <f t="shared" ca="1" si="29"/>
        <v>0</v>
      </c>
      <c r="AO63" s="6">
        <f t="shared" ca="1" si="30"/>
        <v>1.8261400107483716</v>
      </c>
      <c r="AP63" s="3" cm="1">
        <f t="array" aca="1" ref="AP63" ca="1">_xlfn.SWITCH(F63,3,_xlfn.NORM.INV(RAND(),8,4),4,_xlfn.NORM.INV(RAND(),7,3))</f>
        <v>8.7629001341125825</v>
      </c>
      <c r="AQ63" s="6">
        <f t="shared" ca="1" si="31"/>
        <v>88.969180488765133</v>
      </c>
      <c r="AR63" s="6">
        <f t="shared" ca="1" si="32"/>
        <v>1492.2688973112497</v>
      </c>
      <c r="AS63" s="3">
        <f t="shared" ca="1" si="33"/>
        <v>5.9747231883640923</v>
      </c>
      <c r="AT63" s="6">
        <f t="shared" ca="1" si="34"/>
        <v>8962.0847825461387</v>
      </c>
      <c r="AU63" s="3">
        <f t="shared" ca="1" si="35"/>
        <v>966.68218044267417</v>
      </c>
      <c r="AV63" s="3">
        <f t="shared" ca="1" si="36"/>
        <v>47.278928561194832</v>
      </c>
      <c r="AW63" s="6">
        <f t="shared" ca="1" si="37"/>
        <v>11470.140928872006</v>
      </c>
      <c r="BC63">
        <v>60</v>
      </c>
      <c r="BD63">
        <v>7517362.2436995078</v>
      </c>
      <c r="BI63">
        <v>60</v>
      </c>
      <c r="BJ63">
        <v>10017.363221027763</v>
      </c>
      <c r="BO63">
        <v>60</v>
      </c>
      <c r="BP63">
        <v>0.64</v>
      </c>
      <c r="BW63">
        <v>60</v>
      </c>
      <c r="BX63">
        <v>24.452314125445817</v>
      </c>
      <c r="CE63">
        <v>60</v>
      </c>
      <c r="CF63">
        <v>1613745.1248827949</v>
      </c>
      <c r="CK63">
        <v>60</v>
      </c>
      <c r="CL63">
        <v>5197.3545391188809</v>
      </c>
      <c r="CS63">
        <v>59</v>
      </c>
      <c r="CT63" s="10">
        <v>6.2E-2</v>
      </c>
      <c r="CU63" s="10">
        <v>6.8000000000000005E-2</v>
      </c>
      <c r="CV63" s="10">
        <v>7.5999999999999998E-2</v>
      </c>
      <c r="CW63" s="10">
        <v>7.0000000000000007E-2</v>
      </c>
      <c r="CX63" s="10">
        <v>5.1999999999999998E-2</v>
      </c>
      <c r="CY63" s="10">
        <v>6.6000000000000003E-2</v>
      </c>
      <c r="CZ63" s="10">
        <v>6.2E-2</v>
      </c>
      <c r="DA63" s="10">
        <v>6.4000000000000001E-2</v>
      </c>
      <c r="DB63" s="10">
        <v>6.4000000000000001E-2</v>
      </c>
      <c r="DC63" s="10">
        <v>6.2E-2</v>
      </c>
      <c r="DD63" s="10">
        <v>5.6000000000000001E-2</v>
      </c>
      <c r="DE63" s="10">
        <v>7.0000000000000007E-2</v>
      </c>
      <c r="DF63" s="10">
        <v>0.05</v>
      </c>
      <c r="DG63" s="10">
        <v>5.1999999999999998E-2</v>
      </c>
      <c r="DH63" s="10">
        <v>6.4000000000000001E-2</v>
      </c>
      <c r="DI63" s="10">
        <v>6.2E-2</v>
      </c>
      <c r="DJ63" s="25">
        <v>8560.9263868020898</v>
      </c>
      <c r="DK63" s="10">
        <v>0.63200000000000001</v>
      </c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</row>
    <row r="64" spans="1:126" x14ac:dyDescent="0.35">
      <c r="A64">
        <f t="shared" ca="1" si="2"/>
        <v>3</v>
      </c>
      <c r="B64" t="str" cm="1">
        <f t="array" aca="1" ref="B64" ca="1">_xlfn.SWITCH(A64,1,"A",2,"B",3,"C",4,"D")</f>
        <v>C</v>
      </c>
      <c r="C64">
        <f t="shared" ca="1" si="3"/>
        <v>1</v>
      </c>
      <c r="D64" s="3">
        <f t="shared" ca="1" si="4"/>
        <v>3.0043538283517304</v>
      </c>
      <c r="E64">
        <f t="shared" ca="1" si="5"/>
        <v>0</v>
      </c>
      <c r="F64" cm="1">
        <f t="array" aca="1" ref="F64" ca="1">_xlfn.SWITCH(RANDBETWEEN(0,1),0,3,1,4)</f>
        <v>3</v>
      </c>
      <c r="G64" s="3">
        <f t="shared" ca="1" si="6"/>
        <v>1.7024069716951966</v>
      </c>
      <c r="H64" t="str" cm="1">
        <f t="array" aca="1" ref="H64" ca="1">_xlfn.SWITCH(RANDBETWEEN(0,1),0,"No",1,"Yes")</f>
        <v>No</v>
      </c>
      <c r="I64" s="3">
        <f t="shared" ca="1" si="7"/>
        <v>0.31730888027238013</v>
      </c>
      <c r="J64" t="str" cm="1">
        <f t="array" aca="1" ref="J64" ca="1">_xlfn.SWITCH(RANDBETWEEN(0,2),0,"Rainy",1,"Sunny",2,"Cold")</f>
        <v>Rainy</v>
      </c>
      <c r="K64">
        <f t="shared" ca="1" si="0"/>
        <v>-2.6245416991241832E-3</v>
      </c>
      <c r="L64" t="str" cm="1">
        <f t="array" aca="1" ref="L64" ca="1">_xlfn.SWITCH(RANDBETWEEN(0,1),0,"Good",1,"Bad")</f>
        <v>Good</v>
      </c>
      <c r="M64" s="3">
        <f t="shared" ca="1" si="8"/>
        <v>6.5887272849162848E-2</v>
      </c>
      <c r="N64" t="str" cm="1">
        <f t="array" aca="1" ref="N64" ca="1">_xlfn.SWITCH(RANDBETWEEN(0,1),0,"No",1,"Yes")</f>
        <v>No</v>
      </c>
      <c r="O64" s="3">
        <f t="shared" ca="1" si="9"/>
        <v>9.7724876879452638E-2</v>
      </c>
      <c r="P64" t="str" cm="1">
        <f t="array" aca="1" ref="P64" ca="1">_xlfn.SWITCH(RANDBETWEEN(0,1),0,"No",1,"Yes")</f>
        <v>Yes</v>
      </c>
      <c r="Q64" s="3">
        <f t="shared" ca="1" si="10"/>
        <v>2.234584095790543</v>
      </c>
      <c r="R64">
        <f t="shared" ca="1" si="11"/>
        <v>3</v>
      </c>
      <c r="S64" s="3">
        <f t="shared" ca="1" si="12"/>
        <v>0.21157907159371661</v>
      </c>
      <c r="T64" s="3">
        <f t="shared" ca="1" si="13"/>
        <v>0.63473721478114986</v>
      </c>
      <c r="U64" t="str" cm="1">
        <f t="array" aca="1" ref="U64" ca="1">_xlfn.SWITCH(RANDBETWEEN(0,1),0,"No",1,"Yes")</f>
        <v>Yes</v>
      </c>
      <c r="V64" s="3">
        <f t="shared" ca="1" si="14"/>
        <v>4.0883242815433429E-2</v>
      </c>
      <c r="W64" t="str" cm="1">
        <f t="array" aca="1" ref="W64" ca="1">_xlfn.SWITCH(RANDBETWEEN(0,1),0,"No",1,"Yes")</f>
        <v>No</v>
      </c>
      <c r="X64" s="3">
        <f t="shared" ca="1" si="15"/>
        <v>0</v>
      </c>
      <c r="Y64" t="str" cm="1">
        <f t="array" aca="1" ref="Y64" ca="1">_xlfn.SWITCH(RANDBETWEEN(0,1),0,"No",1,"Yes")</f>
        <v>No</v>
      </c>
      <c r="Z64" s="3">
        <f t="shared" ca="1" si="16"/>
        <v>0</v>
      </c>
      <c r="AA64" s="3">
        <f t="shared" ca="1" si="1"/>
        <v>0</v>
      </c>
      <c r="AB64" s="3">
        <f t="shared" ca="1" si="17"/>
        <v>0.57915954692598492</v>
      </c>
      <c r="AC64" s="3">
        <f t="shared" ca="1" si="18"/>
        <v>222.75218902560059</v>
      </c>
      <c r="AD64" s="3">
        <f t="shared" ca="1" si="19"/>
        <v>4</v>
      </c>
      <c r="AE64" s="3" t="str">
        <f t="shared" ca="1" si="20"/>
        <v>4-8</v>
      </c>
      <c r="AF64" s="3">
        <f t="shared" ca="1" si="21"/>
        <v>0.64577541941484351</v>
      </c>
      <c r="AG64" s="3" t="str">
        <f t="shared" ca="1" si="22"/>
        <v>Low</v>
      </c>
      <c r="AH64" s="3">
        <f t="shared" ca="1" si="23"/>
        <v>0.48357971405592104</v>
      </c>
      <c r="AI64" s="3">
        <f t="shared" ca="1" si="24"/>
        <v>32.143641529284864</v>
      </c>
      <c r="AJ64" s="3">
        <f t="shared" ca="1" si="25"/>
        <v>6.929898991769786</v>
      </c>
      <c r="AK64" s="3">
        <f t="shared" ca="1" si="26"/>
        <v>13.729321685550728</v>
      </c>
      <c r="AL64" s="3">
        <f t="shared" ca="1" si="27"/>
        <v>30</v>
      </c>
      <c r="AM64" s="3" t="str">
        <f t="shared" ca="1" si="28"/>
        <v>On time</v>
      </c>
      <c r="AN64" s="6">
        <f t="shared" ca="1" si="29"/>
        <v>16.614949687219827</v>
      </c>
      <c r="AO64" s="6">
        <f t="shared" ca="1" si="30"/>
        <v>0</v>
      </c>
      <c r="AP64" s="3" cm="1">
        <f t="array" aca="1" ref="AP64" ca="1">_xlfn.SWITCH(F64,3,_xlfn.NORM.INV(RAND(),8,4),4,_xlfn.NORM.INV(RAND(),7,3))</f>
        <v>8.9922506916526199</v>
      </c>
      <c r="AQ64" s="6">
        <f t="shared" ca="1" si="31"/>
        <v>87.633107437392113</v>
      </c>
      <c r="AR64" s="6">
        <f t="shared" ca="1" si="32"/>
        <v>2170.8098653116185</v>
      </c>
      <c r="AS64" s="3">
        <f t="shared" ca="1" si="33"/>
        <v>1.716165210693841</v>
      </c>
      <c r="AT64" s="6">
        <f t="shared" ca="1" si="34"/>
        <v>2574.2478160407613</v>
      </c>
      <c r="AU64" s="3">
        <f t="shared" ca="1" si="35"/>
        <v>990.68373489789508</v>
      </c>
      <c r="AV64" s="3">
        <f t="shared" ca="1" si="36"/>
        <v>32.25888141291496</v>
      </c>
      <c r="AW64" s="6">
        <f t="shared" ca="1" si="37"/>
        <v>5784.6152473504098</v>
      </c>
      <c r="BC64">
        <v>61</v>
      </c>
      <c r="BD64">
        <v>2855442.1378252567</v>
      </c>
      <c r="BI64">
        <v>61</v>
      </c>
      <c r="BJ64">
        <v>17797.96343295246</v>
      </c>
      <c r="BO64">
        <v>61</v>
      </c>
      <c r="BP64">
        <v>0.6</v>
      </c>
      <c r="BW64">
        <v>61</v>
      </c>
      <c r="BX64">
        <v>24.740925902444026</v>
      </c>
      <c r="CE64">
        <v>61</v>
      </c>
      <c r="CF64">
        <v>2055903.694186667</v>
      </c>
      <c r="CK64">
        <v>61</v>
      </c>
      <c r="CL64">
        <v>5403.1321584871075</v>
      </c>
      <c r="CS64">
        <v>60</v>
      </c>
      <c r="CT64" s="10">
        <v>7.1999999999999995E-2</v>
      </c>
      <c r="CU64" s="10">
        <v>4.8000000000000001E-2</v>
      </c>
      <c r="CV64" s="10">
        <v>6.4000000000000001E-2</v>
      </c>
      <c r="CW64" s="10">
        <v>6.4000000000000001E-2</v>
      </c>
      <c r="CX64" s="10">
        <v>0.05</v>
      </c>
      <c r="CY64" s="10">
        <v>5.8000000000000003E-2</v>
      </c>
      <c r="CZ64" s="10">
        <v>6.4000000000000001E-2</v>
      </c>
      <c r="DA64" s="10">
        <v>6.4000000000000001E-2</v>
      </c>
      <c r="DB64" s="10">
        <v>8.2000000000000003E-2</v>
      </c>
      <c r="DC64" s="10">
        <v>5.6000000000000001E-2</v>
      </c>
      <c r="DD64" s="10">
        <v>6.6000000000000003E-2</v>
      </c>
      <c r="DE64" s="10">
        <v>5.3999999999999999E-2</v>
      </c>
      <c r="DF64" s="10">
        <v>7.3999999999999996E-2</v>
      </c>
      <c r="DG64" s="10">
        <v>5.3999999999999999E-2</v>
      </c>
      <c r="DH64" s="10">
        <v>7.8E-2</v>
      </c>
      <c r="DI64" s="10">
        <v>5.1999999999999998E-2</v>
      </c>
      <c r="DJ64" s="25">
        <v>10758.093622390767</v>
      </c>
      <c r="DK64" s="10">
        <v>0.622</v>
      </c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</row>
    <row r="65" spans="1:126" x14ac:dyDescent="0.35">
      <c r="A65">
        <f t="shared" ca="1" si="2"/>
        <v>2</v>
      </c>
      <c r="B65" t="str" cm="1">
        <f t="array" aca="1" ref="B65" ca="1">_xlfn.SWITCH(A65,1,"A",2,"B",3,"C",4,"D")</f>
        <v>B</v>
      </c>
      <c r="C65">
        <f t="shared" ca="1" si="3"/>
        <v>2</v>
      </c>
      <c r="D65" s="3">
        <f t="shared" ca="1" si="4"/>
        <v>3.1146469947621878</v>
      </c>
      <c r="E65">
        <f t="shared" ca="1" si="5"/>
        <v>1</v>
      </c>
      <c r="F65" cm="1">
        <f t="array" aca="1" ref="F65" ca="1">_xlfn.SWITCH(RANDBETWEEN(0,1),0,3,1,4)</f>
        <v>4</v>
      </c>
      <c r="G65" s="3">
        <f t="shared" ca="1" si="6"/>
        <v>2.9984904335008755</v>
      </c>
      <c r="H65" t="str" cm="1">
        <f t="array" aca="1" ref="H65" ca="1">_xlfn.SWITCH(RANDBETWEEN(0,1),0,"No",1,"Yes")</f>
        <v>No</v>
      </c>
      <c r="I65" s="3">
        <f t="shared" ca="1" si="7"/>
        <v>0.30731163782059234</v>
      </c>
      <c r="J65" t="str" cm="1">
        <f t="array" aca="1" ref="J65" ca="1">_xlfn.SWITCH(RANDBETWEEN(0,2),0,"Rainy",1,"Sunny",2,"Cold")</f>
        <v>Sunny</v>
      </c>
      <c r="K65">
        <f t="shared" ca="1" si="0"/>
        <v>0.33676710191875714</v>
      </c>
      <c r="L65" t="str" cm="1">
        <f t="array" aca="1" ref="L65" ca="1">_xlfn.SWITCH(RANDBETWEEN(0,1),0,"Good",1,"Bad")</f>
        <v>Good</v>
      </c>
      <c r="M65" s="3">
        <f t="shared" ca="1" si="8"/>
        <v>5.9100241715150256E-2</v>
      </c>
      <c r="N65" t="str" cm="1">
        <f t="array" aca="1" ref="N65" ca="1">_xlfn.SWITCH(RANDBETWEEN(0,1),0,"No",1,"Yes")</f>
        <v>Yes</v>
      </c>
      <c r="O65" s="3">
        <f t="shared" ca="1" si="9"/>
        <v>0.76116433946875839</v>
      </c>
      <c r="P65" t="str" cm="1">
        <f t="array" aca="1" ref="P65" ca="1">_xlfn.SWITCH(RANDBETWEEN(0,1),0,"No",1,"Yes")</f>
        <v>Yes</v>
      </c>
      <c r="Q65" s="3">
        <f t="shared" ca="1" si="10"/>
        <v>1.0279522772623495</v>
      </c>
      <c r="R65">
        <f t="shared" ca="1" si="11"/>
        <v>2</v>
      </c>
      <c r="S65" s="3">
        <f t="shared" ca="1" si="12"/>
        <v>0.19939261644143616</v>
      </c>
      <c r="T65" s="3">
        <f t="shared" ca="1" si="13"/>
        <v>0.39878523288287232</v>
      </c>
      <c r="U65" t="str" cm="1">
        <f t="array" aca="1" ref="U65" ca="1">_xlfn.SWITCH(RANDBETWEEN(0,1),0,"No",1,"Yes")</f>
        <v>No</v>
      </c>
      <c r="V65" s="3">
        <f t="shared" ca="1" si="14"/>
        <v>0</v>
      </c>
      <c r="W65" t="str" cm="1">
        <f t="array" aca="1" ref="W65" ca="1">_xlfn.SWITCH(RANDBETWEEN(0,1),0,"No",1,"Yes")</f>
        <v>Yes</v>
      </c>
      <c r="X65" s="3">
        <f t="shared" ca="1" si="15"/>
        <v>3.5064369016589048</v>
      </c>
      <c r="Y65" t="str" cm="1">
        <f t="array" aca="1" ref="Y65" ca="1">_xlfn.SWITCH(RANDBETWEEN(0,1),0,"No",1,"Yes")</f>
        <v>Yes</v>
      </c>
      <c r="Z65" s="3">
        <f t="shared" ca="1" si="16"/>
        <v>1.5415663843456366</v>
      </c>
      <c r="AA65" s="3">
        <f t="shared" ca="1" si="1"/>
        <v>1</v>
      </c>
      <c r="AB65" s="3">
        <f t="shared" ca="1" si="17"/>
        <v>0.73083884832484669</v>
      </c>
      <c r="AC65" s="3">
        <f t="shared" ca="1" si="18"/>
        <v>245.63601993361226</v>
      </c>
      <c r="AD65" s="3">
        <f t="shared" ca="1" si="19"/>
        <v>1</v>
      </c>
      <c r="AE65" s="3" t="str">
        <f t="shared" ca="1" si="20"/>
        <v>8-12</v>
      </c>
      <c r="AF65" s="3">
        <f t="shared" ca="1" si="21"/>
        <v>0.76777661313612966</v>
      </c>
      <c r="AG65" s="3" t="str">
        <f t="shared" ca="1" si="22"/>
        <v>Low</v>
      </c>
      <c r="AH65" s="3">
        <f t="shared" ca="1" si="23"/>
        <v>0.58961853903116501</v>
      </c>
      <c r="AI65" s="3">
        <f t="shared" ca="1" si="24"/>
        <v>75.890118791089392</v>
      </c>
      <c r="AJ65" s="3">
        <f t="shared" ca="1" si="25"/>
        <v>3.2367325792413113</v>
      </c>
      <c r="AK65" s="3">
        <f t="shared" ca="1" si="26"/>
        <v>16.262541130307348</v>
      </c>
      <c r="AL65" s="3">
        <f t="shared" ca="1" si="27"/>
        <v>40</v>
      </c>
      <c r="AM65" s="3" t="str">
        <f t="shared" ca="1" si="28"/>
        <v>On time</v>
      </c>
      <c r="AN65" s="6">
        <f t="shared" ca="1" si="29"/>
        <v>0</v>
      </c>
      <c r="AO65" s="6">
        <f t="shared" ca="1" si="30"/>
        <v>5.1711961959131241</v>
      </c>
      <c r="AP65" s="3" cm="1">
        <f t="array" aca="1" ref="AP65" ca="1">_xlfn.SWITCH(F65,3,_xlfn.NORM.INV(RAND(),8,4),4,_xlfn.NORM.INV(RAND(),7,3))</f>
        <v>2.7378320359147104</v>
      </c>
      <c r="AQ65" s="6">
        <f t="shared" ca="1" si="31"/>
        <v>99.715429916428789</v>
      </c>
      <c r="AR65" s="6">
        <f t="shared" ca="1" si="32"/>
        <v>8946.3856837577205</v>
      </c>
      <c r="AS65" s="3">
        <f t="shared" ca="1" si="33"/>
        <v>2.0328176412884185</v>
      </c>
      <c r="AT65" s="6">
        <f t="shared" ca="1" si="34"/>
        <v>4065.6352825768367</v>
      </c>
      <c r="AU65" s="3">
        <f t="shared" ca="1" si="35"/>
        <v>1009.9522077889171</v>
      </c>
      <c r="AV65" s="3">
        <f t="shared" ca="1" si="36"/>
        <v>64.850319872930513</v>
      </c>
      <c r="AW65" s="6">
        <f t="shared" ca="1" si="37"/>
        <v>14091.994690192319</v>
      </c>
      <c r="BC65">
        <v>62</v>
      </c>
      <c r="BD65">
        <v>5831979.3714230042</v>
      </c>
      <c r="BI65">
        <v>62</v>
      </c>
      <c r="BJ65">
        <v>10877.121535914888</v>
      </c>
      <c r="BO65">
        <v>62</v>
      </c>
      <c r="BP65">
        <v>0.57199999999999995</v>
      </c>
      <c r="BW65">
        <v>62</v>
      </c>
      <c r="BX65">
        <v>27.863076448744756</v>
      </c>
      <c r="CE65">
        <v>62</v>
      </c>
      <c r="CF65">
        <v>1271895.4831107894</v>
      </c>
      <c r="CK65">
        <v>62</v>
      </c>
      <c r="CL65">
        <v>333.56529093066831</v>
      </c>
      <c r="CS65">
        <v>61</v>
      </c>
      <c r="CT65" s="10">
        <v>5.6000000000000001E-2</v>
      </c>
      <c r="CU65" s="10">
        <v>5.6000000000000001E-2</v>
      </c>
      <c r="CV65" s="10">
        <v>0.05</v>
      </c>
      <c r="CW65" s="10">
        <v>6.2E-2</v>
      </c>
      <c r="CX65" s="10">
        <v>8.4000000000000005E-2</v>
      </c>
      <c r="CY65" s="10">
        <v>5.1999999999999998E-2</v>
      </c>
      <c r="CZ65" s="10">
        <v>6.4000000000000001E-2</v>
      </c>
      <c r="DA65" s="10">
        <v>8.5999999999999993E-2</v>
      </c>
      <c r="DB65" s="10">
        <v>0.06</v>
      </c>
      <c r="DC65" s="10">
        <v>0.05</v>
      </c>
      <c r="DD65" s="10">
        <v>7.1999999999999995E-2</v>
      </c>
      <c r="DE65" s="10">
        <v>4.3999999999999997E-2</v>
      </c>
      <c r="DF65" s="10">
        <v>0.06</v>
      </c>
      <c r="DG65" s="10">
        <v>5.6000000000000001E-2</v>
      </c>
      <c r="DH65" s="10">
        <v>7.8E-2</v>
      </c>
      <c r="DI65" s="10">
        <v>7.0000000000000007E-2</v>
      </c>
      <c r="DJ65" s="25">
        <v>7711.0662556941516</v>
      </c>
      <c r="DK65" s="10">
        <v>0.622</v>
      </c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</row>
    <row r="66" spans="1:126" x14ac:dyDescent="0.35">
      <c r="A66">
        <f t="shared" ca="1" si="2"/>
        <v>3</v>
      </c>
      <c r="B66" t="str" cm="1">
        <f t="array" aca="1" ref="B66" ca="1">_xlfn.SWITCH(A66,1,"A",2,"B",3,"C",4,"D")</f>
        <v>C</v>
      </c>
      <c r="C66">
        <f t="shared" ca="1" si="3"/>
        <v>4</v>
      </c>
      <c r="D66" s="3">
        <f t="shared" ca="1" si="4"/>
        <v>3.2091187436654511</v>
      </c>
      <c r="E66">
        <f t="shared" ca="1" si="5"/>
        <v>1</v>
      </c>
      <c r="F66" cm="1">
        <f t="array" aca="1" ref="F66" ca="1">_xlfn.SWITCH(RANDBETWEEN(0,1),0,3,1,4)</f>
        <v>4</v>
      </c>
      <c r="G66" s="3">
        <f t="shared" ca="1" si="6"/>
        <v>2.4067987817395995</v>
      </c>
      <c r="H66" t="str" cm="1">
        <f t="array" aca="1" ref="H66" ca="1">_xlfn.SWITCH(RANDBETWEEN(0,1),0,"No",1,"Yes")</f>
        <v>Yes</v>
      </c>
      <c r="I66" s="3">
        <f t="shared" ca="1" si="7"/>
        <v>5.8691680072597369E-2</v>
      </c>
      <c r="J66" t="str" cm="1">
        <f t="array" aca="1" ref="J66" ca="1">_xlfn.SWITCH(RANDBETWEEN(0,2),0,"Rainy",1,"Sunny",2,"Cold")</f>
        <v>Rainy</v>
      </c>
      <c r="K66">
        <f t="shared" ref="K66:K129" ca="1" si="38">IF(J66="Cold",_xlfn.NORM.INV(RAND(),45/60,40/60),IF(J66="Rainy",_xlfn.NORM.INV(RAND(),85/60,30/60),IF(J66="Sunny",_xlfn.NORM.INV(RAND(),20/60,10/60),"")))</f>
        <v>1.7374728195746589</v>
      </c>
      <c r="L66" t="str" cm="1">
        <f t="array" aca="1" ref="L66" ca="1">_xlfn.SWITCH(RANDBETWEEN(0,1),0,"Good",1,"Bad")</f>
        <v>Good</v>
      </c>
      <c r="M66" s="3">
        <f t="shared" ca="1" si="8"/>
        <v>8.8283306900554262E-2</v>
      </c>
      <c r="N66" t="str" cm="1">
        <f t="array" aca="1" ref="N66" ca="1">_xlfn.SWITCH(RANDBETWEEN(0,1),0,"No",1,"Yes")</f>
        <v>No</v>
      </c>
      <c r="O66" s="3">
        <f t="shared" ca="1" si="9"/>
        <v>8.9468157532475875E-2</v>
      </c>
      <c r="P66" t="str" cm="1">
        <f t="array" aca="1" ref="P66" ca="1">_xlfn.SWITCH(RANDBETWEEN(0,1),0,"No",1,"Yes")</f>
        <v>No</v>
      </c>
      <c r="Q66" s="3">
        <f t="shared" ca="1" si="10"/>
        <v>0</v>
      </c>
      <c r="R66">
        <f t="shared" ca="1" si="11"/>
        <v>2</v>
      </c>
      <c r="S66" s="3">
        <f t="shared" ca="1" si="12"/>
        <v>0.18483519897833783</v>
      </c>
      <c r="T66" s="3">
        <f t="shared" ca="1" si="13"/>
        <v>0.36967039795667567</v>
      </c>
      <c r="U66" t="str" cm="1">
        <f t="array" aca="1" ref="U66" ca="1">_xlfn.SWITCH(RANDBETWEEN(0,1),0,"No",1,"Yes")</f>
        <v>No</v>
      </c>
      <c r="V66" s="3">
        <f t="shared" ca="1" si="14"/>
        <v>0</v>
      </c>
      <c r="W66" t="str" cm="1">
        <f t="array" aca="1" ref="W66" ca="1">_xlfn.SWITCH(RANDBETWEEN(0,1),0,"No",1,"Yes")</f>
        <v>Yes</v>
      </c>
      <c r="X66" s="3">
        <f t="shared" ca="1" si="15"/>
        <v>34.066013236433037</v>
      </c>
      <c r="Y66" t="str" cm="1">
        <f t="array" aca="1" ref="Y66" ca="1">_xlfn.SWITCH(RANDBETWEEN(0,1),0,"No",1,"Yes")</f>
        <v>Yes</v>
      </c>
      <c r="Z66" s="3">
        <f t="shared" ca="1" si="16"/>
        <v>1.0569368025436852</v>
      </c>
      <c r="AA66" s="3">
        <f t="shared" ref="AA66:AA129" ca="1" si="39">IF(AND(B66="A",E66=1,F66=1),RANDBETWEEN(0,1),
IF(AND(B66="A",E66=1,F66=2),RANDBETWEEN(0,1),
IF(AND(B66="A",E66=1,F66=3),RANDBETWEEN(0,1),
IF(AND(B66="A",E66=1,F66=4),RANDBETWEEN(0,1),
IF(AND(B66="A",E66=0,F66=1),RANDBETWEEN(0,1),
IF(AND(B66="A",E66=0,F66=2),RANDBETWEEN(0,1),
IF(AND(B66="A",E66=0,F66=3),RANDBETWEEN(0,1),
IF(AND(B66="A",E66=0,F66=4),RANDBETWEEN(0,1),
IF(AND(B66="B",E66=1,F66=1),RANDBETWEEN(0,1),
IF(AND(B66="B",E66=1,F66=2),RANDBETWEEN(0,1),
IF(AND(B66="B",E66=1,F66=3),RANDBETWEEN(0,1),
IF(AND(B66="B",E66=1,F66=4),RANDBETWEEN(0,1),
IF(AND(B66="B",E66=0,F66=1),RANDBETWEEN(0,1),
IF(AND(B66="B",E66=0,F66=2),RANDBETWEEN(0,1),
IF(AND(B66="B",E66=0,F66=3),RANDBETWEEN(0,1),
IF(AND(B66="B",E66=0,F66=4),RANDBETWEEN(0,1),
IF(AND(B66="C",E66=1,F66=1),RANDBETWEEN(0,1),
IF(AND(B66="C",E66=1,F66=2),RANDBETWEEN(0,1),
IF(AND(B66="C",E66=1,F66=3),RANDBETWEEN(0,1),
IF(AND(B66="C",E66=1,F66=4),RANDBETWEEN(0,1),
IF(AND(B66="C",E66=0,F66=1),RANDBETWEEN(0,1),
IF(AND(B66="C",E66=0,F66=2),RANDBETWEEN(0,1),
IF(AND(B66="C",E66=0,F66=3),RANDBETWEEN(0,1),
IF(AND(B66="C",E66=0,F66=4),RANDBETWEEN(0,1),
IF(AND(B66="D",E66=1,F66=1),RANDBETWEEN(0,1),
IF(AND(B66="D",E66=1,F66=2),RANDBETWEEN(0,1),
IF(AND(B66="D",E66=1,F66=3),RANDBETWEEN(0,1),
IF(AND(B66="D",E66=1,F66=4),RANDBETWEEN(0,1),
IF(AND(B66="D",E66=0,F66=1),RANDBETWEEN(0,1),
IF(AND(B66="D",E66=0,F66=2),RANDBETWEEN(0,1),
IF(AND(B66="D",E66=0,F66=3),RANDBETWEEN(0,1),
IF(AND(B66="D",E66=0,F66=4),RANDBETWEEN(0,1),
"Invalid Input"))))))))))))))))))))))))))))))))</f>
        <v>0</v>
      </c>
      <c r="AB66" s="3">
        <f t="shared" ca="1" si="17"/>
        <v>0.51623940806546442</v>
      </c>
      <c r="AC66" s="3">
        <f t="shared" ca="1" si="18"/>
        <v>212.81868864763126</v>
      </c>
      <c r="AD66" s="3">
        <f t="shared" ca="1" si="19"/>
        <v>3</v>
      </c>
      <c r="AE66" s="3" t="str">
        <f t="shared" ca="1" si="20"/>
        <v>4-8</v>
      </c>
      <c r="AF66" s="3">
        <f t="shared" ca="1" si="21"/>
        <v>0.99658958546521648</v>
      </c>
      <c r="AG66" s="3" t="str">
        <f t="shared" ca="1" si="22"/>
        <v>Low</v>
      </c>
      <c r="AH66" s="3">
        <f t="shared" ca="1" si="23"/>
        <v>1.0214913244537818</v>
      </c>
      <c r="AI66" s="3">
        <f t="shared" ca="1" si="24"/>
        <v>42.708220786017563</v>
      </c>
      <c r="AJ66" s="3">
        <f t="shared" ca="1" si="25"/>
        <v>4.9830848658838756</v>
      </c>
      <c r="AK66" s="3">
        <f t="shared" ca="1" si="26"/>
        <v>47.390740366621614</v>
      </c>
      <c r="AL66" s="3">
        <f t="shared" ca="1" si="27"/>
        <v>15</v>
      </c>
      <c r="AM66" s="3" t="str">
        <f t="shared" ca="1" si="28"/>
        <v>Late</v>
      </c>
      <c r="AN66" s="6">
        <f t="shared" ca="1" si="29"/>
        <v>0</v>
      </c>
      <c r="AO66" s="6">
        <f t="shared" ca="1" si="30"/>
        <v>1.9369406565769713</v>
      </c>
      <c r="AP66" s="3" cm="1">
        <f t="array" aca="1" ref="AP66" ca="1">_xlfn.SWITCH(F66,3,_xlfn.NORM.INV(RAND(),8,4),4,_xlfn.NORM.INV(RAND(),7,3))</f>
        <v>5.2856499097139285</v>
      </c>
      <c r="AQ66" s="6">
        <f t="shared" ca="1" si="31"/>
        <v>97.203808950231604</v>
      </c>
      <c r="AR66" s="6">
        <f t="shared" ca="1" si="32"/>
        <v>3913.7641549670457</v>
      </c>
      <c r="AS66" s="3">
        <f t="shared" ca="1" si="33"/>
        <v>5.9238425458277018</v>
      </c>
      <c r="AT66" s="6">
        <f t="shared" ca="1" si="34"/>
        <v>8885.7638187415523</v>
      </c>
      <c r="AU66" s="3">
        <f t="shared" ca="1" si="35"/>
        <v>1003.4910477085411</v>
      </c>
      <c r="AV66" s="3">
        <f t="shared" ca="1" si="36"/>
        <v>21.660341467002858</v>
      </c>
      <c r="AW66" s="6">
        <f t="shared" ca="1" si="37"/>
        <v>13826.616303540719</v>
      </c>
      <c r="BC66">
        <v>63</v>
      </c>
      <c r="BD66">
        <v>4955264.799818906</v>
      </c>
      <c r="BI66">
        <v>63</v>
      </c>
      <c r="BJ66">
        <v>9445.9338776011882</v>
      </c>
      <c r="BO66">
        <v>63</v>
      </c>
      <c r="BP66">
        <v>0.6</v>
      </c>
      <c r="BW66">
        <v>63</v>
      </c>
      <c r="BX66">
        <v>23.139887422278161</v>
      </c>
      <c r="CE66">
        <v>63</v>
      </c>
      <c r="CF66">
        <v>645689.90393193136</v>
      </c>
      <c r="CK66">
        <v>63</v>
      </c>
      <c r="CL66">
        <v>3293.8620721109878</v>
      </c>
      <c r="CS66">
        <v>62</v>
      </c>
      <c r="CT66" s="10">
        <v>8.4000000000000005E-2</v>
      </c>
      <c r="CU66" s="10">
        <v>0.05</v>
      </c>
      <c r="CV66" s="10">
        <v>5.3999999999999999E-2</v>
      </c>
      <c r="CW66" s="10">
        <v>7.1999999999999995E-2</v>
      </c>
      <c r="CX66" s="10">
        <v>3.7999999999999999E-2</v>
      </c>
      <c r="CY66" s="10">
        <v>5.3999999999999999E-2</v>
      </c>
      <c r="CZ66" s="10">
        <v>6.6000000000000003E-2</v>
      </c>
      <c r="DA66" s="10">
        <v>7.1999999999999995E-2</v>
      </c>
      <c r="DB66" s="10">
        <v>5.8000000000000003E-2</v>
      </c>
      <c r="DC66" s="10">
        <v>7.3999999999999996E-2</v>
      </c>
      <c r="DD66" s="10">
        <v>3.7999999999999999E-2</v>
      </c>
      <c r="DE66" s="10">
        <v>6.2E-2</v>
      </c>
      <c r="DF66" s="10">
        <v>6.8000000000000005E-2</v>
      </c>
      <c r="DG66" s="10">
        <v>7.3999999999999996E-2</v>
      </c>
      <c r="DH66" s="10">
        <v>6.6000000000000003E-2</v>
      </c>
      <c r="DI66" s="10">
        <v>7.0000000000000007E-2</v>
      </c>
      <c r="DJ66" s="25">
        <v>43107.694247455845</v>
      </c>
      <c r="DK66" s="10">
        <v>0.63400000000000001</v>
      </c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</row>
    <row r="67" spans="1:126" x14ac:dyDescent="0.35">
      <c r="A67">
        <f t="shared" ref="A67:A130" ca="1" si="40">RANDBETWEEN(1,4)</f>
        <v>1</v>
      </c>
      <c r="B67" t="str" cm="1">
        <f t="array" aca="1" ref="B67" ca="1">_xlfn.SWITCH(A67,1,"A",2,"B",3,"C",4,"D")</f>
        <v>A</v>
      </c>
      <c r="C67">
        <f t="shared" ref="C67:C130" ca="1" si="41">RANDBETWEEN(1,4)</f>
        <v>1</v>
      </c>
      <c r="D67" s="3">
        <f t="shared" ref="D67:D130" ca="1" si="42">_xlfn.NORM.INV(RAND(),3,0.3)</f>
        <v>2.737751272238135</v>
      </c>
      <c r="E67">
        <f t="shared" ref="E67:E130" ca="1" si="43">RANDBETWEEN(0,1)</f>
        <v>1</v>
      </c>
      <c r="F67" cm="1">
        <f t="array" aca="1" ref="F67" ca="1">_xlfn.SWITCH(RANDBETWEEN(0,1),0,3,1,4)</f>
        <v>4</v>
      </c>
      <c r="G67" s="3">
        <f t="shared" ref="G67:G130" ca="1" si="44">IF(F67=1,_xlfn.NORM.INV(RAND(),45/60,20/60),IF(F67=2,_xlfn.NORM.INV(RAND(),75/60,30/60),IF(F67=3,_xlfn.NORM.INV(RAND(),130/60,30/60),IF(F67=4,_xlfn.NORM.INV(RAND(),160/60,30/60),""))))</f>
        <v>2.1997352627264948</v>
      </c>
      <c r="H67" t="str" cm="1">
        <f t="array" aca="1" ref="H67" ca="1">_xlfn.SWITCH(RANDBETWEEN(0,1),0,"No",1,"Yes")</f>
        <v>Yes</v>
      </c>
      <c r="I67" s="3">
        <f t="shared" ref="I67:I130" ca="1" si="45">IF(H67="Yes",_xlfn.NORM.INV(RAND(),5/60,1/60),_xlfn.NORM.INV(RAND(),20/60,5/60))</f>
        <v>8.8694018172266673E-2</v>
      </c>
      <c r="J67" t="str" cm="1">
        <f t="array" aca="1" ref="J67" ca="1">_xlfn.SWITCH(RANDBETWEEN(0,2),0,"Rainy",1,"Sunny",2,"Cold")</f>
        <v>Cold</v>
      </c>
      <c r="K67">
        <f t="shared" ca="1" si="38"/>
        <v>1.2096075067048895</v>
      </c>
      <c r="L67" t="str" cm="1">
        <f t="array" aca="1" ref="L67" ca="1">_xlfn.SWITCH(RANDBETWEEN(0,1),0,"Good",1,"Bad")</f>
        <v>Bad</v>
      </c>
      <c r="M67" s="3">
        <f t="shared" ref="M67:M130" ca="1" si="46">IF(L67="Good",_xlfn.NORM.INV(RAND(),5/60,1/60),IF(L67="Bad",_xlfn.NORM.INV(RAND(),30/60,10/60),""))</f>
        <v>0.62569274932030705</v>
      </c>
      <c r="N67" t="str" cm="1">
        <f t="array" aca="1" ref="N67" ca="1">_xlfn.SWITCH(RANDBETWEEN(0,1),0,"No",1,"Yes")</f>
        <v>Yes</v>
      </c>
      <c r="O67" s="3">
        <f t="shared" ref="O67:O130" ca="1" si="47">IF(N67="Yes",_xlfn.NORM.INV(RAND(),60/60,15/60),_xlfn.NORM.INV(RAND(),5/60,1/60))</f>
        <v>1.1457470751013998</v>
      </c>
      <c r="P67" t="str" cm="1">
        <f t="array" aca="1" ref="P67" ca="1">_xlfn.SWITCH(RANDBETWEEN(0,1),0,"No",1,"Yes")</f>
        <v>Yes</v>
      </c>
      <c r="Q67" s="3">
        <f t="shared" ref="Q67:Q130" ca="1" si="48">IF(P67="Yes",_xlfn.NORM.INV(RAND(),60/60,30/30),0)</f>
        <v>1.3447789537668386</v>
      </c>
      <c r="R67">
        <f t="shared" ref="R67:R130" ca="1" si="49">RANDBETWEEN(1,3)</f>
        <v>2</v>
      </c>
      <c r="S67" s="3">
        <f t="shared" ref="S67:S130" ca="1" si="50">_xlfn.NORM.INV(RAND(),10/60,2/60)</f>
        <v>0.19574885276727888</v>
      </c>
      <c r="T67" s="3">
        <f t="shared" ref="T67:T130" ca="1" si="51">R67*S67</f>
        <v>0.39149770553455776</v>
      </c>
      <c r="U67" t="str" cm="1">
        <f t="array" aca="1" ref="U67" ca="1">_xlfn.SWITCH(RANDBETWEEN(0,1),0,"No",1,"Yes")</f>
        <v>Yes</v>
      </c>
      <c r="V67" s="3">
        <f t="shared" ref="V67:V130" ca="1" si="52">IF(U67="Yes",_xlfn.NORM.INV(RAND(),30/60,10/30),0)</f>
        <v>0.73662060076896474</v>
      </c>
      <c r="W67" t="str" cm="1">
        <f t="array" aca="1" ref="W67" ca="1">_xlfn.SWITCH(RANDBETWEEN(0,1),0,"No",1,"Yes")</f>
        <v>Yes</v>
      </c>
      <c r="X67" s="3">
        <f t="shared" ref="X67:X130" ca="1" si="53">IF(W67="Yes",_xlfn.NORM.INV(RAND(),24*60/60,12*60/60),0)</f>
        <v>22.702655900585849</v>
      </c>
      <c r="Y67" t="str" cm="1">
        <f t="array" aca="1" ref="Y67" ca="1">_xlfn.SWITCH(RANDBETWEEN(0,1),0,"No",1,"Yes")</f>
        <v>Yes</v>
      </c>
      <c r="Z67" s="3">
        <f t="shared" ref="Z67:Z130" ca="1" si="54">IF(Y67="Yes",_xlfn.NORM.INV(RAND(),60/60,30/60),0)</f>
        <v>1.6747519639824957</v>
      </c>
      <c r="AA67" s="3">
        <f t="shared" ca="1" si="39"/>
        <v>1</v>
      </c>
      <c r="AB67" s="3">
        <f t="shared" ref="AB67:AB130" ca="1" si="55">IF(AA67=1,_xlfn.NORM.INV(RAND(),60/60,45/60),_xlfn.NORM.INV(RAND(),45/60,15/60))</f>
        <v>1.0490042899515288</v>
      </c>
      <c r="AC67" s="3">
        <f t="shared" ref="AC67:AC130" ca="1" si="56">IF(AND(B67="A",C67=1,E67=0),_xlfn.NORM.INV(RAND(),100,14),
IF(AND(B67="A",C67=1,E67=1),_xlfn.NORM.INV(RAND(),134,14),
IF(AND(B67="A",C67=2,E67=0),_xlfn.NORM.INV(RAND(),131,15),
IF(AND(B67="A",C67=2,E67=1),_xlfn.NORM.INV(RAND(),136,15),
IF(AND(B67="A",C67=3,E67=0),_xlfn.NORM.INV(RAND(),133,16),
IF(AND(B67="A",C67=3,E67=1),_xlfn.NORM.INV(RAND(),138,16),
IF(AND(B67="A",C67=4,E67=0),_xlfn.NORM.INV(RAND(),135,17),
IF(AND(B67="A",C67=4,E67=1),_xlfn.NORM.INV(RAND(),140,17),
IF(AND(B67="B",C67=1,E67=0),_xlfn.NORM.INV(RAND(),130,15),
IF(AND(B67="B",C67=1,E67=1),_xlfn.NORM.INV(RAND(),175,15),
IF(AND(B67="B",C67=2,E67=0),_xlfn.NORM.INV(RAND(),182,16),
IF(AND(B67="B",C67=2,E67=1),_xlfn.NORM.INV(RAND(),237,16),
IF(AND(B67="B",C67=3,E67=0),_xlfn.NORM.INV(RAND(),234,17),
IF(AND(B67="B",C67=3,E67=1),_xlfn.NORM.INV(RAND(),239,17),
IF(AND(B67="B",C67=4,E67=0),_xlfn.NORM.INV(RAND(),236,18),
IF(AND(B67="B",C67=4,E67=1),_xlfn.NORM.INV(RAND(),241,18),
IF(AND(B67="C",C67=1,E67=0),_xlfn.NORM.INV(RAND(),231,16),
IF(AND(B67="C",C67=1,E67=1),_xlfn.NORM.INV(RAND(),236,16),
IF(AND(B67="C",C67=2,E67=0),_xlfn.NORM.INV(RAND(),233,17),
IF(AND(B67="C",C67=2,E67=1),_xlfn.NORM.INV(RAND(),238,17),
IF(AND(B67="C",C67=3,E67=0),_xlfn.NORM.INV(RAND(),235,18),
IF(AND(B67="C",C67=3,E67=1),_xlfn.NORM.INV(RAND(),240,18),
IF(AND(B67="C",C67=4,E67=0),_xlfn.NORM.INV(RAND(),237,19),
IF(AND(B67="C",C67=4,E67=1),_xlfn.NORM.INV(RAND(),222,19),
IF(AND(B67="D",C67=1,E67=0),_xlfn.NORM.INV(RAND(),252,17),
IF(AND(B67="D",C67=1,E67=1),_xlfn.NORM.INV(RAND(),267,17),
IF(AND(B67="D",C67=2,E67=0),_xlfn.NORM.INV(RAND(),294,18),
IF(AND(B67="D",C67=2,E67=1),_xlfn.NORM.INV(RAND(),299,18),
IF(AND(B67="D",C67=3,E67=0),_xlfn.NORM.INV(RAND(),336,19),
IF(AND(B67="D",C67=3,E67=1),_xlfn.NORM.INV(RAND(),341,19),
IF(AND(B67="D",C67=4,E67=0),_xlfn.NORM.INV(RAND(),338,20),
IF(AND(B67="D",C67=4,E67=1),_xlfn.NORM.INV(RAND(),243,20),
"Invalid Input"))))))))))))))))))))))))))))))))</f>
        <v>127.88226753154727</v>
      </c>
      <c r="AD67" s="3">
        <f t="shared" ref="AD67:AD130" ca="1" si="57">RANDBETWEEN(1,4)</f>
        <v>1</v>
      </c>
      <c r="AE67" s="3" t="str">
        <f t="shared" ref="AE67:AE130" ca="1" si="58">IF(AD67=1,"8-12",IF(AD67=2,"12-4","4-8"))</f>
        <v>8-12</v>
      </c>
      <c r="AF67" s="3">
        <f t="shared" ref="AF67:AF130" ca="1" si="59">IF(AD67=1,_xlfn.NORM.INV(RAND(),45/60,15/60),IF(AD67=2,_xlfn.NORM.INV(RAND(),40/60,15/60),IF(AD67=3,_xlfn.NORM.INV(RAND(),50/60,15/60),IF(AD67=4,_xlfn.NORM.INV(RAND(),60/60,30/60),""))))</f>
        <v>0.77854188344986397</v>
      </c>
      <c r="AG67" s="3" t="str">
        <f t="shared" ref="AG67:AG130" ca="1" si="60">IF(RANDBETWEEN(0,1)=0,"Low","High")</f>
        <v>Low</v>
      </c>
      <c r="AH67" s="3">
        <f t="shared" ref="AH67:AH130" ca="1" si="61">IF(AG67="Low",_xlfn.NORM.INV(RAND(),30/60,15/60),_xlfn.NORM.INV(RAND(),5/60,1/60))</f>
        <v>0.19634827493476942</v>
      </c>
      <c r="AI67" s="3">
        <f t="shared" ref="AI67:AI130" ca="1" si="62">IF(F67=3,_xlfn.NORM.INV(RAND(),50,20),_xlfn.NORM.INV(RAND(),60,30))</f>
        <v>43.206213525737269</v>
      </c>
      <c r="AJ67" s="3">
        <f t="shared" ref="AJ67:AJ130" ca="1" si="63">AC67/AI67</f>
        <v>2.9598119598092016</v>
      </c>
      <c r="AK67" s="3">
        <f t="shared" ref="AK67:AK130" ca="1" si="64">AJ67+AH67+AF67+AB67+Z67+X67+V67+T67+Q67+O67+M67+K67+I67+G67</f>
        <v>37.103488144809432</v>
      </c>
      <c r="AL67" s="3">
        <f t="shared" ref="AL67:AL130" ca="1" si="65">IF(AND(B67="A",C67=1),40,IF(AND(B67="A",C67=2),20,IF(AND(B67="A",C67=3),50,IF(AND(B67="A",C67=4),25,IF(AND(B67="B",C67=1),25,IF(AND(B67="B",C67=2),40,IF(AND(B67="B",C67=3),15,IF(AND(B67="B",C67=4),30,IF(AND(B67="C",C67=1),30,IF(AND(B67="C",C67=2),20,IF(AND(B67="C",C67=3),30,IF(AND(B67="C",C67=4),15,IF(AND(B67="D",C67=1),25,IF(AND(B67="D",C67=2),20,IF(AND(B67="D",C67=3),25,IF(AND(B67="D",C67=4),20,"Invalid"))))))))))))))))</f>
        <v>40</v>
      </c>
      <c r="AM67" s="3" t="str">
        <f t="shared" ref="AM67:AM130" ca="1" si="66">IF(AK67&lt;=AL67,"On time","Late")</f>
        <v>On time</v>
      </c>
      <c r="AN67" s="6">
        <f t="shared" ref="AN67:AN130" ca="1" si="67">IF(D67/F67&gt;1,_xlfn.NORM.INV(RAND(),20,4),0)</f>
        <v>0</v>
      </c>
      <c r="AO67" s="6">
        <f t="shared" ref="AO67:AO130" ca="1" si="68">IF(D67/F67&lt;1,_xlfn.NORM.INV(RAND(),5,3),0)</f>
        <v>7.4467760225265867</v>
      </c>
      <c r="AP67" s="3" cm="1">
        <f t="array" aca="1" ref="AP67" ca="1">_xlfn.SWITCH(F67,3,_xlfn.NORM.INV(RAND(),8,4),4,_xlfn.NORM.INV(RAND(),7,3))</f>
        <v>6.4637510286760689</v>
      </c>
      <c r="AQ67" s="6">
        <f t="shared" ref="AQ67:AQ130" ca="1" si="69">_xlfn.NORM.INV(RAND(),100,10)</f>
        <v>86.158795034878239</v>
      </c>
      <c r="AR67" s="6">
        <f t="shared" ref="AR67:AR130" ca="1" si="70">AC67/AP67*AQ67</f>
        <v>1704.611150393092</v>
      </c>
      <c r="AS67" s="3">
        <f t="shared" ref="AS67:AS130" ca="1" si="71">AK67/8</f>
        <v>4.6379360181011791</v>
      </c>
      <c r="AT67" s="6">
        <f t="shared" ref="AT67:AT130" ca="1" si="72">AS67*IF(AA67=1,2000,1500)</f>
        <v>9275.8720362023578</v>
      </c>
      <c r="AU67" s="3">
        <f t="shared" ref="AU67:AU130" ca="1" si="73">IF(AND(E67=0,F67=3,H67="Yes",J67="Rainy",L67="Bad",P67="Yes",W67="Yes",Y67="Yes",AA67=1),_xlfn.NORM.INV(RAND(),2000,100),_xlfn.NORM.INV(RAND(),1000,20))</f>
        <v>1013.0326694555847</v>
      </c>
      <c r="AV67" s="3">
        <f t="shared" ref="AV67:AV130" ca="1" si="74">IF(AND(L67="Bad",N67="Yes",P67="Yes",R67&gt;1,U67="Yes",W67="Yes",Y67="No"),_xlfn.NORM.INV(RAND(),5000,200),_xlfn.NORM.INV(RAND(),50,10))</f>
        <v>54.120128035177487</v>
      </c>
      <c r="AW67" s="6">
        <f t="shared" ref="AW67:AW130" ca="1" si="75">AN67+AO67+AR67+AT67+AU67+AV67</f>
        <v>12055.082760108739</v>
      </c>
      <c r="BC67">
        <v>64</v>
      </c>
      <c r="BD67">
        <v>3790905.4648661464</v>
      </c>
      <c r="BI67">
        <v>64</v>
      </c>
      <c r="BJ67">
        <v>8898.0089769886472</v>
      </c>
      <c r="BO67">
        <v>64</v>
      </c>
      <c r="BP67">
        <v>0.60399999999999998</v>
      </c>
      <c r="BW67">
        <v>64</v>
      </c>
      <c r="BX67">
        <v>25.831040042873028</v>
      </c>
      <c r="CE67">
        <v>64</v>
      </c>
      <c r="CF67">
        <v>1802860.0347460085</v>
      </c>
      <c r="CK67">
        <v>64</v>
      </c>
      <c r="CL67">
        <v>314.65788293363897</v>
      </c>
      <c r="CS67">
        <v>63</v>
      </c>
      <c r="CT67" s="10">
        <v>4.8000000000000001E-2</v>
      </c>
      <c r="CU67" s="10">
        <v>5.6000000000000001E-2</v>
      </c>
      <c r="CV67" s="10">
        <v>6.2E-2</v>
      </c>
      <c r="CW67" s="10">
        <v>7.1999999999999995E-2</v>
      </c>
      <c r="CX67" s="10">
        <v>6.2E-2</v>
      </c>
      <c r="CY67" s="10">
        <v>7.0000000000000007E-2</v>
      </c>
      <c r="CZ67" s="10">
        <v>6.4000000000000001E-2</v>
      </c>
      <c r="DA67" s="10">
        <v>7.3999999999999996E-2</v>
      </c>
      <c r="DB67" s="10">
        <v>5.8000000000000003E-2</v>
      </c>
      <c r="DC67" s="10">
        <v>0.06</v>
      </c>
      <c r="DD67" s="10">
        <v>0.08</v>
      </c>
      <c r="DE67" s="10">
        <v>0.06</v>
      </c>
      <c r="DF67" s="10">
        <v>5.3999999999999999E-2</v>
      </c>
      <c r="DG67" s="10">
        <v>6.2E-2</v>
      </c>
      <c r="DH67" s="10">
        <v>0.06</v>
      </c>
      <c r="DI67" s="10">
        <v>5.8000000000000003E-2</v>
      </c>
      <c r="DJ67" s="25">
        <v>-768.51924493020772</v>
      </c>
      <c r="DK67" s="10">
        <v>0.59199999999999997</v>
      </c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</row>
    <row r="68" spans="1:126" x14ac:dyDescent="0.35">
      <c r="A68">
        <f t="shared" ca="1" si="40"/>
        <v>3</v>
      </c>
      <c r="B68" t="str" cm="1">
        <f t="array" aca="1" ref="B68" ca="1">_xlfn.SWITCH(A68,1,"A",2,"B",3,"C",4,"D")</f>
        <v>C</v>
      </c>
      <c r="C68">
        <f t="shared" ca="1" si="41"/>
        <v>2</v>
      </c>
      <c r="D68" s="3">
        <f t="shared" ca="1" si="42"/>
        <v>3.0708446542378618</v>
      </c>
      <c r="E68">
        <f t="shared" ca="1" si="43"/>
        <v>1</v>
      </c>
      <c r="F68" cm="1">
        <f t="array" aca="1" ref="F68" ca="1">_xlfn.SWITCH(RANDBETWEEN(0,1),0,3,1,4)</f>
        <v>4</v>
      </c>
      <c r="G68" s="3">
        <f t="shared" ca="1" si="44"/>
        <v>2.0287656299044232</v>
      </c>
      <c r="H68" t="str" cm="1">
        <f t="array" aca="1" ref="H68" ca="1">_xlfn.SWITCH(RANDBETWEEN(0,1),0,"No",1,"Yes")</f>
        <v>No</v>
      </c>
      <c r="I68" s="3">
        <f t="shared" ca="1" si="45"/>
        <v>0.36238428722777533</v>
      </c>
      <c r="J68" t="str" cm="1">
        <f t="array" aca="1" ref="J68" ca="1">_xlfn.SWITCH(RANDBETWEEN(0,2),0,"Rainy",1,"Sunny",2,"Cold")</f>
        <v>Rainy</v>
      </c>
      <c r="K68">
        <f t="shared" ca="1" si="38"/>
        <v>1.7358032157215315</v>
      </c>
      <c r="L68" t="str" cm="1">
        <f t="array" aca="1" ref="L68" ca="1">_xlfn.SWITCH(RANDBETWEEN(0,1),0,"Good",1,"Bad")</f>
        <v>Bad</v>
      </c>
      <c r="M68" s="3">
        <f t="shared" ca="1" si="46"/>
        <v>0.32933585047576014</v>
      </c>
      <c r="N68" t="str" cm="1">
        <f t="array" aca="1" ref="N68" ca="1">_xlfn.SWITCH(RANDBETWEEN(0,1),0,"No",1,"Yes")</f>
        <v>No</v>
      </c>
      <c r="O68" s="3">
        <f t="shared" ca="1" si="47"/>
        <v>0.10768791187263474</v>
      </c>
      <c r="P68" t="str" cm="1">
        <f t="array" aca="1" ref="P68" ca="1">_xlfn.SWITCH(RANDBETWEEN(0,1),0,"No",1,"Yes")</f>
        <v>Yes</v>
      </c>
      <c r="Q68" s="3">
        <f t="shared" ca="1" si="48"/>
        <v>-0.32378772283869206</v>
      </c>
      <c r="R68">
        <f t="shared" ca="1" si="49"/>
        <v>3</v>
      </c>
      <c r="S68" s="3">
        <f t="shared" ca="1" si="50"/>
        <v>0.18776876649786994</v>
      </c>
      <c r="T68" s="3">
        <f t="shared" ca="1" si="51"/>
        <v>0.56330629949360977</v>
      </c>
      <c r="U68" t="str" cm="1">
        <f t="array" aca="1" ref="U68" ca="1">_xlfn.SWITCH(RANDBETWEEN(0,1),0,"No",1,"Yes")</f>
        <v>No</v>
      </c>
      <c r="V68" s="3">
        <f t="shared" ca="1" si="52"/>
        <v>0</v>
      </c>
      <c r="W68" t="str" cm="1">
        <f t="array" aca="1" ref="W68" ca="1">_xlfn.SWITCH(RANDBETWEEN(0,1),0,"No",1,"Yes")</f>
        <v>Yes</v>
      </c>
      <c r="X68" s="3">
        <f t="shared" ca="1" si="53"/>
        <v>27.939909807245005</v>
      </c>
      <c r="Y68" t="str" cm="1">
        <f t="array" aca="1" ref="Y68" ca="1">_xlfn.SWITCH(RANDBETWEEN(0,1),0,"No",1,"Yes")</f>
        <v>Yes</v>
      </c>
      <c r="Z68" s="3">
        <f t="shared" ca="1" si="54"/>
        <v>1.0618022335167221</v>
      </c>
      <c r="AA68" s="3">
        <f t="shared" ca="1" si="39"/>
        <v>1</v>
      </c>
      <c r="AB68" s="3">
        <f t="shared" ca="1" si="55"/>
        <v>1.7255526671347916</v>
      </c>
      <c r="AC68" s="3">
        <f t="shared" ca="1" si="56"/>
        <v>263.51647784425433</v>
      </c>
      <c r="AD68" s="3">
        <f t="shared" ca="1" si="57"/>
        <v>2</v>
      </c>
      <c r="AE68" s="3" t="str">
        <f t="shared" ca="1" si="58"/>
        <v>12-4</v>
      </c>
      <c r="AF68" s="3">
        <f t="shared" ca="1" si="59"/>
        <v>0.5422112265514214</v>
      </c>
      <c r="AG68" s="3" t="str">
        <f t="shared" ca="1" si="60"/>
        <v>Low</v>
      </c>
      <c r="AH68" s="3">
        <f t="shared" ca="1" si="61"/>
        <v>0.90007038854960042</v>
      </c>
      <c r="AI68" s="3">
        <f t="shared" ca="1" si="62"/>
        <v>44.290777717736205</v>
      </c>
      <c r="AJ68" s="3">
        <f t="shared" ca="1" si="63"/>
        <v>5.9496918189975556</v>
      </c>
      <c r="AK68" s="3">
        <f t="shared" ca="1" si="64"/>
        <v>42.922733613852138</v>
      </c>
      <c r="AL68" s="3">
        <f t="shared" ca="1" si="65"/>
        <v>20</v>
      </c>
      <c r="AM68" s="3" t="str">
        <f t="shared" ca="1" si="66"/>
        <v>Late</v>
      </c>
      <c r="AN68" s="6">
        <f t="shared" ca="1" si="67"/>
        <v>0</v>
      </c>
      <c r="AO68" s="6">
        <f t="shared" ca="1" si="68"/>
        <v>7.8362627849517423</v>
      </c>
      <c r="AP68" s="3" cm="1">
        <f t="array" aca="1" ref="AP68" ca="1">_xlfn.SWITCH(F68,3,_xlfn.NORM.INV(RAND(),8,4),4,_xlfn.NORM.INV(RAND(),7,3))</f>
        <v>2.7569140876418219</v>
      </c>
      <c r="AQ68" s="6">
        <f t="shared" ca="1" si="69"/>
        <v>101.7929106004442</v>
      </c>
      <c r="AR68" s="6">
        <f t="shared" ca="1" si="70"/>
        <v>9729.7588601640546</v>
      </c>
      <c r="AS68" s="3">
        <f t="shared" ca="1" si="71"/>
        <v>5.3653417017315173</v>
      </c>
      <c r="AT68" s="6">
        <f t="shared" ca="1" si="72"/>
        <v>10730.683403463034</v>
      </c>
      <c r="AU68" s="3">
        <f t="shared" ca="1" si="73"/>
        <v>998.89094670444763</v>
      </c>
      <c r="AV68" s="3">
        <f t="shared" ca="1" si="74"/>
        <v>54.921255637370621</v>
      </c>
      <c r="AW68" s="6">
        <f t="shared" ca="1" si="75"/>
        <v>21522.090728753858</v>
      </c>
      <c r="BC68">
        <v>65</v>
      </c>
      <c r="BD68">
        <v>4575671.8100994667</v>
      </c>
      <c r="BI68">
        <v>65</v>
      </c>
      <c r="BJ68">
        <v>10579.275908920497</v>
      </c>
      <c r="BO68">
        <v>65</v>
      </c>
      <c r="BP68">
        <v>0.60599999999999998</v>
      </c>
      <c r="BW68">
        <v>65</v>
      </c>
      <c r="BX68">
        <v>27.709400325409781</v>
      </c>
      <c r="CE68">
        <v>65</v>
      </c>
      <c r="CF68">
        <v>1595842.5658045476</v>
      </c>
      <c r="CK68">
        <v>65</v>
      </c>
      <c r="CL68">
        <v>5928.3054340964891</v>
      </c>
      <c r="CS68">
        <v>64</v>
      </c>
      <c r="CT68" s="10">
        <v>5.6000000000000001E-2</v>
      </c>
      <c r="CU68" s="10">
        <v>5.1999999999999998E-2</v>
      </c>
      <c r="CV68" s="10">
        <v>5.3999999999999999E-2</v>
      </c>
      <c r="CW68" s="10">
        <v>7.1999999999999995E-2</v>
      </c>
      <c r="CX68" s="10">
        <v>5.6000000000000001E-2</v>
      </c>
      <c r="CY68" s="10">
        <v>6.4000000000000001E-2</v>
      </c>
      <c r="CZ68" s="10">
        <v>6.6000000000000003E-2</v>
      </c>
      <c r="DA68" s="10">
        <v>7.0000000000000007E-2</v>
      </c>
      <c r="DB68" s="10">
        <v>6.2E-2</v>
      </c>
      <c r="DC68" s="10">
        <v>5.8000000000000003E-2</v>
      </c>
      <c r="DD68" s="10">
        <v>7.8E-2</v>
      </c>
      <c r="DE68" s="10">
        <v>7.1999999999999995E-2</v>
      </c>
      <c r="DF68" s="10">
        <v>5.8000000000000003E-2</v>
      </c>
      <c r="DG68" s="10">
        <v>0.08</v>
      </c>
      <c r="DH68" s="10">
        <v>4.8000000000000001E-2</v>
      </c>
      <c r="DI68" s="10">
        <v>5.3999999999999999E-2</v>
      </c>
      <c r="DJ68" s="25">
        <v>9371.8541239312344</v>
      </c>
      <c r="DK68" s="10">
        <v>0.61</v>
      </c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</row>
    <row r="69" spans="1:126" x14ac:dyDescent="0.35">
      <c r="A69">
        <f t="shared" ca="1" si="40"/>
        <v>3</v>
      </c>
      <c r="B69" t="str" cm="1">
        <f t="array" aca="1" ref="B69" ca="1">_xlfn.SWITCH(A69,1,"A",2,"B",3,"C",4,"D")</f>
        <v>C</v>
      </c>
      <c r="C69">
        <f t="shared" ca="1" si="41"/>
        <v>2</v>
      </c>
      <c r="D69" s="3">
        <f t="shared" ca="1" si="42"/>
        <v>2.9950148283530198</v>
      </c>
      <c r="E69">
        <f t="shared" ca="1" si="43"/>
        <v>0</v>
      </c>
      <c r="F69" cm="1">
        <f t="array" aca="1" ref="F69" ca="1">_xlfn.SWITCH(RANDBETWEEN(0,1),0,3,1,4)</f>
        <v>3</v>
      </c>
      <c r="G69" s="3">
        <f t="shared" ca="1" si="44"/>
        <v>2.167013897341588</v>
      </c>
      <c r="H69" t="str" cm="1">
        <f t="array" aca="1" ref="H69" ca="1">_xlfn.SWITCH(RANDBETWEEN(0,1),0,"No",1,"Yes")</f>
        <v>No</v>
      </c>
      <c r="I69" s="3">
        <f t="shared" ca="1" si="45"/>
        <v>0.45082219482165098</v>
      </c>
      <c r="J69" t="str" cm="1">
        <f t="array" aca="1" ref="J69" ca="1">_xlfn.SWITCH(RANDBETWEEN(0,2),0,"Rainy",1,"Sunny",2,"Cold")</f>
        <v>Sunny</v>
      </c>
      <c r="K69">
        <f t="shared" ca="1" si="38"/>
        <v>0.4325566798403539</v>
      </c>
      <c r="L69" t="str" cm="1">
        <f t="array" aca="1" ref="L69" ca="1">_xlfn.SWITCH(RANDBETWEEN(0,1),0,"Good",1,"Bad")</f>
        <v>Bad</v>
      </c>
      <c r="M69" s="3">
        <f t="shared" ca="1" si="46"/>
        <v>0.491429445686694</v>
      </c>
      <c r="N69" t="str" cm="1">
        <f t="array" aca="1" ref="N69" ca="1">_xlfn.SWITCH(RANDBETWEEN(0,1),0,"No",1,"Yes")</f>
        <v>Yes</v>
      </c>
      <c r="O69" s="3">
        <f t="shared" ca="1" si="47"/>
        <v>1.2993608847614402</v>
      </c>
      <c r="P69" t="str" cm="1">
        <f t="array" aca="1" ref="P69" ca="1">_xlfn.SWITCH(RANDBETWEEN(0,1),0,"No",1,"Yes")</f>
        <v>Yes</v>
      </c>
      <c r="Q69" s="3">
        <f t="shared" ca="1" si="48"/>
        <v>2.9311125673702891</v>
      </c>
      <c r="R69">
        <f t="shared" ca="1" si="49"/>
        <v>3</v>
      </c>
      <c r="S69" s="3">
        <f t="shared" ca="1" si="50"/>
        <v>0.17736048239563973</v>
      </c>
      <c r="T69" s="3">
        <f t="shared" ca="1" si="51"/>
        <v>0.53208144718691919</v>
      </c>
      <c r="U69" t="str" cm="1">
        <f t="array" aca="1" ref="U69" ca="1">_xlfn.SWITCH(RANDBETWEEN(0,1),0,"No",1,"Yes")</f>
        <v>No</v>
      </c>
      <c r="V69" s="3">
        <f t="shared" ca="1" si="52"/>
        <v>0</v>
      </c>
      <c r="W69" t="str" cm="1">
        <f t="array" aca="1" ref="W69" ca="1">_xlfn.SWITCH(RANDBETWEEN(0,1),0,"No",1,"Yes")</f>
        <v>Yes</v>
      </c>
      <c r="X69" s="3">
        <f t="shared" ca="1" si="53"/>
        <v>9.9561047410859658</v>
      </c>
      <c r="Y69" t="str" cm="1">
        <f t="array" aca="1" ref="Y69" ca="1">_xlfn.SWITCH(RANDBETWEEN(0,1),0,"No",1,"Yes")</f>
        <v>Yes</v>
      </c>
      <c r="Z69" s="3">
        <f t="shared" ca="1" si="54"/>
        <v>1.056237304863749</v>
      </c>
      <c r="AA69" s="3">
        <f t="shared" ca="1" si="39"/>
        <v>0</v>
      </c>
      <c r="AB69" s="3">
        <f t="shared" ca="1" si="55"/>
        <v>0.79328028159472919</v>
      </c>
      <c r="AC69" s="3">
        <f t="shared" ca="1" si="56"/>
        <v>253.42976163275094</v>
      </c>
      <c r="AD69" s="3">
        <f t="shared" ca="1" si="57"/>
        <v>2</v>
      </c>
      <c r="AE69" s="3" t="str">
        <f t="shared" ca="1" si="58"/>
        <v>12-4</v>
      </c>
      <c r="AF69" s="3">
        <f t="shared" ca="1" si="59"/>
        <v>0.4057239856273579</v>
      </c>
      <c r="AG69" s="3" t="str">
        <f t="shared" ca="1" si="60"/>
        <v>High</v>
      </c>
      <c r="AH69" s="3">
        <f t="shared" ca="1" si="61"/>
        <v>5.2250519059526657E-2</v>
      </c>
      <c r="AI69" s="3">
        <f t="shared" ca="1" si="62"/>
        <v>55.27206051621696</v>
      </c>
      <c r="AJ69" s="3">
        <f t="shared" ca="1" si="63"/>
        <v>4.585133234871785</v>
      </c>
      <c r="AK69" s="3">
        <f t="shared" ca="1" si="64"/>
        <v>25.153107184112045</v>
      </c>
      <c r="AL69" s="3">
        <f t="shared" ca="1" si="65"/>
        <v>20</v>
      </c>
      <c r="AM69" s="3" t="str">
        <f t="shared" ca="1" si="66"/>
        <v>Late</v>
      </c>
      <c r="AN69" s="6">
        <f t="shared" ca="1" si="67"/>
        <v>0</v>
      </c>
      <c r="AO69" s="6">
        <f t="shared" ca="1" si="68"/>
        <v>0.88052961185142387</v>
      </c>
      <c r="AP69" s="3" cm="1">
        <f t="array" aca="1" ref="AP69" ca="1">_xlfn.SWITCH(F69,3,_xlfn.NORM.INV(RAND(),8,4),4,_xlfn.NORM.INV(RAND(),7,3))</f>
        <v>9.1113894188867857</v>
      </c>
      <c r="AQ69" s="6">
        <f t="shared" ca="1" si="69"/>
        <v>87.690040777329415</v>
      </c>
      <c r="AR69" s="6">
        <f t="shared" ca="1" si="70"/>
        <v>2439.0644620784965</v>
      </c>
      <c r="AS69" s="3">
        <f t="shared" ca="1" si="71"/>
        <v>3.1441383980140056</v>
      </c>
      <c r="AT69" s="6">
        <f t="shared" ca="1" si="72"/>
        <v>4716.207597021008</v>
      </c>
      <c r="AU69" s="3">
        <f t="shared" ca="1" si="73"/>
        <v>1007.1863897459401</v>
      </c>
      <c r="AV69" s="3">
        <f t="shared" ca="1" si="74"/>
        <v>62.104349481510482</v>
      </c>
      <c r="AW69" s="6">
        <f t="shared" ca="1" si="75"/>
        <v>8225.4433279388068</v>
      </c>
      <c r="BC69">
        <v>66</v>
      </c>
      <c r="BD69">
        <v>5089205.6342873909</v>
      </c>
      <c r="BI69">
        <v>66</v>
      </c>
      <c r="BJ69">
        <v>11399.220192975774</v>
      </c>
      <c r="BO69">
        <v>66</v>
      </c>
      <c r="BP69">
        <v>0.63200000000000001</v>
      </c>
      <c r="BW69">
        <v>66</v>
      </c>
      <c r="BX69">
        <v>25.379946831253097</v>
      </c>
      <c r="CE69">
        <v>66</v>
      </c>
      <c r="CF69">
        <v>5040324.3074429519</v>
      </c>
      <c r="CK69">
        <v>66</v>
      </c>
      <c r="CL69">
        <v>4447.7695989381</v>
      </c>
      <c r="CS69">
        <v>65</v>
      </c>
      <c r="CT69" s="10">
        <v>6.2E-2</v>
      </c>
      <c r="CU69" s="10">
        <v>7.8E-2</v>
      </c>
      <c r="CV69" s="10">
        <v>6.2E-2</v>
      </c>
      <c r="CW69" s="10">
        <v>4.2000000000000003E-2</v>
      </c>
      <c r="CX69" s="10">
        <v>5.3999999999999999E-2</v>
      </c>
      <c r="CY69" s="10">
        <v>5.1999999999999998E-2</v>
      </c>
      <c r="CZ69" s="10">
        <v>5.6000000000000001E-2</v>
      </c>
      <c r="DA69" s="10">
        <v>9.4E-2</v>
      </c>
      <c r="DB69" s="10">
        <v>7.3999999999999996E-2</v>
      </c>
      <c r="DC69" s="10">
        <v>5.6000000000000001E-2</v>
      </c>
      <c r="DD69" s="10">
        <v>6.6000000000000003E-2</v>
      </c>
      <c r="DE69" s="10">
        <v>4.8000000000000001E-2</v>
      </c>
      <c r="DF69" s="10">
        <v>5.6000000000000001E-2</v>
      </c>
      <c r="DG69" s="10">
        <v>7.5999999999999998E-2</v>
      </c>
      <c r="DH69" s="10">
        <v>6.2E-2</v>
      </c>
      <c r="DI69" s="10">
        <v>6.2E-2</v>
      </c>
      <c r="DJ69" s="25">
        <v>10622.599815286489</v>
      </c>
      <c r="DK69" s="10">
        <v>0.59199999999999997</v>
      </c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</row>
    <row r="70" spans="1:126" x14ac:dyDescent="0.35">
      <c r="A70">
        <f t="shared" ca="1" si="40"/>
        <v>2</v>
      </c>
      <c r="B70" t="str" cm="1">
        <f t="array" aca="1" ref="B70" ca="1">_xlfn.SWITCH(A70,1,"A",2,"B",3,"C",4,"D")</f>
        <v>B</v>
      </c>
      <c r="C70">
        <f t="shared" ca="1" si="41"/>
        <v>3</v>
      </c>
      <c r="D70" s="3">
        <f t="shared" ca="1" si="42"/>
        <v>3.2732199832630675</v>
      </c>
      <c r="E70">
        <f t="shared" ca="1" si="43"/>
        <v>0</v>
      </c>
      <c r="F70" cm="1">
        <f t="array" aca="1" ref="F70" ca="1">_xlfn.SWITCH(RANDBETWEEN(0,1),0,3,1,4)</f>
        <v>3</v>
      </c>
      <c r="G70" s="3">
        <f t="shared" ca="1" si="44"/>
        <v>1.2932694049044193</v>
      </c>
      <c r="H70" t="str" cm="1">
        <f t="array" aca="1" ref="H70" ca="1">_xlfn.SWITCH(RANDBETWEEN(0,1),0,"No",1,"Yes")</f>
        <v>Yes</v>
      </c>
      <c r="I70" s="3">
        <f t="shared" ca="1" si="45"/>
        <v>9.9722714502686841E-2</v>
      </c>
      <c r="J70" t="str" cm="1">
        <f t="array" aca="1" ref="J70" ca="1">_xlfn.SWITCH(RANDBETWEEN(0,2),0,"Rainy",1,"Sunny",2,"Cold")</f>
        <v>Rainy</v>
      </c>
      <c r="K70">
        <f t="shared" ca="1" si="38"/>
        <v>0.28753824175185883</v>
      </c>
      <c r="L70" t="str" cm="1">
        <f t="array" aca="1" ref="L70" ca="1">_xlfn.SWITCH(RANDBETWEEN(0,1),0,"Good",1,"Bad")</f>
        <v>Good</v>
      </c>
      <c r="M70" s="3">
        <f t="shared" ca="1" si="46"/>
        <v>6.5805078885825305E-2</v>
      </c>
      <c r="N70" t="str" cm="1">
        <f t="array" aca="1" ref="N70" ca="1">_xlfn.SWITCH(RANDBETWEEN(0,1),0,"No",1,"Yes")</f>
        <v>Yes</v>
      </c>
      <c r="O70" s="3">
        <f t="shared" ca="1" si="47"/>
        <v>0.91422013501404231</v>
      </c>
      <c r="P70" t="str" cm="1">
        <f t="array" aca="1" ref="P70" ca="1">_xlfn.SWITCH(RANDBETWEEN(0,1),0,"No",1,"Yes")</f>
        <v>Yes</v>
      </c>
      <c r="Q70" s="3">
        <f t="shared" ca="1" si="48"/>
        <v>-0.71630327791204262</v>
      </c>
      <c r="R70">
        <f t="shared" ca="1" si="49"/>
        <v>2</v>
      </c>
      <c r="S70" s="3">
        <f t="shared" ca="1" si="50"/>
        <v>0.17490791353690693</v>
      </c>
      <c r="T70" s="3">
        <f t="shared" ca="1" si="51"/>
        <v>0.34981582707381387</v>
      </c>
      <c r="U70" t="str" cm="1">
        <f t="array" aca="1" ref="U70" ca="1">_xlfn.SWITCH(RANDBETWEEN(0,1),0,"No",1,"Yes")</f>
        <v>No</v>
      </c>
      <c r="V70" s="3">
        <f t="shared" ca="1" si="52"/>
        <v>0</v>
      </c>
      <c r="W70" t="str" cm="1">
        <f t="array" aca="1" ref="W70" ca="1">_xlfn.SWITCH(RANDBETWEEN(0,1),0,"No",1,"Yes")</f>
        <v>Yes</v>
      </c>
      <c r="X70" s="3">
        <f t="shared" ca="1" si="53"/>
        <v>31.141817312812606</v>
      </c>
      <c r="Y70" t="str" cm="1">
        <f t="array" aca="1" ref="Y70" ca="1">_xlfn.SWITCH(RANDBETWEEN(0,1),0,"No",1,"Yes")</f>
        <v>No</v>
      </c>
      <c r="Z70" s="3">
        <f t="shared" ca="1" si="54"/>
        <v>0</v>
      </c>
      <c r="AA70" s="3">
        <f t="shared" ca="1" si="39"/>
        <v>1</v>
      </c>
      <c r="AB70" s="3">
        <f t="shared" ca="1" si="55"/>
        <v>1.5576618328305141</v>
      </c>
      <c r="AC70" s="3">
        <f t="shared" ca="1" si="56"/>
        <v>223.6181356291037</v>
      </c>
      <c r="AD70" s="3">
        <f t="shared" ca="1" si="57"/>
        <v>1</v>
      </c>
      <c r="AE70" s="3" t="str">
        <f t="shared" ca="1" si="58"/>
        <v>8-12</v>
      </c>
      <c r="AF70" s="3">
        <f t="shared" ca="1" si="59"/>
        <v>0.51312074669117969</v>
      </c>
      <c r="AG70" s="3" t="str">
        <f t="shared" ca="1" si="60"/>
        <v>Low</v>
      </c>
      <c r="AH70" s="3">
        <f t="shared" ca="1" si="61"/>
        <v>0.80019901290871687</v>
      </c>
      <c r="AI70" s="3">
        <f t="shared" ca="1" si="62"/>
        <v>60.748159937152181</v>
      </c>
      <c r="AJ70" s="3">
        <f t="shared" ca="1" si="63"/>
        <v>3.6810684613402418</v>
      </c>
      <c r="AK70" s="3">
        <f t="shared" ca="1" si="64"/>
        <v>39.987935490803871</v>
      </c>
      <c r="AL70" s="3">
        <f t="shared" ca="1" si="65"/>
        <v>15</v>
      </c>
      <c r="AM70" s="3" t="str">
        <f t="shared" ca="1" si="66"/>
        <v>Late</v>
      </c>
      <c r="AN70" s="6">
        <f t="shared" ca="1" si="67"/>
        <v>29.05868902722937</v>
      </c>
      <c r="AO70" s="6">
        <f t="shared" ca="1" si="68"/>
        <v>0</v>
      </c>
      <c r="AP70" s="3" cm="1">
        <f t="array" aca="1" ref="AP70" ca="1">_xlfn.SWITCH(F70,3,_xlfn.NORM.INV(RAND(),8,4),4,_xlfn.NORM.INV(RAND(),7,3))</f>
        <v>2.7330360995226499</v>
      </c>
      <c r="AQ70" s="6">
        <f t="shared" ca="1" si="69"/>
        <v>97.751511115489834</v>
      </c>
      <c r="AR70" s="6">
        <f t="shared" ca="1" si="70"/>
        <v>7998.0687684261911</v>
      </c>
      <c r="AS70" s="3">
        <f t="shared" ca="1" si="71"/>
        <v>4.9984919363504838</v>
      </c>
      <c r="AT70" s="6">
        <f t="shared" ca="1" si="72"/>
        <v>9996.9838727009683</v>
      </c>
      <c r="AU70" s="3">
        <f t="shared" ca="1" si="73"/>
        <v>1013.1006810845387</v>
      </c>
      <c r="AV70" s="3">
        <f t="shared" ca="1" si="74"/>
        <v>28.916344177637878</v>
      </c>
      <c r="AW70" s="6">
        <f t="shared" ca="1" si="75"/>
        <v>19066.128355416564</v>
      </c>
      <c r="BC70">
        <v>67</v>
      </c>
      <c r="BD70">
        <v>7309346.8771924451</v>
      </c>
      <c r="BI70">
        <v>67</v>
      </c>
      <c r="BJ70">
        <v>10403.447543197239</v>
      </c>
      <c r="BO70">
        <v>67</v>
      </c>
      <c r="BP70">
        <v>0.60599999999999998</v>
      </c>
      <c r="BW70">
        <v>67</v>
      </c>
      <c r="BX70">
        <v>27.395120307138722</v>
      </c>
      <c r="CE70">
        <v>67</v>
      </c>
      <c r="CF70">
        <v>1679670.7959607122</v>
      </c>
      <c r="CK70">
        <v>67</v>
      </c>
      <c r="CL70">
        <v>3015.6543426725684</v>
      </c>
      <c r="CS70">
        <v>66</v>
      </c>
      <c r="CT70" s="10">
        <v>8.2000000000000003E-2</v>
      </c>
      <c r="CU70" s="10">
        <v>5.6000000000000001E-2</v>
      </c>
      <c r="CV70" s="10">
        <v>7.1999999999999995E-2</v>
      </c>
      <c r="CW70" s="10">
        <v>0.06</v>
      </c>
      <c r="CX70" s="10">
        <v>0.05</v>
      </c>
      <c r="CY70" s="10">
        <v>0.06</v>
      </c>
      <c r="CZ70" s="10">
        <v>5.3999999999999999E-2</v>
      </c>
      <c r="DA70" s="10">
        <v>7.0000000000000007E-2</v>
      </c>
      <c r="DB70" s="10">
        <v>4.3999999999999997E-2</v>
      </c>
      <c r="DC70" s="10">
        <v>5.6000000000000001E-2</v>
      </c>
      <c r="DD70" s="10">
        <v>0.06</v>
      </c>
      <c r="DE70" s="10">
        <v>5.8000000000000003E-2</v>
      </c>
      <c r="DF70" s="10">
        <v>7.1999999999999995E-2</v>
      </c>
      <c r="DG70" s="10">
        <v>7.5999999999999998E-2</v>
      </c>
      <c r="DH70" s="10">
        <v>6.6000000000000003E-2</v>
      </c>
      <c r="DI70" s="10">
        <v>6.4000000000000001E-2</v>
      </c>
      <c r="DJ70" s="25">
        <v>10265.313258469676</v>
      </c>
      <c r="DK70" s="10">
        <v>0.61199999999999999</v>
      </c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</row>
    <row r="71" spans="1:126" x14ac:dyDescent="0.35">
      <c r="A71">
        <f t="shared" ca="1" si="40"/>
        <v>2</v>
      </c>
      <c r="B71" t="str" cm="1">
        <f t="array" aca="1" ref="B71" ca="1">_xlfn.SWITCH(A71,1,"A",2,"B",3,"C",4,"D")</f>
        <v>B</v>
      </c>
      <c r="C71">
        <f t="shared" ca="1" si="41"/>
        <v>3</v>
      </c>
      <c r="D71" s="3">
        <f t="shared" ca="1" si="42"/>
        <v>3.2799113661768495</v>
      </c>
      <c r="E71">
        <f t="shared" ca="1" si="43"/>
        <v>1</v>
      </c>
      <c r="F71" cm="1">
        <f t="array" aca="1" ref="F71" ca="1">_xlfn.SWITCH(RANDBETWEEN(0,1),0,3,1,4)</f>
        <v>3</v>
      </c>
      <c r="G71" s="3">
        <f t="shared" ca="1" si="44"/>
        <v>2.4573287677969962</v>
      </c>
      <c r="H71" t="str" cm="1">
        <f t="array" aca="1" ref="H71" ca="1">_xlfn.SWITCH(RANDBETWEEN(0,1),0,"No",1,"Yes")</f>
        <v>Yes</v>
      </c>
      <c r="I71" s="3">
        <f t="shared" ca="1" si="45"/>
        <v>8.9879492250606208E-2</v>
      </c>
      <c r="J71" t="str" cm="1">
        <f t="array" aca="1" ref="J71" ca="1">_xlfn.SWITCH(RANDBETWEEN(0,2),0,"Rainy",1,"Sunny",2,"Cold")</f>
        <v>Sunny</v>
      </c>
      <c r="K71">
        <f t="shared" ca="1" si="38"/>
        <v>0.25405814991408177</v>
      </c>
      <c r="L71" t="str" cm="1">
        <f t="array" aca="1" ref="L71" ca="1">_xlfn.SWITCH(RANDBETWEEN(0,1),0,"Good",1,"Bad")</f>
        <v>Good</v>
      </c>
      <c r="M71" s="3">
        <f t="shared" ca="1" si="46"/>
        <v>7.9835078278774993E-2</v>
      </c>
      <c r="N71" t="str" cm="1">
        <f t="array" aca="1" ref="N71" ca="1">_xlfn.SWITCH(RANDBETWEEN(0,1),0,"No",1,"Yes")</f>
        <v>No</v>
      </c>
      <c r="O71" s="3">
        <f t="shared" ca="1" si="47"/>
        <v>5.353669362709769E-2</v>
      </c>
      <c r="P71" t="str" cm="1">
        <f t="array" aca="1" ref="P71" ca="1">_xlfn.SWITCH(RANDBETWEEN(0,1),0,"No",1,"Yes")</f>
        <v>No</v>
      </c>
      <c r="Q71" s="3">
        <f t="shared" ca="1" si="48"/>
        <v>0</v>
      </c>
      <c r="R71">
        <f t="shared" ca="1" si="49"/>
        <v>1</v>
      </c>
      <c r="S71" s="3">
        <f t="shared" ca="1" si="50"/>
        <v>0.17955005978304639</v>
      </c>
      <c r="T71" s="3">
        <f t="shared" ca="1" si="51"/>
        <v>0.17955005978304639</v>
      </c>
      <c r="U71" t="str" cm="1">
        <f t="array" aca="1" ref="U71" ca="1">_xlfn.SWITCH(RANDBETWEEN(0,1),0,"No",1,"Yes")</f>
        <v>No</v>
      </c>
      <c r="V71" s="3">
        <f t="shared" ca="1" si="52"/>
        <v>0</v>
      </c>
      <c r="W71" t="str" cm="1">
        <f t="array" aca="1" ref="W71" ca="1">_xlfn.SWITCH(RANDBETWEEN(0,1),0,"No",1,"Yes")</f>
        <v>Yes</v>
      </c>
      <c r="X71" s="3">
        <f t="shared" ca="1" si="53"/>
        <v>22.001760194734885</v>
      </c>
      <c r="Y71" t="str" cm="1">
        <f t="array" aca="1" ref="Y71" ca="1">_xlfn.SWITCH(RANDBETWEEN(0,1),0,"No",1,"Yes")</f>
        <v>No</v>
      </c>
      <c r="Z71" s="3">
        <f t="shared" ca="1" si="54"/>
        <v>0</v>
      </c>
      <c r="AA71" s="3">
        <f t="shared" ca="1" si="39"/>
        <v>1</v>
      </c>
      <c r="AB71" s="3">
        <f t="shared" ca="1" si="55"/>
        <v>0.46860182546479545</v>
      </c>
      <c r="AC71" s="3">
        <f t="shared" ca="1" si="56"/>
        <v>223.57207185844996</v>
      </c>
      <c r="AD71" s="3">
        <f t="shared" ca="1" si="57"/>
        <v>4</v>
      </c>
      <c r="AE71" s="3" t="str">
        <f t="shared" ca="1" si="58"/>
        <v>4-8</v>
      </c>
      <c r="AF71" s="3">
        <f t="shared" ca="1" si="59"/>
        <v>1.439608593511875</v>
      </c>
      <c r="AG71" s="3" t="str">
        <f t="shared" ca="1" si="60"/>
        <v>Low</v>
      </c>
      <c r="AH71" s="3">
        <f t="shared" ca="1" si="61"/>
        <v>0.42352614461554822</v>
      </c>
      <c r="AI71" s="3">
        <f t="shared" ca="1" si="62"/>
        <v>24.748564064937067</v>
      </c>
      <c r="AJ71" s="3">
        <f t="shared" ca="1" si="63"/>
        <v>9.0337391402517504</v>
      </c>
      <c r="AK71" s="3">
        <f t="shared" ca="1" si="64"/>
        <v>36.48142414022945</v>
      </c>
      <c r="AL71" s="3">
        <f t="shared" ca="1" si="65"/>
        <v>15</v>
      </c>
      <c r="AM71" s="3" t="str">
        <f t="shared" ca="1" si="66"/>
        <v>Late</v>
      </c>
      <c r="AN71" s="6">
        <f t="shared" ca="1" si="67"/>
        <v>13.356825658637231</v>
      </c>
      <c r="AO71" s="6">
        <f t="shared" ca="1" si="68"/>
        <v>0</v>
      </c>
      <c r="AP71" s="3" cm="1">
        <f t="array" aca="1" ref="AP71" ca="1">_xlfn.SWITCH(F71,3,_xlfn.NORM.INV(RAND(),8,4),4,_xlfn.NORM.INV(RAND(),7,3))</f>
        <v>6.328330471020811</v>
      </c>
      <c r="AQ71" s="6">
        <f t="shared" ca="1" si="69"/>
        <v>97.660254814389901</v>
      </c>
      <c r="AR71" s="6">
        <f t="shared" ca="1" si="70"/>
        <v>3450.2157570723857</v>
      </c>
      <c r="AS71" s="3">
        <f t="shared" ca="1" si="71"/>
        <v>4.5601780175286812</v>
      </c>
      <c r="AT71" s="6">
        <f t="shared" ca="1" si="72"/>
        <v>9120.3560350573625</v>
      </c>
      <c r="AU71" s="3">
        <f t="shared" ca="1" si="73"/>
        <v>977.23449554367926</v>
      </c>
      <c r="AV71" s="3">
        <f t="shared" ca="1" si="74"/>
        <v>38.906169525983572</v>
      </c>
      <c r="AW71" s="6">
        <f t="shared" ca="1" si="75"/>
        <v>13600.06928285805</v>
      </c>
      <c r="BC71">
        <v>68</v>
      </c>
      <c r="BD71">
        <v>-522419.76350127609</v>
      </c>
      <c r="BI71">
        <v>68</v>
      </c>
      <c r="BJ71">
        <v>6076.5801950686719</v>
      </c>
      <c r="BO71">
        <v>68</v>
      </c>
      <c r="BP71">
        <v>0.54800000000000004</v>
      </c>
      <c r="BW71">
        <v>68</v>
      </c>
      <c r="BX71">
        <v>24.690861482335283</v>
      </c>
      <c r="CE71">
        <v>68</v>
      </c>
      <c r="CF71">
        <v>732733.52772766165</v>
      </c>
      <c r="CK71">
        <v>68</v>
      </c>
      <c r="CL71">
        <v>3196.5739470977919</v>
      </c>
      <c r="CS71">
        <v>67</v>
      </c>
      <c r="CT71" s="10">
        <v>6.6000000000000003E-2</v>
      </c>
      <c r="CU71" s="10">
        <v>4.8000000000000001E-2</v>
      </c>
      <c r="CV71" s="10">
        <v>4.5999999999999999E-2</v>
      </c>
      <c r="CW71" s="10">
        <v>0.08</v>
      </c>
      <c r="CX71" s="10">
        <v>4.5999999999999999E-2</v>
      </c>
      <c r="CY71" s="10">
        <v>6.2E-2</v>
      </c>
      <c r="CZ71" s="10">
        <v>0.09</v>
      </c>
      <c r="DA71" s="10">
        <v>3.7999999999999999E-2</v>
      </c>
      <c r="DB71" s="10">
        <v>6.8000000000000005E-2</v>
      </c>
      <c r="DC71" s="10">
        <v>7.1999999999999995E-2</v>
      </c>
      <c r="DD71" s="10">
        <v>7.0000000000000007E-2</v>
      </c>
      <c r="DE71" s="10">
        <v>6.6000000000000003E-2</v>
      </c>
      <c r="DF71" s="10">
        <v>0.06</v>
      </c>
      <c r="DG71" s="10">
        <v>5.6000000000000001E-2</v>
      </c>
      <c r="DH71" s="10">
        <v>0.08</v>
      </c>
      <c r="DI71" s="10">
        <v>5.1999999999999998E-2</v>
      </c>
      <c r="DJ71" s="25">
        <v>13438.017843892922</v>
      </c>
      <c r="DK71" s="10">
        <v>0.59599999999999997</v>
      </c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</row>
    <row r="72" spans="1:126" x14ac:dyDescent="0.35">
      <c r="A72">
        <f t="shared" ca="1" si="40"/>
        <v>4</v>
      </c>
      <c r="B72" t="str" cm="1">
        <f t="array" aca="1" ref="B72" ca="1">_xlfn.SWITCH(A72,1,"A",2,"B",3,"C",4,"D")</f>
        <v>D</v>
      </c>
      <c r="C72">
        <f t="shared" ca="1" si="41"/>
        <v>2</v>
      </c>
      <c r="D72" s="3">
        <f t="shared" ca="1" si="42"/>
        <v>2.8897823667662959</v>
      </c>
      <c r="E72">
        <f t="shared" ca="1" si="43"/>
        <v>1</v>
      </c>
      <c r="F72" cm="1">
        <f t="array" aca="1" ref="F72" ca="1">_xlfn.SWITCH(RANDBETWEEN(0,1),0,3,1,4)</f>
        <v>4</v>
      </c>
      <c r="G72" s="3">
        <f t="shared" ca="1" si="44"/>
        <v>3.1289586128184399</v>
      </c>
      <c r="H72" t="str" cm="1">
        <f t="array" aca="1" ref="H72" ca="1">_xlfn.SWITCH(RANDBETWEEN(0,1),0,"No",1,"Yes")</f>
        <v>Yes</v>
      </c>
      <c r="I72" s="3">
        <f t="shared" ca="1" si="45"/>
        <v>7.4535457015079964E-2</v>
      </c>
      <c r="J72" t="str" cm="1">
        <f t="array" aca="1" ref="J72" ca="1">_xlfn.SWITCH(RANDBETWEEN(0,2),0,"Rainy",1,"Sunny",2,"Cold")</f>
        <v>Rainy</v>
      </c>
      <c r="K72">
        <f t="shared" ca="1" si="38"/>
        <v>1.5928946273650455</v>
      </c>
      <c r="L72" t="str" cm="1">
        <f t="array" aca="1" ref="L72" ca="1">_xlfn.SWITCH(RANDBETWEEN(0,1),0,"Good",1,"Bad")</f>
        <v>Good</v>
      </c>
      <c r="M72" s="3">
        <f t="shared" ca="1" si="46"/>
        <v>8.5711796637002971E-2</v>
      </c>
      <c r="N72" t="str" cm="1">
        <f t="array" aca="1" ref="N72" ca="1">_xlfn.SWITCH(RANDBETWEEN(0,1),0,"No",1,"Yes")</f>
        <v>No</v>
      </c>
      <c r="O72" s="3">
        <f t="shared" ca="1" si="47"/>
        <v>9.5034209983438492E-2</v>
      </c>
      <c r="P72" t="str" cm="1">
        <f t="array" aca="1" ref="P72" ca="1">_xlfn.SWITCH(RANDBETWEEN(0,1),0,"No",1,"Yes")</f>
        <v>No</v>
      </c>
      <c r="Q72" s="3">
        <f t="shared" ca="1" si="48"/>
        <v>0</v>
      </c>
      <c r="R72">
        <f t="shared" ca="1" si="49"/>
        <v>3</v>
      </c>
      <c r="S72" s="3">
        <f t="shared" ca="1" si="50"/>
        <v>0.23936564458006121</v>
      </c>
      <c r="T72" s="3">
        <f t="shared" ca="1" si="51"/>
        <v>0.71809693374018368</v>
      </c>
      <c r="U72" t="str" cm="1">
        <f t="array" aca="1" ref="U72" ca="1">_xlfn.SWITCH(RANDBETWEEN(0,1),0,"No",1,"Yes")</f>
        <v>No</v>
      </c>
      <c r="V72" s="3">
        <f t="shared" ca="1" si="52"/>
        <v>0</v>
      </c>
      <c r="W72" t="str" cm="1">
        <f t="array" aca="1" ref="W72" ca="1">_xlfn.SWITCH(RANDBETWEEN(0,1),0,"No",1,"Yes")</f>
        <v>Yes</v>
      </c>
      <c r="X72" s="3">
        <f t="shared" ca="1" si="53"/>
        <v>34.229773380294148</v>
      </c>
      <c r="Y72" t="str" cm="1">
        <f t="array" aca="1" ref="Y72" ca="1">_xlfn.SWITCH(RANDBETWEEN(0,1),0,"No",1,"Yes")</f>
        <v>Yes</v>
      </c>
      <c r="Z72" s="3">
        <f t="shared" ca="1" si="54"/>
        <v>1.9819321370195078</v>
      </c>
      <c r="AA72" s="3">
        <f t="shared" ca="1" si="39"/>
        <v>0</v>
      </c>
      <c r="AB72" s="3">
        <f t="shared" ca="1" si="55"/>
        <v>1.0448172801575744</v>
      </c>
      <c r="AC72" s="3">
        <f t="shared" ca="1" si="56"/>
        <v>300.44626543268566</v>
      </c>
      <c r="AD72" s="3">
        <f t="shared" ca="1" si="57"/>
        <v>1</v>
      </c>
      <c r="AE72" s="3" t="str">
        <f t="shared" ca="1" si="58"/>
        <v>8-12</v>
      </c>
      <c r="AF72" s="3">
        <f t="shared" ca="1" si="59"/>
        <v>0.79596483243147553</v>
      </c>
      <c r="AG72" s="3" t="str">
        <f t="shared" ca="1" si="60"/>
        <v>Low</v>
      </c>
      <c r="AH72" s="3">
        <f t="shared" ca="1" si="61"/>
        <v>0.17241134899662852</v>
      </c>
      <c r="AI72" s="3">
        <f t="shared" ca="1" si="62"/>
        <v>58.26144399289052</v>
      </c>
      <c r="AJ72" s="3">
        <f t="shared" ca="1" si="63"/>
        <v>5.15686266666079</v>
      </c>
      <c r="AK72" s="3">
        <f t="shared" ca="1" si="64"/>
        <v>49.076993283119315</v>
      </c>
      <c r="AL72" s="3">
        <f t="shared" ca="1" si="65"/>
        <v>20</v>
      </c>
      <c r="AM72" s="3" t="str">
        <f t="shared" ca="1" si="66"/>
        <v>Late</v>
      </c>
      <c r="AN72" s="6">
        <f t="shared" ca="1" si="67"/>
        <v>0</v>
      </c>
      <c r="AO72" s="6">
        <f t="shared" ca="1" si="68"/>
        <v>8.2971095847348391</v>
      </c>
      <c r="AP72" s="3" cm="1">
        <f t="array" aca="1" ref="AP72" ca="1">_xlfn.SWITCH(F72,3,_xlfn.NORM.INV(RAND(),8,4),4,_xlfn.NORM.INV(RAND(),7,3))</f>
        <v>9.3594041331200479</v>
      </c>
      <c r="AQ72" s="6">
        <f t="shared" ca="1" si="69"/>
        <v>100.61865939116511</v>
      </c>
      <c r="AR72" s="6">
        <f t="shared" ca="1" si="70"/>
        <v>3229.9599437043817</v>
      </c>
      <c r="AS72" s="3">
        <f t="shared" ca="1" si="71"/>
        <v>6.1346241603899143</v>
      </c>
      <c r="AT72" s="6">
        <f t="shared" ca="1" si="72"/>
        <v>9201.9362405848715</v>
      </c>
      <c r="AU72" s="3">
        <f t="shared" ca="1" si="73"/>
        <v>996.88160876290863</v>
      </c>
      <c r="AV72" s="3">
        <f t="shared" ca="1" si="74"/>
        <v>53.340955405049641</v>
      </c>
      <c r="AW72" s="6">
        <f t="shared" ca="1" si="75"/>
        <v>13490.415858041948</v>
      </c>
      <c r="BC72">
        <v>69</v>
      </c>
      <c r="BD72">
        <v>5023922.4105535457</v>
      </c>
      <c r="BI72">
        <v>69</v>
      </c>
      <c r="BJ72">
        <v>10992.11874675372</v>
      </c>
      <c r="BO72">
        <v>69</v>
      </c>
      <c r="BP72">
        <v>0.61599999999999999</v>
      </c>
      <c r="BW72">
        <v>69</v>
      </c>
      <c r="BX72">
        <v>23.314652301201573</v>
      </c>
      <c r="CE72">
        <v>69</v>
      </c>
      <c r="CF72">
        <v>13961935.716170015</v>
      </c>
      <c r="CK72">
        <v>69</v>
      </c>
      <c r="CL72">
        <v>825.00009342362205</v>
      </c>
      <c r="CS72">
        <v>68</v>
      </c>
      <c r="CT72" s="10">
        <v>5.8000000000000003E-2</v>
      </c>
      <c r="CU72" s="10">
        <v>6.6000000000000003E-2</v>
      </c>
      <c r="CV72" s="10">
        <v>0.06</v>
      </c>
      <c r="CW72" s="10">
        <v>6.8000000000000005E-2</v>
      </c>
      <c r="CX72" s="10">
        <v>5.3999999999999999E-2</v>
      </c>
      <c r="CY72" s="10">
        <v>6.4000000000000001E-2</v>
      </c>
      <c r="CZ72" s="10">
        <v>6.2E-2</v>
      </c>
      <c r="DA72" s="10">
        <v>7.8E-2</v>
      </c>
      <c r="DB72" s="10">
        <v>6.6000000000000003E-2</v>
      </c>
      <c r="DC72" s="10">
        <v>7.3999999999999996E-2</v>
      </c>
      <c r="DD72" s="10">
        <v>0.05</v>
      </c>
      <c r="DE72" s="10">
        <v>5.1999999999999998E-2</v>
      </c>
      <c r="DF72" s="10">
        <v>5.3999999999999999E-2</v>
      </c>
      <c r="DG72" s="10">
        <v>6.6000000000000003E-2</v>
      </c>
      <c r="DH72" s="10">
        <v>6.2E-2</v>
      </c>
      <c r="DI72" s="10">
        <v>6.6000000000000003E-2</v>
      </c>
      <c r="DJ72" s="25">
        <v>7748.8845915242864</v>
      </c>
      <c r="DK72" s="10">
        <v>0.59</v>
      </c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</row>
    <row r="73" spans="1:126" x14ac:dyDescent="0.35">
      <c r="A73">
        <f t="shared" ca="1" si="40"/>
        <v>2</v>
      </c>
      <c r="B73" t="str" cm="1">
        <f t="array" aca="1" ref="B73" ca="1">_xlfn.SWITCH(A73,1,"A",2,"B",3,"C",4,"D")</f>
        <v>B</v>
      </c>
      <c r="C73">
        <f t="shared" ca="1" si="41"/>
        <v>3</v>
      </c>
      <c r="D73" s="3">
        <f t="shared" ca="1" si="42"/>
        <v>2.7778347728410511</v>
      </c>
      <c r="E73">
        <f t="shared" ca="1" si="43"/>
        <v>0</v>
      </c>
      <c r="F73" cm="1">
        <f t="array" aca="1" ref="F73" ca="1">_xlfn.SWITCH(RANDBETWEEN(0,1),0,3,1,4)</f>
        <v>4</v>
      </c>
      <c r="G73" s="3">
        <f t="shared" ca="1" si="44"/>
        <v>2.1757074967022501</v>
      </c>
      <c r="H73" t="str" cm="1">
        <f t="array" aca="1" ref="H73" ca="1">_xlfn.SWITCH(RANDBETWEEN(0,1),0,"No",1,"Yes")</f>
        <v>No</v>
      </c>
      <c r="I73" s="3">
        <f t="shared" ca="1" si="45"/>
        <v>0.31792125383887238</v>
      </c>
      <c r="J73" t="str" cm="1">
        <f t="array" aca="1" ref="J73" ca="1">_xlfn.SWITCH(RANDBETWEEN(0,2),0,"Rainy",1,"Sunny",2,"Cold")</f>
        <v>Sunny</v>
      </c>
      <c r="K73">
        <f t="shared" ca="1" si="38"/>
        <v>0.58262237959544094</v>
      </c>
      <c r="L73" t="str" cm="1">
        <f t="array" aca="1" ref="L73" ca="1">_xlfn.SWITCH(RANDBETWEEN(0,1),0,"Good",1,"Bad")</f>
        <v>Good</v>
      </c>
      <c r="M73" s="3">
        <f t="shared" ca="1" si="46"/>
        <v>7.2101622118522557E-2</v>
      </c>
      <c r="N73" t="str" cm="1">
        <f t="array" aca="1" ref="N73" ca="1">_xlfn.SWITCH(RANDBETWEEN(0,1),0,"No",1,"Yes")</f>
        <v>No</v>
      </c>
      <c r="O73" s="3">
        <f t="shared" ca="1" si="47"/>
        <v>9.5137340093635059E-2</v>
      </c>
      <c r="P73" t="str" cm="1">
        <f t="array" aca="1" ref="P73" ca="1">_xlfn.SWITCH(RANDBETWEEN(0,1),0,"No",1,"Yes")</f>
        <v>No</v>
      </c>
      <c r="Q73" s="3">
        <f t="shared" ca="1" si="48"/>
        <v>0</v>
      </c>
      <c r="R73">
        <f t="shared" ca="1" si="49"/>
        <v>1</v>
      </c>
      <c r="S73" s="3">
        <f t="shared" ca="1" si="50"/>
        <v>0.16882784088542366</v>
      </c>
      <c r="T73" s="3">
        <f t="shared" ca="1" si="51"/>
        <v>0.16882784088542366</v>
      </c>
      <c r="U73" t="str" cm="1">
        <f t="array" aca="1" ref="U73" ca="1">_xlfn.SWITCH(RANDBETWEEN(0,1),0,"No",1,"Yes")</f>
        <v>Yes</v>
      </c>
      <c r="V73" s="3">
        <f t="shared" ca="1" si="52"/>
        <v>1.3498137313980534</v>
      </c>
      <c r="W73" t="str" cm="1">
        <f t="array" aca="1" ref="W73" ca="1">_xlfn.SWITCH(RANDBETWEEN(0,1),0,"No",1,"Yes")</f>
        <v>No</v>
      </c>
      <c r="X73" s="3">
        <f t="shared" ca="1" si="53"/>
        <v>0</v>
      </c>
      <c r="Y73" t="str" cm="1">
        <f t="array" aca="1" ref="Y73" ca="1">_xlfn.SWITCH(RANDBETWEEN(0,1),0,"No",1,"Yes")</f>
        <v>No</v>
      </c>
      <c r="Z73" s="3">
        <f t="shared" ca="1" si="54"/>
        <v>0</v>
      </c>
      <c r="AA73" s="3">
        <f t="shared" ca="1" si="39"/>
        <v>0</v>
      </c>
      <c r="AB73" s="3">
        <f t="shared" ca="1" si="55"/>
        <v>0.440268295777687</v>
      </c>
      <c r="AC73" s="3">
        <f t="shared" ca="1" si="56"/>
        <v>221.32334008974343</v>
      </c>
      <c r="AD73" s="3">
        <f t="shared" ca="1" si="57"/>
        <v>4</v>
      </c>
      <c r="AE73" s="3" t="str">
        <f t="shared" ca="1" si="58"/>
        <v>4-8</v>
      </c>
      <c r="AF73" s="3">
        <f t="shared" ca="1" si="59"/>
        <v>0.8965541131099769</v>
      </c>
      <c r="AG73" s="3" t="str">
        <f t="shared" ca="1" si="60"/>
        <v>High</v>
      </c>
      <c r="AH73" s="3">
        <f t="shared" ca="1" si="61"/>
        <v>7.8546125245111745E-2</v>
      </c>
      <c r="AI73" s="3">
        <f t="shared" ca="1" si="62"/>
        <v>48.829302851563853</v>
      </c>
      <c r="AJ73" s="3">
        <f t="shared" ca="1" si="63"/>
        <v>4.5325926680244448</v>
      </c>
      <c r="AK73" s="3">
        <f t="shared" ca="1" si="64"/>
        <v>10.710092866789418</v>
      </c>
      <c r="AL73" s="3">
        <f t="shared" ca="1" si="65"/>
        <v>15</v>
      </c>
      <c r="AM73" s="3" t="str">
        <f t="shared" ca="1" si="66"/>
        <v>On time</v>
      </c>
      <c r="AN73" s="6">
        <f t="shared" ca="1" si="67"/>
        <v>0</v>
      </c>
      <c r="AO73" s="6">
        <f t="shared" ca="1" si="68"/>
        <v>7.0120354981619375</v>
      </c>
      <c r="AP73" s="3" cm="1">
        <f t="array" aca="1" ref="AP73" ca="1">_xlfn.SWITCH(F73,3,_xlfn.NORM.INV(RAND(),8,4),4,_xlfn.NORM.INV(RAND(),7,3))</f>
        <v>5.4005399261589062</v>
      </c>
      <c r="AQ73" s="6">
        <f t="shared" ca="1" si="69"/>
        <v>107.37825892272097</v>
      </c>
      <c r="AR73" s="6">
        <f t="shared" ca="1" si="70"/>
        <v>4400.5442497859294</v>
      </c>
      <c r="AS73" s="3">
        <f t="shared" ca="1" si="71"/>
        <v>1.3387616083486773</v>
      </c>
      <c r="AT73" s="6">
        <f t="shared" ca="1" si="72"/>
        <v>2008.142412523016</v>
      </c>
      <c r="AU73" s="3">
        <f t="shared" ca="1" si="73"/>
        <v>994.25983086937163</v>
      </c>
      <c r="AV73" s="3">
        <f t="shared" ca="1" si="74"/>
        <v>56.5230360885054</v>
      </c>
      <c r="AW73" s="6">
        <f t="shared" ca="1" si="75"/>
        <v>7466.4815647649839</v>
      </c>
      <c r="BC73">
        <v>70</v>
      </c>
      <c r="BD73">
        <v>5006645.6344826696</v>
      </c>
      <c r="BI73">
        <v>70</v>
      </c>
      <c r="BJ73">
        <v>25760.026411802242</v>
      </c>
      <c r="BO73">
        <v>70</v>
      </c>
      <c r="BP73">
        <v>0.59399999999999997</v>
      </c>
      <c r="BW73">
        <v>70</v>
      </c>
      <c r="BX73">
        <v>25.643959173199026</v>
      </c>
      <c r="CE73">
        <v>70</v>
      </c>
      <c r="CF73">
        <v>1878795.661719437</v>
      </c>
      <c r="CK73">
        <v>70</v>
      </c>
      <c r="CL73">
        <v>1816.3487983917425</v>
      </c>
      <c r="CS73">
        <v>69</v>
      </c>
      <c r="CT73" s="10">
        <v>7.1999999999999995E-2</v>
      </c>
      <c r="CU73" s="10">
        <v>5.8000000000000003E-2</v>
      </c>
      <c r="CV73" s="10">
        <v>5.3999999999999999E-2</v>
      </c>
      <c r="CW73" s="10">
        <v>5.1999999999999998E-2</v>
      </c>
      <c r="CX73" s="10">
        <v>6.8000000000000005E-2</v>
      </c>
      <c r="CY73" s="10">
        <v>5.6000000000000001E-2</v>
      </c>
      <c r="CZ73" s="10">
        <v>5.3999999999999999E-2</v>
      </c>
      <c r="DA73" s="10">
        <v>7.8E-2</v>
      </c>
      <c r="DB73" s="10">
        <v>0.05</v>
      </c>
      <c r="DC73" s="10">
        <v>7.3999999999999996E-2</v>
      </c>
      <c r="DD73" s="10">
        <v>6.8000000000000005E-2</v>
      </c>
      <c r="DE73" s="10">
        <v>6.8000000000000005E-2</v>
      </c>
      <c r="DF73" s="10">
        <v>4.3999999999999997E-2</v>
      </c>
      <c r="DG73" s="10">
        <v>6.2E-2</v>
      </c>
      <c r="DH73" s="10">
        <v>6.8000000000000005E-2</v>
      </c>
      <c r="DI73" s="10">
        <v>7.3999999999999996E-2</v>
      </c>
      <c r="DJ73" s="25">
        <v>10580.565158283545</v>
      </c>
      <c r="DK73" s="10">
        <v>0.59199999999999997</v>
      </c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</row>
    <row r="74" spans="1:126" x14ac:dyDescent="0.35">
      <c r="A74">
        <f t="shared" ca="1" si="40"/>
        <v>3</v>
      </c>
      <c r="B74" t="str" cm="1">
        <f t="array" aca="1" ref="B74" ca="1">_xlfn.SWITCH(A74,1,"A",2,"B",3,"C",4,"D")</f>
        <v>C</v>
      </c>
      <c r="C74">
        <f t="shared" ca="1" si="41"/>
        <v>2</v>
      </c>
      <c r="D74" s="3">
        <f t="shared" ca="1" si="42"/>
        <v>3.3921230179868487</v>
      </c>
      <c r="E74">
        <f t="shared" ca="1" si="43"/>
        <v>1</v>
      </c>
      <c r="F74" cm="1">
        <f t="array" aca="1" ref="F74" ca="1">_xlfn.SWITCH(RANDBETWEEN(0,1),0,3,1,4)</f>
        <v>4</v>
      </c>
      <c r="G74" s="3">
        <f t="shared" ca="1" si="44"/>
        <v>1.8113124143079791</v>
      </c>
      <c r="H74" t="str" cm="1">
        <f t="array" aca="1" ref="H74" ca="1">_xlfn.SWITCH(RANDBETWEEN(0,1),0,"No",1,"Yes")</f>
        <v>No</v>
      </c>
      <c r="I74" s="3">
        <f t="shared" ca="1" si="45"/>
        <v>0.32483697103586068</v>
      </c>
      <c r="J74" t="str" cm="1">
        <f t="array" aca="1" ref="J74" ca="1">_xlfn.SWITCH(RANDBETWEEN(0,2),0,"Rainy",1,"Sunny",2,"Cold")</f>
        <v>Cold</v>
      </c>
      <c r="K74">
        <f t="shared" ca="1" si="38"/>
        <v>1.2914516696181881</v>
      </c>
      <c r="L74" t="str" cm="1">
        <f t="array" aca="1" ref="L74" ca="1">_xlfn.SWITCH(RANDBETWEEN(0,1),0,"Good",1,"Bad")</f>
        <v>Bad</v>
      </c>
      <c r="M74" s="3">
        <f t="shared" ca="1" si="46"/>
        <v>0.44693319605695564</v>
      </c>
      <c r="N74" t="str" cm="1">
        <f t="array" aca="1" ref="N74" ca="1">_xlfn.SWITCH(RANDBETWEEN(0,1),0,"No",1,"Yes")</f>
        <v>Yes</v>
      </c>
      <c r="O74" s="3">
        <f t="shared" ca="1" si="47"/>
        <v>0.92308049426144478</v>
      </c>
      <c r="P74" t="str" cm="1">
        <f t="array" aca="1" ref="P74" ca="1">_xlfn.SWITCH(RANDBETWEEN(0,1),0,"No",1,"Yes")</f>
        <v>No</v>
      </c>
      <c r="Q74" s="3">
        <f t="shared" ca="1" si="48"/>
        <v>0</v>
      </c>
      <c r="R74">
        <f t="shared" ca="1" si="49"/>
        <v>3</v>
      </c>
      <c r="S74" s="3">
        <f t="shared" ca="1" si="50"/>
        <v>0.12603817515107132</v>
      </c>
      <c r="T74" s="3">
        <f t="shared" ca="1" si="51"/>
        <v>0.378114525453214</v>
      </c>
      <c r="U74" t="str" cm="1">
        <f t="array" aca="1" ref="U74" ca="1">_xlfn.SWITCH(RANDBETWEEN(0,1),0,"No",1,"Yes")</f>
        <v>No</v>
      </c>
      <c r="V74" s="3">
        <f t="shared" ca="1" si="52"/>
        <v>0</v>
      </c>
      <c r="W74" t="str" cm="1">
        <f t="array" aca="1" ref="W74" ca="1">_xlfn.SWITCH(RANDBETWEEN(0,1),0,"No",1,"Yes")</f>
        <v>Yes</v>
      </c>
      <c r="X74" s="3">
        <f t="shared" ca="1" si="53"/>
        <v>48.934926034007752</v>
      </c>
      <c r="Y74" t="str" cm="1">
        <f t="array" aca="1" ref="Y74" ca="1">_xlfn.SWITCH(RANDBETWEEN(0,1),0,"No",1,"Yes")</f>
        <v>No</v>
      </c>
      <c r="Z74" s="3">
        <f t="shared" ca="1" si="54"/>
        <v>0</v>
      </c>
      <c r="AA74" s="3">
        <f t="shared" ca="1" si="39"/>
        <v>0</v>
      </c>
      <c r="AB74" s="3">
        <f t="shared" ca="1" si="55"/>
        <v>0.61486582037796356</v>
      </c>
      <c r="AC74" s="3">
        <f t="shared" ca="1" si="56"/>
        <v>252.7222783841533</v>
      </c>
      <c r="AD74" s="3">
        <f t="shared" ca="1" si="57"/>
        <v>2</v>
      </c>
      <c r="AE74" s="3" t="str">
        <f t="shared" ca="1" si="58"/>
        <v>12-4</v>
      </c>
      <c r="AF74" s="3">
        <f t="shared" ca="1" si="59"/>
        <v>0.43947868611807028</v>
      </c>
      <c r="AG74" s="3" t="str">
        <f t="shared" ca="1" si="60"/>
        <v>Low</v>
      </c>
      <c r="AH74" s="3">
        <f t="shared" ca="1" si="61"/>
        <v>0.34569705188839273</v>
      </c>
      <c r="AI74" s="3">
        <f t="shared" ca="1" si="62"/>
        <v>130.35086592408388</v>
      </c>
      <c r="AJ74" s="3">
        <f t="shared" ca="1" si="63"/>
        <v>1.9387848066259745</v>
      </c>
      <c r="AK74" s="3">
        <f t="shared" ca="1" si="64"/>
        <v>57.449481669751783</v>
      </c>
      <c r="AL74" s="3">
        <f t="shared" ca="1" si="65"/>
        <v>20</v>
      </c>
      <c r="AM74" s="3" t="str">
        <f t="shared" ca="1" si="66"/>
        <v>Late</v>
      </c>
      <c r="AN74" s="6">
        <f t="shared" ca="1" si="67"/>
        <v>0</v>
      </c>
      <c r="AO74" s="6">
        <f t="shared" ca="1" si="68"/>
        <v>8.8638588574470933</v>
      </c>
      <c r="AP74" s="3" cm="1">
        <f t="array" aca="1" ref="AP74" ca="1">_xlfn.SWITCH(F74,3,_xlfn.NORM.INV(RAND(),8,4),4,_xlfn.NORM.INV(RAND(),7,3))</f>
        <v>6.9450428480475077</v>
      </c>
      <c r="AQ74" s="6">
        <f t="shared" ca="1" si="69"/>
        <v>95.738443869698102</v>
      </c>
      <c r="AR74" s="6">
        <f t="shared" ca="1" si="70"/>
        <v>3483.8140229049268</v>
      </c>
      <c r="AS74" s="3">
        <f t="shared" ca="1" si="71"/>
        <v>7.1811852087189729</v>
      </c>
      <c r="AT74" s="6">
        <f t="shared" ca="1" si="72"/>
        <v>10771.777813078459</v>
      </c>
      <c r="AU74" s="3">
        <f t="shared" ca="1" si="73"/>
        <v>998.4022215759876</v>
      </c>
      <c r="AV74" s="3">
        <f t="shared" ca="1" si="74"/>
        <v>62.879791394117142</v>
      </c>
      <c r="AW74" s="6">
        <f t="shared" ca="1" si="75"/>
        <v>15325.737707810938</v>
      </c>
      <c r="BC74">
        <v>71</v>
      </c>
      <c r="BD74">
        <v>6216387.3547785077</v>
      </c>
      <c r="BI74">
        <v>71</v>
      </c>
      <c r="BJ74">
        <v>9338.1829700253038</v>
      </c>
      <c r="BO74">
        <v>71</v>
      </c>
      <c r="BP74">
        <v>0.63200000000000001</v>
      </c>
      <c r="BW74">
        <v>71</v>
      </c>
      <c r="BX74">
        <v>29.413619375270436</v>
      </c>
      <c r="CE74">
        <v>71</v>
      </c>
      <c r="CF74">
        <v>2362467.1175206695</v>
      </c>
      <c r="CK74">
        <v>71</v>
      </c>
      <c r="CL74">
        <v>2184.0917749535906</v>
      </c>
      <c r="CS74">
        <v>70</v>
      </c>
      <c r="CT74" s="10">
        <v>6.2E-2</v>
      </c>
      <c r="CU74" s="10">
        <v>8.4000000000000005E-2</v>
      </c>
      <c r="CV74" s="10">
        <v>6.8000000000000005E-2</v>
      </c>
      <c r="CW74" s="10">
        <v>7.5999999999999998E-2</v>
      </c>
      <c r="CX74" s="10">
        <v>0.06</v>
      </c>
      <c r="CY74" s="10">
        <v>6.4000000000000001E-2</v>
      </c>
      <c r="CZ74" s="10">
        <v>7.1999999999999995E-2</v>
      </c>
      <c r="DA74" s="10">
        <v>4.8000000000000001E-2</v>
      </c>
      <c r="DB74" s="10">
        <v>5.3999999999999999E-2</v>
      </c>
      <c r="DC74" s="10">
        <v>5.3999999999999999E-2</v>
      </c>
      <c r="DD74" s="10">
        <v>4.8000000000000001E-2</v>
      </c>
      <c r="DE74" s="10">
        <v>5.1999999999999998E-2</v>
      </c>
      <c r="DF74" s="10">
        <v>7.0000000000000007E-2</v>
      </c>
      <c r="DG74" s="10">
        <v>7.3999999999999996E-2</v>
      </c>
      <c r="DH74" s="10">
        <v>5.6000000000000001E-2</v>
      </c>
      <c r="DI74" s="10">
        <v>5.8000000000000003E-2</v>
      </c>
      <c r="DJ74" s="25">
        <v>10707.332711712565</v>
      </c>
      <c r="DK74" s="10">
        <v>0.64400000000000002</v>
      </c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</row>
    <row r="75" spans="1:126" x14ac:dyDescent="0.35">
      <c r="A75">
        <f t="shared" ca="1" si="40"/>
        <v>1</v>
      </c>
      <c r="B75" t="str" cm="1">
        <f t="array" aca="1" ref="B75" ca="1">_xlfn.SWITCH(A75,1,"A",2,"B",3,"C",4,"D")</f>
        <v>A</v>
      </c>
      <c r="C75">
        <f t="shared" ca="1" si="41"/>
        <v>2</v>
      </c>
      <c r="D75" s="3">
        <f t="shared" ca="1" si="42"/>
        <v>3.0873037353973745</v>
      </c>
      <c r="E75">
        <f t="shared" ca="1" si="43"/>
        <v>1</v>
      </c>
      <c r="F75" cm="1">
        <f t="array" aca="1" ref="F75" ca="1">_xlfn.SWITCH(RANDBETWEEN(0,1),0,3,1,4)</f>
        <v>3</v>
      </c>
      <c r="G75" s="3">
        <f t="shared" ca="1" si="44"/>
        <v>2.0202222463357145</v>
      </c>
      <c r="H75" t="str" cm="1">
        <f t="array" aca="1" ref="H75" ca="1">_xlfn.SWITCH(RANDBETWEEN(0,1),0,"No",1,"Yes")</f>
        <v>Yes</v>
      </c>
      <c r="I75" s="3">
        <f t="shared" ca="1" si="45"/>
        <v>6.3080601519358348E-2</v>
      </c>
      <c r="J75" t="str" cm="1">
        <f t="array" aca="1" ref="J75" ca="1">_xlfn.SWITCH(RANDBETWEEN(0,2),0,"Rainy",1,"Sunny",2,"Cold")</f>
        <v>Sunny</v>
      </c>
      <c r="K75">
        <f t="shared" ca="1" si="38"/>
        <v>0.42611618231843196</v>
      </c>
      <c r="L75" t="str" cm="1">
        <f t="array" aca="1" ref="L75" ca="1">_xlfn.SWITCH(RANDBETWEEN(0,1),0,"Good",1,"Bad")</f>
        <v>Bad</v>
      </c>
      <c r="M75" s="3">
        <f t="shared" ca="1" si="46"/>
        <v>0.2912458520501226</v>
      </c>
      <c r="N75" t="str" cm="1">
        <f t="array" aca="1" ref="N75" ca="1">_xlfn.SWITCH(RANDBETWEEN(0,1),0,"No",1,"Yes")</f>
        <v>No</v>
      </c>
      <c r="O75" s="3">
        <f t="shared" ca="1" si="47"/>
        <v>7.6172117954061355E-2</v>
      </c>
      <c r="P75" t="str" cm="1">
        <f t="array" aca="1" ref="P75" ca="1">_xlfn.SWITCH(RANDBETWEEN(0,1),0,"No",1,"Yes")</f>
        <v>No</v>
      </c>
      <c r="Q75" s="3">
        <f t="shared" ca="1" si="48"/>
        <v>0</v>
      </c>
      <c r="R75">
        <f t="shared" ca="1" si="49"/>
        <v>2</v>
      </c>
      <c r="S75" s="3">
        <f t="shared" ca="1" si="50"/>
        <v>0.18467803628962359</v>
      </c>
      <c r="T75" s="3">
        <f t="shared" ca="1" si="51"/>
        <v>0.36935607257924719</v>
      </c>
      <c r="U75" t="str" cm="1">
        <f t="array" aca="1" ref="U75" ca="1">_xlfn.SWITCH(RANDBETWEEN(0,1),0,"No",1,"Yes")</f>
        <v>Yes</v>
      </c>
      <c r="V75" s="3">
        <f t="shared" ca="1" si="52"/>
        <v>0.86334007492579423</v>
      </c>
      <c r="W75" t="str" cm="1">
        <f t="array" aca="1" ref="W75" ca="1">_xlfn.SWITCH(RANDBETWEEN(0,1),0,"No",1,"Yes")</f>
        <v>Yes</v>
      </c>
      <c r="X75" s="3">
        <f t="shared" ca="1" si="53"/>
        <v>26.692441594841295</v>
      </c>
      <c r="Y75" t="str" cm="1">
        <f t="array" aca="1" ref="Y75" ca="1">_xlfn.SWITCH(RANDBETWEEN(0,1),0,"No",1,"Yes")</f>
        <v>No</v>
      </c>
      <c r="Z75" s="3">
        <f t="shared" ca="1" si="54"/>
        <v>0</v>
      </c>
      <c r="AA75" s="3">
        <f t="shared" ca="1" si="39"/>
        <v>0</v>
      </c>
      <c r="AB75" s="3">
        <f t="shared" ca="1" si="55"/>
        <v>0.65212845158910682</v>
      </c>
      <c r="AC75" s="3">
        <f t="shared" ca="1" si="56"/>
        <v>162.44468347838682</v>
      </c>
      <c r="AD75" s="3">
        <f t="shared" ca="1" si="57"/>
        <v>1</v>
      </c>
      <c r="AE75" s="3" t="str">
        <f t="shared" ca="1" si="58"/>
        <v>8-12</v>
      </c>
      <c r="AF75" s="3">
        <f t="shared" ca="1" si="59"/>
        <v>0.48577722777789345</v>
      </c>
      <c r="AG75" s="3" t="str">
        <f t="shared" ca="1" si="60"/>
        <v>Low</v>
      </c>
      <c r="AH75" s="3">
        <f t="shared" ca="1" si="61"/>
        <v>0.26622402585810523</v>
      </c>
      <c r="AI75" s="3">
        <f t="shared" ca="1" si="62"/>
        <v>21.031165469255516</v>
      </c>
      <c r="AJ75" s="3">
        <f t="shared" ca="1" si="63"/>
        <v>7.7239981643365017</v>
      </c>
      <c r="AK75" s="3">
        <f t="shared" ca="1" si="64"/>
        <v>39.930102612085626</v>
      </c>
      <c r="AL75" s="3">
        <f t="shared" ca="1" si="65"/>
        <v>20</v>
      </c>
      <c r="AM75" s="3" t="str">
        <f t="shared" ca="1" si="66"/>
        <v>Late</v>
      </c>
      <c r="AN75" s="6">
        <f t="shared" ca="1" si="67"/>
        <v>19.443272745088507</v>
      </c>
      <c r="AO75" s="6">
        <f t="shared" ca="1" si="68"/>
        <v>0</v>
      </c>
      <c r="AP75" s="3" cm="1">
        <f t="array" aca="1" ref="AP75" ca="1">_xlfn.SWITCH(F75,3,_xlfn.NORM.INV(RAND(),8,4),4,_xlfn.NORM.INV(RAND(),7,3))</f>
        <v>3.355420695260543</v>
      </c>
      <c r="AQ75" s="6">
        <f t="shared" ca="1" si="69"/>
        <v>80.335187146341212</v>
      </c>
      <c r="AR75" s="6">
        <f t="shared" ca="1" si="70"/>
        <v>3889.2363233609531</v>
      </c>
      <c r="AS75" s="3">
        <f t="shared" ca="1" si="71"/>
        <v>4.9912628265107033</v>
      </c>
      <c r="AT75" s="6">
        <f t="shared" ca="1" si="72"/>
        <v>7486.8942397660549</v>
      </c>
      <c r="AU75" s="3">
        <f t="shared" ca="1" si="73"/>
        <v>998.22466217652618</v>
      </c>
      <c r="AV75" s="3">
        <f t="shared" ca="1" si="74"/>
        <v>56.573786421483909</v>
      </c>
      <c r="AW75" s="6">
        <f t="shared" ca="1" si="75"/>
        <v>12450.372284470106</v>
      </c>
      <c r="BC75">
        <v>72</v>
      </c>
      <c r="BD75">
        <v>1990019.5359891597</v>
      </c>
      <c r="BI75">
        <v>72</v>
      </c>
      <c r="BJ75">
        <v>11028.220919259284</v>
      </c>
      <c r="BO75">
        <v>72</v>
      </c>
      <c r="BP75">
        <v>0.59799999999999998</v>
      </c>
      <c r="BW75">
        <v>72</v>
      </c>
      <c r="BX75">
        <v>24.055322814606949</v>
      </c>
      <c r="CE75">
        <v>72</v>
      </c>
      <c r="CF75">
        <v>1720576.9831643354</v>
      </c>
      <c r="CK75">
        <v>72</v>
      </c>
      <c r="CL75">
        <v>3861.319624343645</v>
      </c>
      <c r="CS75">
        <v>71</v>
      </c>
      <c r="CT75" s="10">
        <v>5.6000000000000001E-2</v>
      </c>
      <c r="CU75" s="10">
        <v>5.3999999999999999E-2</v>
      </c>
      <c r="CV75" s="10">
        <v>7.3999999999999996E-2</v>
      </c>
      <c r="CW75" s="10">
        <v>7.3999999999999996E-2</v>
      </c>
      <c r="CX75" s="10">
        <v>5.1999999999999998E-2</v>
      </c>
      <c r="CY75" s="10">
        <v>6.2E-2</v>
      </c>
      <c r="CZ75" s="10">
        <v>0.05</v>
      </c>
      <c r="DA75" s="10">
        <v>5.6000000000000001E-2</v>
      </c>
      <c r="DB75" s="10">
        <v>0.04</v>
      </c>
      <c r="DC75" s="10">
        <v>8.4000000000000005E-2</v>
      </c>
      <c r="DD75" s="10">
        <v>6.4000000000000001E-2</v>
      </c>
      <c r="DE75" s="10">
        <v>7.3999999999999996E-2</v>
      </c>
      <c r="DF75" s="10">
        <v>7.0000000000000007E-2</v>
      </c>
      <c r="DG75" s="10">
        <v>7.3999999999999996E-2</v>
      </c>
      <c r="DH75" s="10">
        <v>5.8000000000000003E-2</v>
      </c>
      <c r="DI75" s="10">
        <v>5.8000000000000003E-2</v>
      </c>
      <c r="DJ75" s="25">
        <v>9608.6911214895754</v>
      </c>
      <c r="DK75" s="10">
        <v>0.57599999999999996</v>
      </c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</row>
    <row r="76" spans="1:126" x14ac:dyDescent="0.35">
      <c r="A76">
        <f t="shared" ca="1" si="40"/>
        <v>4</v>
      </c>
      <c r="B76" t="str" cm="1">
        <f t="array" aca="1" ref="B76" ca="1">_xlfn.SWITCH(A76,1,"A",2,"B",3,"C",4,"D")</f>
        <v>D</v>
      </c>
      <c r="C76">
        <f t="shared" ca="1" si="41"/>
        <v>1</v>
      </c>
      <c r="D76" s="3">
        <f t="shared" ca="1" si="42"/>
        <v>2.8019203811958708</v>
      </c>
      <c r="E76">
        <f t="shared" ca="1" si="43"/>
        <v>1</v>
      </c>
      <c r="F76" cm="1">
        <f t="array" aca="1" ref="F76" ca="1">_xlfn.SWITCH(RANDBETWEEN(0,1),0,3,1,4)</f>
        <v>4</v>
      </c>
      <c r="G76" s="3">
        <f t="shared" ca="1" si="44"/>
        <v>2.4482075475878458</v>
      </c>
      <c r="H76" t="str" cm="1">
        <f t="array" aca="1" ref="H76" ca="1">_xlfn.SWITCH(RANDBETWEEN(0,1),0,"No",1,"Yes")</f>
        <v>Yes</v>
      </c>
      <c r="I76" s="3">
        <f t="shared" ca="1" si="45"/>
        <v>9.2484744240820899E-2</v>
      </c>
      <c r="J76" t="str" cm="1">
        <f t="array" aca="1" ref="J76" ca="1">_xlfn.SWITCH(RANDBETWEEN(0,2),0,"Rainy",1,"Sunny",2,"Cold")</f>
        <v>Sunny</v>
      </c>
      <c r="K76">
        <f t="shared" ca="1" si="38"/>
        <v>0.25135726477041975</v>
      </c>
      <c r="L76" t="str" cm="1">
        <f t="array" aca="1" ref="L76" ca="1">_xlfn.SWITCH(RANDBETWEEN(0,1),0,"Good",1,"Bad")</f>
        <v>Good</v>
      </c>
      <c r="M76" s="3">
        <f t="shared" ca="1" si="46"/>
        <v>9.8066145780846409E-2</v>
      </c>
      <c r="N76" t="str" cm="1">
        <f t="array" aca="1" ref="N76" ca="1">_xlfn.SWITCH(RANDBETWEEN(0,1),0,"No",1,"Yes")</f>
        <v>Yes</v>
      </c>
      <c r="O76" s="3">
        <f t="shared" ca="1" si="47"/>
        <v>0.52810456915712067</v>
      </c>
      <c r="P76" t="str" cm="1">
        <f t="array" aca="1" ref="P76" ca="1">_xlfn.SWITCH(RANDBETWEEN(0,1),0,"No",1,"Yes")</f>
        <v>Yes</v>
      </c>
      <c r="Q76" s="3">
        <f t="shared" ca="1" si="48"/>
        <v>0.84776011333545642</v>
      </c>
      <c r="R76">
        <f t="shared" ca="1" si="49"/>
        <v>2</v>
      </c>
      <c r="S76" s="3">
        <f t="shared" ca="1" si="50"/>
        <v>0.19587525403053468</v>
      </c>
      <c r="T76" s="3">
        <f t="shared" ca="1" si="51"/>
        <v>0.39175050806106937</v>
      </c>
      <c r="U76" t="str" cm="1">
        <f t="array" aca="1" ref="U76" ca="1">_xlfn.SWITCH(RANDBETWEEN(0,1),0,"No",1,"Yes")</f>
        <v>No</v>
      </c>
      <c r="V76" s="3">
        <f t="shared" ca="1" si="52"/>
        <v>0</v>
      </c>
      <c r="W76" t="str" cm="1">
        <f t="array" aca="1" ref="W76" ca="1">_xlfn.SWITCH(RANDBETWEEN(0,1),0,"No",1,"Yes")</f>
        <v>Yes</v>
      </c>
      <c r="X76" s="3">
        <f t="shared" ca="1" si="53"/>
        <v>35.719638834545925</v>
      </c>
      <c r="Y76" t="str" cm="1">
        <f t="array" aca="1" ref="Y76" ca="1">_xlfn.SWITCH(RANDBETWEEN(0,1),0,"No",1,"Yes")</f>
        <v>No</v>
      </c>
      <c r="Z76" s="3">
        <f t="shared" ca="1" si="54"/>
        <v>0</v>
      </c>
      <c r="AA76" s="3">
        <f t="shared" ca="1" si="39"/>
        <v>0</v>
      </c>
      <c r="AB76" s="3">
        <f t="shared" ca="1" si="55"/>
        <v>1.3130304851283716</v>
      </c>
      <c r="AC76" s="3">
        <f t="shared" ca="1" si="56"/>
        <v>285.14117249184835</v>
      </c>
      <c r="AD76" s="3">
        <f t="shared" ca="1" si="57"/>
        <v>1</v>
      </c>
      <c r="AE76" s="3" t="str">
        <f t="shared" ca="1" si="58"/>
        <v>8-12</v>
      </c>
      <c r="AF76" s="3">
        <f t="shared" ca="1" si="59"/>
        <v>0.82379847136820805</v>
      </c>
      <c r="AG76" s="3" t="str">
        <f t="shared" ca="1" si="60"/>
        <v>High</v>
      </c>
      <c r="AH76" s="3">
        <f t="shared" ca="1" si="61"/>
        <v>0.10135787098613831</v>
      </c>
      <c r="AI76" s="3">
        <f t="shared" ca="1" si="62"/>
        <v>60.725661725668282</v>
      </c>
      <c r="AJ76" s="3">
        <f t="shared" ca="1" si="63"/>
        <v>4.6955630352780711</v>
      </c>
      <c r="AK76" s="3">
        <f t="shared" ca="1" si="64"/>
        <v>47.311119590240303</v>
      </c>
      <c r="AL76" s="3">
        <f t="shared" ca="1" si="65"/>
        <v>25</v>
      </c>
      <c r="AM76" s="3" t="str">
        <f t="shared" ca="1" si="66"/>
        <v>Late</v>
      </c>
      <c r="AN76" s="6">
        <f t="shared" ca="1" si="67"/>
        <v>0</v>
      </c>
      <c r="AO76" s="6">
        <f t="shared" ca="1" si="68"/>
        <v>4.3615665385052544</v>
      </c>
      <c r="AP76" s="3" cm="1">
        <f t="array" aca="1" ref="AP76" ca="1">_xlfn.SWITCH(F76,3,_xlfn.NORM.INV(RAND(),8,4),4,_xlfn.NORM.INV(RAND(),7,3))</f>
        <v>1.9647145956300625</v>
      </c>
      <c r="AQ76" s="6">
        <f t="shared" ca="1" si="69"/>
        <v>91.065864699750023</v>
      </c>
      <c r="AR76" s="6">
        <f t="shared" ca="1" si="70"/>
        <v>13216.488283960414</v>
      </c>
      <c r="AS76" s="3">
        <f t="shared" ca="1" si="71"/>
        <v>5.9138899487800378</v>
      </c>
      <c r="AT76" s="6">
        <f t="shared" ca="1" si="72"/>
        <v>8870.8349231700558</v>
      </c>
      <c r="AU76" s="3">
        <f t="shared" ca="1" si="73"/>
        <v>1038.0379581004288</v>
      </c>
      <c r="AV76" s="3">
        <f t="shared" ca="1" si="74"/>
        <v>39.983785645961277</v>
      </c>
      <c r="AW76" s="6">
        <f t="shared" ca="1" si="75"/>
        <v>23169.706517415361</v>
      </c>
      <c r="BC76">
        <v>73</v>
      </c>
      <c r="BD76">
        <v>4643446.8064247966</v>
      </c>
      <c r="BI76">
        <v>73</v>
      </c>
      <c r="BJ76">
        <v>8508.8530694948731</v>
      </c>
      <c r="BO76">
        <v>73</v>
      </c>
      <c r="BP76">
        <v>0.626</v>
      </c>
      <c r="BW76">
        <v>73</v>
      </c>
      <c r="BX76">
        <v>25.857329332307081</v>
      </c>
      <c r="CE76">
        <v>73</v>
      </c>
      <c r="CF76">
        <v>974051.08475922816</v>
      </c>
      <c r="CK76">
        <v>73</v>
      </c>
      <c r="CL76">
        <v>3974.0571723228863</v>
      </c>
      <c r="CS76">
        <v>72</v>
      </c>
      <c r="CT76" s="10">
        <v>5.6000000000000001E-2</v>
      </c>
      <c r="CU76" s="10">
        <v>0.06</v>
      </c>
      <c r="CV76" s="10">
        <v>5.8000000000000003E-2</v>
      </c>
      <c r="CW76" s="10">
        <v>6.2E-2</v>
      </c>
      <c r="CX76" s="10">
        <v>4.5999999999999999E-2</v>
      </c>
      <c r="CY76" s="10">
        <v>0.04</v>
      </c>
      <c r="CZ76" s="10">
        <v>7.3999999999999996E-2</v>
      </c>
      <c r="DA76" s="10">
        <v>5.1999999999999998E-2</v>
      </c>
      <c r="DB76" s="10">
        <v>6.4000000000000001E-2</v>
      </c>
      <c r="DC76" s="10">
        <v>7.0000000000000007E-2</v>
      </c>
      <c r="DD76" s="10">
        <v>4.3999999999999997E-2</v>
      </c>
      <c r="DE76" s="10">
        <v>6.6000000000000003E-2</v>
      </c>
      <c r="DF76" s="10">
        <v>8.4000000000000005E-2</v>
      </c>
      <c r="DG76" s="10">
        <v>0.08</v>
      </c>
      <c r="DH76" s="10">
        <v>6.6000000000000003E-2</v>
      </c>
      <c r="DI76" s="10">
        <v>7.8E-2</v>
      </c>
      <c r="DJ76" s="25">
        <v>10589.834827135919</v>
      </c>
      <c r="DK76" s="10">
        <v>0.56999999999999995</v>
      </c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</row>
    <row r="77" spans="1:126" x14ac:dyDescent="0.35">
      <c r="A77">
        <f t="shared" ca="1" si="40"/>
        <v>2</v>
      </c>
      <c r="B77" t="str" cm="1">
        <f t="array" aca="1" ref="B77" ca="1">_xlfn.SWITCH(A77,1,"A",2,"B",3,"C",4,"D")</f>
        <v>B</v>
      </c>
      <c r="C77">
        <f t="shared" ca="1" si="41"/>
        <v>1</v>
      </c>
      <c r="D77" s="3">
        <f t="shared" ca="1" si="42"/>
        <v>3.6700884750156715</v>
      </c>
      <c r="E77">
        <f t="shared" ca="1" si="43"/>
        <v>0</v>
      </c>
      <c r="F77" cm="1">
        <f t="array" aca="1" ref="F77" ca="1">_xlfn.SWITCH(RANDBETWEEN(0,1),0,3,1,4)</f>
        <v>3</v>
      </c>
      <c r="G77" s="3">
        <f t="shared" ca="1" si="44"/>
        <v>2.6975968771813776</v>
      </c>
      <c r="H77" t="str" cm="1">
        <f t="array" aca="1" ref="H77" ca="1">_xlfn.SWITCH(RANDBETWEEN(0,1),0,"No",1,"Yes")</f>
        <v>No</v>
      </c>
      <c r="I77" s="3">
        <f t="shared" ca="1" si="45"/>
        <v>0.24994206083152584</v>
      </c>
      <c r="J77" t="str" cm="1">
        <f t="array" aca="1" ref="J77" ca="1">_xlfn.SWITCH(RANDBETWEEN(0,2),0,"Rainy",1,"Sunny",2,"Cold")</f>
        <v>Sunny</v>
      </c>
      <c r="K77">
        <f t="shared" ca="1" si="38"/>
        <v>0.339560734665042</v>
      </c>
      <c r="L77" t="str" cm="1">
        <f t="array" aca="1" ref="L77" ca="1">_xlfn.SWITCH(RANDBETWEEN(0,1),0,"Good",1,"Bad")</f>
        <v>Good</v>
      </c>
      <c r="M77" s="3">
        <f t="shared" ca="1" si="46"/>
        <v>9.8072984617849329E-2</v>
      </c>
      <c r="N77" t="str" cm="1">
        <f t="array" aca="1" ref="N77" ca="1">_xlfn.SWITCH(RANDBETWEEN(0,1),0,"No",1,"Yes")</f>
        <v>Yes</v>
      </c>
      <c r="O77" s="3">
        <f t="shared" ca="1" si="47"/>
        <v>1.4178209592860831</v>
      </c>
      <c r="P77" t="str" cm="1">
        <f t="array" aca="1" ref="P77" ca="1">_xlfn.SWITCH(RANDBETWEEN(0,1),0,"No",1,"Yes")</f>
        <v>Yes</v>
      </c>
      <c r="Q77" s="3">
        <f t="shared" ca="1" si="48"/>
        <v>1.4877122273974199</v>
      </c>
      <c r="R77">
        <f t="shared" ca="1" si="49"/>
        <v>3</v>
      </c>
      <c r="S77" s="3">
        <f t="shared" ca="1" si="50"/>
        <v>0.17731479322909047</v>
      </c>
      <c r="T77" s="3">
        <f t="shared" ca="1" si="51"/>
        <v>0.53194437968727137</v>
      </c>
      <c r="U77" t="str" cm="1">
        <f t="array" aca="1" ref="U77" ca="1">_xlfn.SWITCH(RANDBETWEEN(0,1),0,"No",1,"Yes")</f>
        <v>Yes</v>
      </c>
      <c r="V77" s="3">
        <f t="shared" ca="1" si="52"/>
        <v>0.46908898726661924</v>
      </c>
      <c r="W77" t="str" cm="1">
        <f t="array" aca="1" ref="W77" ca="1">_xlfn.SWITCH(RANDBETWEEN(0,1),0,"No",1,"Yes")</f>
        <v>No</v>
      </c>
      <c r="X77" s="3">
        <f t="shared" ca="1" si="53"/>
        <v>0</v>
      </c>
      <c r="Y77" t="str" cm="1">
        <f t="array" aca="1" ref="Y77" ca="1">_xlfn.SWITCH(RANDBETWEEN(0,1),0,"No",1,"Yes")</f>
        <v>Yes</v>
      </c>
      <c r="Z77" s="3">
        <f t="shared" ca="1" si="54"/>
        <v>0.52738302513953705</v>
      </c>
      <c r="AA77" s="3">
        <f t="shared" ca="1" si="39"/>
        <v>1</v>
      </c>
      <c r="AB77" s="3">
        <f t="shared" ca="1" si="55"/>
        <v>0.19477806081297322</v>
      </c>
      <c r="AC77" s="3">
        <f t="shared" ca="1" si="56"/>
        <v>141.00347246727668</v>
      </c>
      <c r="AD77" s="3">
        <f t="shared" ca="1" si="57"/>
        <v>2</v>
      </c>
      <c r="AE77" s="3" t="str">
        <f t="shared" ca="1" si="58"/>
        <v>12-4</v>
      </c>
      <c r="AF77" s="3">
        <f t="shared" ca="1" si="59"/>
        <v>0.63757696439812761</v>
      </c>
      <c r="AG77" s="3" t="str">
        <f t="shared" ca="1" si="60"/>
        <v>High</v>
      </c>
      <c r="AH77" s="3">
        <f t="shared" ca="1" si="61"/>
        <v>7.8613350962003253E-2</v>
      </c>
      <c r="AI77" s="3">
        <f t="shared" ca="1" si="62"/>
        <v>37.448318217639013</v>
      </c>
      <c r="AJ77" s="3">
        <f t="shared" ca="1" si="63"/>
        <v>3.7652818385008495</v>
      </c>
      <c r="AK77" s="3">
        <f t="shared" ca="1" si="64"/>
        <v>12.495372450746677</v>
      </c>
      <c r="AL77" s="3">
        <f t="shared" ca="1" si="65"/>
        <v>25</v>
      </c>
      <c r="AM77" s="3" t="str">
        <f t="shared" ca="1" si="66"/>
        <v>On time</v>
      </c>
      <c r="AN77" s="6">
        <f t="shared" ca="1" si="67"/>
        <v>21.599545361857441</v>
      </c>
      <c r="AO77" s="6">
        <f t="shared" ca="1" si="68"/>
        <v>0</v>
      </c>
      <c r="AP77" s="3" cm="1">
        <f t="array" aca="1" ref="AP77" ca="1">_xlfn.SWITCH(F77,3,_xlfn.NORM.INV(RAND(),8,4),4,_xlfn.NORM.INV(RAND(),7,3))</f>
        <v>4.9737632044426094</v>
      </c>
      <c r="AQ77" s="6">
        <f t="shared" ca="1" si="69"/>
        <v>89.155195222317005</v>
      </c>
      <c r="AR77" s="6">
        <f t="shared" ca="1" si="70"/>
        <v>2527.5011290477105</v>
      </c>
      <c r="AS77" s="3">
        <f t="shared" ca="1" si="71"/>
        <v>1.5619215563433346</v>
      </c>
      <c r="AT77" s="6">
        <f t="shared" ca="1" si="72"/>
        <v>3123.8431126866694</v>
      </c>
      <c r="AU77" s="3">
        <f t="shared" ca="1" si="73"/>
        <v>1006.3904816506889</v>
      </c>
      <c r="AV77" s="3">
        <f t="shared" ca="1" si="74"/>
        <v>66.123145467280438</v>
      </c>
      <c r="AW77" s="6">
        <f t="shared" ca="1" si="75"/>
        <v>6745.4574142142073</v>
      </c>
      <c r="BC77">
        <v>74</v>
      </c>
      <c r="BD77">
        <v>4818421.0979894996</v>
      </c>
      <c r="BI77">
        <v>74</v>
      </c>
      <c r="BJ77">
        <v>9233.7766631644354</v>
      </c>
      <c r="BO77">
        <v>74</v>
      </c>
      <c r="BP77">
        <v>0.59199999999999997</v>
      </c>
      <c r="BW77">
        <v>74</v>
      </c>
      <c r="BX77">
        <v>27.56488787483643</v>
      </c>
      <c r="CE77">
        <v>74</v>
      </c>
      <c r="CF77">
        <v>1637502.0312673589</v>
      </c>
      <c r="CK77">
        <v>74</v>
      </c>
      <c r="CL77">
        <v>4248.4986803557458</v>
      </c>
      <c r="CS77">
        <v>73</v>
      </c>
      <c r="CT77" s="10">
        <v>5.8000000000000003E-2</v>
      </c>
      <c r="CU77" s="10">
        <v>5.8000000000000003E-2</v>
      </c>
      <c r="CV77" s="10">
        <v>0.06</v>
      </c>
      <c r="CW77" s="10">
        <v>7.1999999999999995E-2</v>
      </c>
      <c r="CX77" s="10">
        <v>5.3999999999999999E-2</v>
      </c>
      <c r="CY77" s="10">
        <v>0.06</v>
      </c>
      <c r="CZ77" s="10">
        <v>7.5999999999999998E-2</v>
      </c>
      <c r="DA77" s="10">
        <v>5.3999999999999999E-2</v>
      </c>
      <c r="DB77" s="10">
        <v>7.1999999999999995E-2</v>
      </c>
      <c r="DC77" s="10">
        <v>5.8000000000000003E-2</v>
      </c>
      <c r="DD77" s="10">
        <v>7.0000000000000007E-2</v>
      </c>
      <c r="DE77" s="10">
        <v>7.0000000000000007E-2</v>
      </c>
      <c r="DF77" s="10">
        <v>6.2E-2</v>
      </c>
      <c r="DG77" s="10">
        <v>6.4000000000000001E-2</v>
      </c>
      <c r="DH77" s="10">
        <v>6.2E-2</v>
      </c>
      <c r="DI77" s="10">
        <v>0.05</v>
      </c>
      <c r="DJ77" s="25">
        <v>10059.277507316721</v>
      </c>
      <c r="DK77" s="10">
        <v>0.59199999999999997</v>
      </c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</row>
    <row r="78" spans="1:126" x14ac:dyDescent="0.35">
      <c r="A78">
        <f t="shared" ca="1" si="40"/>
        <v>4</v>
      </c>
      <c r="B78" t="str" cm="1">
        <f t="array" aca="1" ref="B78" ca="1">_xlfn.SWITCH(A78,1,"A",2,"B",3,"C",4,"D")</f>
        <v>D</v>
      </c>
      <c r="C78">
        <f t="shared" ca="1" si="41"/>
        <v>4</v>
      </c>
      <c r="D78" s="3">
        <f t="shared" ca="1" si="42"/>
        <v>3.2784898220528635</v>
      </c>
      <c r="E78">
        <f t="shared" ca="1" si="43"/>
        <v>0</v>
      </c>
      <c r="F78" cm="1">
        <f t="array" aca="1" ref="F78" ca="1">_xlfn.SWITCH(RANDBETWEEN(0,1),0,3,1,4)</f>
        <v>3</v>
      </c>
      <c r="G78" s="3">
        <f t="shared" ca="1" si="44"/>
        <v>2.7854494330393922</v>
      </c>
      <c r="H78" t="str" cm="1">
        <f t="array" aca="1" ref="H78" ca="1">_xlfn.SWITCH(RANDBETWEEN(0,1),0,"No",1,"Yes")</f>
        <v>Yes</v>
      </c>
      <c r="I78" s="3">
        <f t="shared" ca="1" si="45"/>
        <v>0.10967060914342225</v>
      </c>
      <c r="J78" t="str" cm="1">
        <f t="array" aca="1" ref="J78" ca="1">_xlfn.SWITCH(RANDBETWEEN(0,2),0,"Rainy",1,"Sunny",2,"Cold")</f>
        <v>Cold</v>
      </c>
      <c r="K78">
        <f t="shared" ca="1" si="38"/>
        <v>-0.6581742201986851</v>
      </c>
      <c r="L78" t="str" cm="1">
        <f t="array" aca="1" ref="L78" ca="1">_xlfn.SWITCH(RANDBETWEEN(0,1),0,"Good",1,"Bad")</f>
        <v>Bad</v>
      </c>
      <c r="M78" s="3">
        <f t="shared" ca="1" si="46"/>
        <v>0.34601408098879205</v>
      </c>
      <c r="N78" t="str" cm="1">
        <f t="array" aca="1" ref="N78" ca="1">_xlfn.SWITCH(RANDBETWEEN(0,1),0,"No",1,"Yes")</f>
        <v>Yes</v>
      </c>
      <c r="O78" s="3">
        <f t="shared" ca="1" si="47"/>
        <v>0.93268668897095497</v>
      </c>
      <c r="P78" t="str" cm="1">
        <f t="array" aca="1" ref="P78" ca="1">_xlfn.SWITCH(RANDBETWEEN(0,1),0,"No",1,"Yes")</f>
        <v>Yes</v>
      </c>
      <c r="Q78" s="3">
        <f t="shared" ca="1" si="48"/>
        <v>1.4954632890357695</v>
      </c>
      <c r="R78">
        <f t="shared" ca="1" si="49"/>
        <v>2</v>
      </c>
      <c r="S78" s="3">
        <f t="shared" ca="1" si="50"/>
        <v>0.22392214148082806</v>
      </c>
      <c r="T78" s="3">
        <f t="shared" ca="1" si="51"/>
        <v>0.44784428296165613</v>
      </c>
      <c r="U78" t="str" cm="1">
        <f t="array" aca="1" ref="U78" ca="1">_xlfn.SWITCH(RANDBETWEEN(0,1),0,"No",1,"Yes")</f>
        <v>No</v>
      </c>
      <c r="V78" s="3">
        <f t="shared" ca="1" si="52"/>
        <v>0</v>
      </c>
      <c r="W78" t="str" cm="1">
        <f t="array" aca="1" ref="W78" ca="1">_xlfn.SWITCH(RANDBETWEEN(0,1),0,"No",1,"Yes")</f>
        <v>No</v>
      </c>
      <c r="X78" s="3">
        <f t="shared" ca="1" si="53"/>
        <v>0</v>
      </c>
      <c r="Y78" t="str" cm="1">
        <f t="array" aca="1" ref="Y78" ca="1">_xlfn.SWITCH(RANDBETWEEN(0,1),0,"No",1,"Yes")</f>
        <v>Yes</v>
      </c>
      <c r="Z78" s="3">
        <f t="shared" ca="1" si="54"/>
        <v>0.60991100276462584</v>
      </c>
      <c r="AA78" s="3">
        <f t="shared" ca="1" si="39"/>
        <v>0</v>
      </c>
      <c r="AB78" s="3">
        <f t="shared" ca="1" si="55"/>
        <v>0.83328094116323004</v>
      </c>
      <c r="AC78" s="3">
        <f t="shared" ca="1" si="56"/>
        <v>337.44449374027732</v>
      </c>
      <c r="AD78" s="3">
        <f t="shared" ca="1" si="57"/>
        <v>3</v>
      </c>
      <c r="AE78" s="3" t="str">
        <f t="shared" ca="1" si="58"/>
        <v>4-8</v>
      </c>
      <c r="AF78" s="3">
        <f t="shared" ca="1" si="59"/>
        <v>0.70225482753950885</v>
      </c>
      <c r="AG78" s="3" t="str">
        <f t="shared" ca="1" si="60"/>
        <v>Low</v>
      </c>
      <c r="AH78" s="3">
        <f t="shared" ca="1" si="61"/>
        <v>0.31769561706540106</v>
      </c>
      <c r="AI78" s="3">
        <f t="shared" ca="1" si="62"/>
        <v>38.913037150018475</v>
      </c>
      <c r="AJ78" s="3">
        <f t="shared" ca="1" si="63"/>
        <v>8.6717593499410803</v>
      </c>
      <c r="AK78" s="3">
        <f t="shared" ca="1" si="64"/>
        <v>16.593855902415147</v>
      </c>
      <c r="AL78" s="3">
        <f t="shared" ca="1" si="65"/>
        <v>20</v>
      </c>
      <c r="AM78" s="3" t="str">
        <f t="shared" ca="1" si="66"/>
        <v>On time</v>
      </c>
      <c r="AN78" s="6">
        <f t="shared" ca="1" si="67"/>
        <v>26.087597795694645</v>
      </c>
      <c r="AO78" s="6">
        <f t="shared" ca="1" si="68"/>
        <v>0</v>
      </c>
      <c r="AP78" s="3" cm="1">
        <f t="array" aca="1" ref="AP78" ca="1">_xlfn.SWITCH(F78,3,_xlfn.NORM.INV(RAND(),8,4),4,_xlfn.NORM.INV(RAND(),7,3))</f>
        <v>1.3280921072623926</v>
      </c>
      <c r="AQ78" s="6">
        <f t="shared" ca="1" si="69"/>
        <v>94.562737429945813</v>
      </c>
      <c r="AR78" s="6">
        <f t="shared" ca="1" si="70"/>
        <v>24026.703331983896</v>
      </c>
      <c r="AS78" s="3">
        <f t="shared" ca="1" si="71"/>
        <v>2.0742319878018933</v>
      </c>
      <c r="AT78" s="6">
        <f t="shared" ca="1" si="72"/>
        <v>3111.3479817028401</v>
      </c>
      <c r="AU78" s="3">
        <f t="shared" ca="1" si="73"/>
        <v>1016.1119175633783</v>
      </c>
      <c r="AV78" s="3">
        <f t="shared" ca="1" si="74"/>
        <v>56.026276839366957</v>
      </c>
      <c r="AW78" s="6">
        <f t="shared" ca="1" si="75"/>
        <v>28236.277105885172</v>
      </c>
      <c r="BC78">
        <v>75</v>
      </c>
      <c r="BD78">
        <v>-7223754.3875286235</v>
      </c>
      <c r="BI78">
        <v>75</v>
      </c>
      <c r="BJ78">
        <v>11316.863584616827</v>
      </c>
      <c r="BO78">
        <v>75</v>
      </c>
      <c r="BP78">
        <v>0.60599999999999998</v>
      </c>
      <c r="BW78">
        <v>75</v>
      </c>
      <c r="BX78">
        <v>23.813917089236401</v>
      </c>
      <c r="CE78">
        <v>75</v>
      </c>
      <c r="CF78">
        <v>1105519.4803615476</v>
      </c>
      <c r="CK78">
        <v>75</v>
      </c>
      <c r="CL78">
        <v>4310.625685645713</v>
      </c>
      <c r="CS78">
        <v>74</v>
      </c>
      <c r="CT78" s="10">
        <v>5.3999999999999999E-2</v>
      </c>
      <c r="CU78" s="10">
        <v>6.4000000000000001E-2</v>
      </c>
      <c r="CV78" s="10">
        <v>6.8000000000000005E-2</v>
      </c>
      <c r="CW78" s="10">
        <v>0.05</v>
      </c>
      <c r="CX78" s="10">
        <v>0.05</v>
      </c>
      <c r="CY78" s="10">
        <v>4.3999999999999997E-2</v>
      </c>
      <c r="CZ78" s="10">
        <v>8.2000000000000003E-2</v>
      </c>
      <c r="DA78" s="10">
        <v>0.06</v>
      </c>
      <c r="DB78" s="10">
        <v>6.6000000000000003E-2</v>
      </c>
      <c r="DC78" s="10">
        <v>5.3999999999999999E-2</v>
      </c>
      <c r="DD78" s="10">
        <v>8.4000000000000005E-2</v>
      </c>
      <c r="DE78" s="10">
        <v>0.05</v>
      </c>
      <c r="DF78" s="10">
        <v>6.4000000000000001E-2</v>
      </c>
      <c r="DG78" s="10">
        <v>0.08</v>
      </c>
      <c r="DH78" s="10">
        <v>6.4000000000000001E-2</v>
      </c>
      <c r="DI78" s="10">
        <v>6.6000000000000003E-2</v>
      </c>
      <c r="DJ78" s="25">
        <v>11272.746712780166</v>
      </c>
      <c r="DK78" s="10">
        <v>0.64400000000000002</v>
      </c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</row>
    <row r="79" spans="1:126" x14ac:dyDescent="0.35">
      <c r="A79">
        <f t="shared" ca="1" si="40"/>
        <v>4</v>
      </c>
      <c r="B79" t="str" cm="1">
        <f t="array" aca="1" ref="B79" ca="1">_xlfn.SWITCH(A79,1,"A",2,"B",3,"C",4,"D")</f>
        <v>D</v>
      </c>
      <c r="C79">
        <f t="shared" ca="1" si="41"/>
        <v>1</v>
      </c>
      <c r="D79" s="3">
        <f t="shared" ca="1" si="42"/>
        <v>2.7843105308862199</v>
      </c>
      <c r="E79">
        <f t="shared" ca="1" si="43"/>
        <v>0</v>
      </c>
      <c r="F79" cm="1">
        <f t="array" aca="1" ref="F79" ca="1">_xlfn.SWITCH(RANDBETWEEN(0,1),0,3,1,4)</f>
        <v>3</v>
      </c>
      <c r="G79" s="3">
        <f t="shared" ca="1" si="44"/>
        <v>2.1859684576267586</v>
      </c>
      <c r="H79" t="str" cm="1">
        <f t="array" aca="1" ref="H79" ca="1">_xlfn.SWITCH(RANDBETWEEN(0,1),0,"No",1,"Yes")</f>
        <v>No</v>
      </c>
      <c r="I79" s="3">
        <f t="shared" ca="1" si="45"/>
        <v>0.29653384852390657</v>
      </c>
      <c r="J79" t="str" cm="1">
        <f t="array" aca="1" ref="J79" ca="1">_xlfn.SWITCH(RANDBETWEEN(0,2),0,"Rainy",1,"Sunny",2,"Cold")</f>
        <v>Cold</v>
      </c>
      <c r="K79">
        <f t="shared" ca="1" si="38"/>
        <v>0.68416576216739933</v>
      </c>
      <c r="L79" t="str" cm="1">
        <f t="array" aca="1" ref="L79" ca="1">_xlfn.SWITCH(RANDBETWEEN(0,1),0,"Good",1,"Bad")</f>
        <v>Bad</v>
      </c>
      <c r="M79" s="3">
        <f t="shared" ca="1" si="46"/>
        <v>0.49922031446493798</v>
      </c>
      <c r="N79" t="str" cm="1">
        <f t="array" aca="1" ref="N79" ca="1">_xlfn.SWITCH(RANDBETWEEN(0,1),0,"No",1,"Yes")</f>
        <v>No</v>
      </c>
      <c r="O79" s="3">
        <f t="shared" ca="1" si="47"/>
        <v>0.10799224705156692</v>
      </c>
      <c r="P79" t="str" cm="1">
        <f t="array" aca="1" ref="P79" ca="1">_xlfn.SWITCH(RANDBETWEEN(0,1),0,"No",1,"Yes")</f>
        <v>Yes</v>
      </c>
      <c r="Q79" s="3">
        <f t="shared" ca="1" si="48"/>
        <v>1.1806234105040014</v>
      </c>
      <c r="R79">
        <f t="shared" ca="1" si="49"/>
        <v>2</v>
      </c>
      <c r="S79" s="3">
        <f t="shared" ca="1" si="50"/>
        <v>0.1177960585791115</v>
      </c>
      <c r="T79" s="3">
        <f t="shared" ca="1" si="51"/>
        <v>0.23559211715822301</v>
      </c>
      <c r="U79" t="str" cm="1">
        <f t="array" aca="1" ref="U79" ca="1">_xlfn.SWITCH(RANDBETWEEN(0,1),0,"No",1,"Yes")</f>
        <v>No</v>
      </c>
      <c r="V79" s="3">
        <f t="shared" ca="1" si="52"/>
        <v>0</v>
      </c>
      <c r="W79" t="str" cm="1">
        <f t="array" aca="1" ref="W79" ca="1">_xlfn.SWITCH(RANDBETWEEN(0,1),0,"No",1,"Yes")</f>
        <v>Yes</v>
      </c>
      <c r="X79" s="3">
        <f t="shared" ca="1" si="53"/>
        <v>14.188799264879872</v>
      </c>
      <c r="Y79" t="str" cm="1">
        <f t="array" aca="1" ref="Y79" ca="1">_xlfn.SWITCH(RANDBETWEEN(0,1),0,"No",1,"Yes")</f>
        <v>No</v>
      </c>
      <c r="Z79" s="3">
        <f t="shared" ca="1" si="54"/>
        <v>0</v>
      </c>
      <c r="AA79" s="3">
        <f t="shared" ca="1" si="39"/>
        <v>1</v>
      </c>
      <c r="AB79" s="3">
        <f t="shared" ca="1" si="55"/>
        <v>1.7843771054968487</v>
      </c>
      <c r="AC79" s="3">
        <f t="shared" ca="1" si="56"/>
        <v>237.87634370726096</v>
      </c>
      <c r="AD79" s="3">
        <f t="shared" ca="1" si="57"/>
        <v>4</v>
      </c>
      <c r="AE79" s="3" t="str">
        <f t="shared" ca="1" si="58"/>
        <v>4-8</v>
      </c>
      <c r="AF79" s="3">
        <f t="shared" ca="1" si="59"/>
        <v>0.10327522298975544</v>
      </c>
      <c r="AG79" s="3" t="str">
        <f t="shared" ca="1" si="60"/>
        <v>Low</v>
      </c>
      <c r="AH79" s="3">
        <f t="shared" ca="1" si="61"/>
        <v>0.27042828646641154</v>
      </c>
      <c r="AI79" s="3">
        <f t="shared" ca="1" si="62"/>
        <v>34.371078974743057</v>
      </c>
      <c r="AJ79" s="3">
        <f t="shared" ca="1" si="63"/>
        <v>6.9208285222020507</v>
      </c>
      <c r="AK79" s="3">
        <f t="shared" ca="1" si="64"/>
        <v>28.457804559531731</v>
      </c>
      <c r="AL79" s="3">
        <f t="shared" ca="1" si="65"/>
        <v>25</v>
      </c>
      <c r="AM79" s="3" t="str">
        <f t="shared" ca="1" si="66"/>
        <v>Late</v>
      </c>
      <c r="AN79" s="6">
        <f t="shared" ca="1" si="67"/>
        <v>0</v>
      </c>
      <c r="AO79" s="6">
        <f t="shared" ca="1" si="68"/>
        <v>6.7048451209400373</v>
      </c>
      <c r="AP79" s="3" cm="1">
        <f t="array" aca="1" ref="AP79" ca="1">_xlfn.SWITCH(F79,3,_xlfn.NORM.INV(RAND(),8,4),4,_xlfn.NORM.INV(RAND(),7,3))</f>
        <v>7.2186111130174861</v>
      </c>
      <c r="AQ79" s="6">
        <f t="shared" ca="1" si="69"/>
        <v>103.65547247947558</v>
      </c>
      <c r="AR79" s="6">
        <f t="shared" ca="1" si="70"/>
        <v>3415.7796302672955</v>
      </c>
      <c r="AS79" s="3">
        <f t="shared" ca="1" si="71"/>
        <v>3.5572255699414663</v>
      </c>
      <c r="AT79" s="6">
        <f t="shared" ca="1" si="72"/>
        <v>7114.4511398829327</v>
      </c>
      <c r="AU79" s="3">
        <f t="shared" ca="1" si="73"/>
        <v>986.77550904963618</v>
      </c>
      <c r="AV79" s="3">
        <f t="shared" ca="1" si="74"/>
        <v>57.970599070324361</v>
      </c>
      <c r="AW79" s="6">
        <f t="shared" ca="1" si="75"/>
        <v>11581.681723391128</v>
      </c>
      <c r="BC79">
        <v>76</v>
      </c>
      <c r="BD79">
        <v>5175907.8628102103</v>
      </c>
      <c r="BI79">
        <v>76</v>
      </c>
      <c r="BJ79">
        <v>42983.101601369875</v>
      </c>
      <c r="BO79">
        <v>76</v>
      </c>
      <c r="BP79">
        <v>0.63</v>
      </c>
      <c r="BW79">
        <v>76</v>
      </c>
      <c r="BX79">
        <v>22.149063475558656</v>
      </c>
      <c r="CE79">
        <v>76</v>
      </c>
      <c r="CF79">
        <v>1439027.3782998901</v>
      </c>
      <c r="CK79">
        <v>76</v>
      </c>
      <c r="CL79">
        <v>2743.5633487306495</v>
      </c>
      <c r="CS79">
        <v>75</v>
      </c>
      <c r="CT79" s="10">
        <v>6.6000000000000003E-2</v>
      </c>
      <c r="CU79" s="10">
        <v>6.8000000000000005E-2</v>
      </c>
      <c r="CV79" s="10">
        <v>7.5999999999999998E-2</v>
      </c>
      <c r="CW79" s="10">
        <v>5.3999999999999999E-2</v>
      </c>
      <c r="CX79" s="10">
        <v>6.2E-2</v>
      </c>
      <c r="CY79" s="10">
        <v>6.8000000000000005E-2</v>
      </c>
      <c r="CZ79" s="10">
        <v>4.2000000000000003E-2</v>
      </c>
      <c r="DA79" s="10">
        <v>7.1999999999999995E-2</v>
      </c>
      <c r="DB79" s="10">
        <v>5.6000000000000001E-2</v>
      </c>
      <c r="DC79" s="10">
        <v>5.3999999999999999E-2</v>
      </c>
      <c r="DD79" s="10">
        <v>6.2E-2</v>
      </c>
      <c r="DE79" s="10">
        <v>7.0000000000000007E-2</v>
      </c>
      <c r="DF79" s="10">
        <v>6.2E-2</v>
      </c>
      <c r="DG79" s="10">
        <v>0.06</v>
      </c>
      <c r="DH79" s="10">
        <v>6.2E-2</v>
      </c>
      <c r="DI79" s="10">
        <v>6.6000000000000003E-2</v>
      </c>
      <c r="DJ79" s="25">
        <v>6320.4132932190123</v>
      </c>
      <c r="DK79" s="10">
        <v>0.58599999999999997</v>
      </c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</row>
    <row r="80" spans="1:126" x14ac:dyDescent="0.35">
      <c r="A80">
        <f t="shared" ca="1" si="40"/>
        <v>3</v>
      </c>
      <c r="B80" t="str" cm="1">
        <f t="array" aca="1" ref="B80" ca="1">_xlfn.SWITCH(A80,1,"A",2,"B",3,"C",4,"D")</f>
        <v>C</v>
      </c>
      <c r="C80">
        <f t="shared" ca="1" si="41"/>
        <v>3</v>
      </c>
      <c r="D80" s="3">
        <f t="shared" ca="1" si="42"/>
        <v>2.9126691514782692</v>
      </c>
      <c r="E80">
        <f t="shared" ca="1" si="43"/>
        <v>1</v>
      </c>
      <c r="F80" cm="1">
        <f t="array" aca="1" ref="F80" ca="1">_xlfn.SWITCH(RANDBETWEEN(0,1),0,3,1,4)</f>
        <v>3</v>
      </c>
      <c r="G80" s="3">
        <f t="shared" ca="1" si="44"/>
        <v>2.5850094771127718</v>
      </c>
      <c r="H80" t="str" cm="1">
        <f t="array" aca="1" ref="H80" ca="1">_xlfn.SWITCH(RANDBETWEEN(0,1),0,"No",1,"Yes")</f>
        <v>No</v>
      </c>
      <c r="I80" s="3">
        <f t="shared" ca="1" si="45"/>
        <v>0.30474620623454779</v>
      </c>
      <c r="J80" t="str" cm="1">
        <f t="array" aca="1" ref="J80" ca="1">_xlfn.SWITCH(RANDBETWEEN(0,2),0,"Rainy",1,"Sunny",2,"Cold")</f>
        <v>Rainy</v>
      </c>
      <c r="K80">
        <f t="shared" ca="1" si="38"/>
        <v>1.2923541476952538</v>
      </c>
      <c r="L80" t="str" cm="1">
        <f t="array" aca="1" ref="L80" ca="1">_xlfn.SWITCH(RANDBETWEEN(0,1),0,"Good",1,"Bad")</f>
        <v>Good</v>
      </c>
      <c r="M80" s="3">
        <f t="shared" ca="1" si="46"/>
        <v>8.3647209807524811E-2</v>
      </c>
      <c r="N80" t="str" cm="1">
        <f t="array" aca="1" ref="N80" ca="1">_xlfn.SWITCH(RANDBETWEEN(0,1),0,"No",1,"Yes")</f>
        <v>Yes</v>
      </c>
      <c r="O80" s="3">
        <f t="shared" ca="1" si="47"/>
        <v>1.352866309407146</v>
      </c>
      <c r="P80" t="str" cm="1">
        <f t="array" aca="1" ref="P80" ca="1">_xlfn.SWITCH(RANDBETWEEN(0,1),0,"No",1,"Yes")</f>
        <v>No</v>
      </c>
      <c r="Q80" s="3">
        <f t="shared" ca="1" si="48"/>
        <v>0</v>
      </c>
      <c r="R80">
        <f t="shared" ca="1" si="49"/>
        <v>3</v>
      </c>
      <c r="S80" s="3">
        <f t="shared" ca="1" si="50"/>
        <v>0.21492562508210075</v>
      </c>
      <c r="T80" s="3">
        <f t="shared" ca="1" si="51"/>
        <v>0.64477687524630223</v>
      </c>
      <c r="U80" t="str" cm="1">
        <f t="array" aca="1" ref="U80" ca="1">_xlfn.SWITCH(RANDBETWEEN(0,1),0,"No",1,"Yes")</f>
        <v>No</v>
      </c>
      <c r="V80" s="3">
        <f t="shared" ca="1" si="52"/>
        <v>0</v>
      </c>
      <c r="W80" t="str" cm="1">
        <f t="array" aca="1" ref="W80" ca="1">_xlfn.SWITCH(RANDBETWEEN(0,1),0,"No",1,"Yes")</f>
        <v>No</v>
      </c>
      <c r="X80" s="3">
        <f t="shared" ca="1" si="53"/>
        <v>0</v>
      </c>
      <c r="Y80" t="str" cm="1">
        <f t="array" aca="1" ref="Y80" ca="1">_xlfn.SWITCH(RANDBETWEEN(0,1),0,"No",1,"Yes")</f>
        <v>No</v>
      </c>
      <c r="Z80" s="3">
        <f t="shared" ca="1" si="54"/>
        <v>0</v>
      </c>
      <c r="AA80" s="3">
        <f t="shared" ca="1" si="39"/>
        <v>1</v>
      </c>
      <c r="AB80" s="3">
        <f t="shared" ca="1" si="55"/>
        <v>0.98040734312440614</v>
      </c>
      <c r="AC80" s="3">
        <f t="shared" ca="1" si="56"/>
        <v>269.49416971299479</v>
      </c>
      <c r="AD80" s="3">
        <f t="shared" ca="1" si="57"/>
        <v>3</v>
      </c>
      <c r="AE80" s="3" t="str">
        <f t="shared" ca="1" si="58"/>
        <v>4-8</v>
      </c>
      <c r="AF80" s="3">
        <f t="shared" ca="1" si="59"/>
        <v>0.54018152505360062</v>
      </c>
      <c r="AG80" s="3" t="str">
        <f t="shared" ca="1" si="60"/>
        <v>High</v>
      </c>
      <c r="AH80" s="3">
        <f t="shared" ca="1" si="61"/>
        <v>5.3660418391952687E-2</v>
      </c>
      <c r="AI80" s="3">
        <f t="shared" ca="1" si="62"/>
        <v>57.763491201251156</v>
      </c>
      <c r="AJ80" s="3">
        <f t="shared" ca="1" si="63"/>
        <v>4.6654757894404684</v>
      </c>
      <c r="AK80" s="3">
        <f t="shared" ca="1" si="64"/>
        <v>12.503125301513974</v>
      </c>
      <c r="AL80" s="3">
        <f t="shared" ca="1" si="65"/>
        <v>30</v>
      </c>
      <c r="AM80" s="3" t="str">
        <f t="shared" ca="1" si="66"/>
        <v>On time</v>
      </c>
      <c r="AN80" s="6">
        <f t="shared" ca="1" si="67"/>
        <v>0</v>
      </c>
      <c r="AO80" s="6">
        <f t="shared" ca="1" si="68"/>
        <v>8.0871824816284015</v>
      </c>
      <c r="AP80" s="3" cm="1">
        <f t="array" aca="1" ref="AP80" ca="1">_xlfn.SWITCH(F80,3,_xlfn.NORM.INV(RAND(),8,4),4,_xlfn.NORM.INV(RAND(),7,3))</f>
        <v>3.1182995181521846</v>
      </c>
      <c r="AQ80" s="6">
        <f t="shared" ca="1" si="69"/>
        <v>102.9637406052754</v>
      </c>
      <c r="AR80" s="6">
        <f t="shared" ca="1" si="70"/>
        <v>8898.480605674984</v>
      </c>
      <c r="AS80" s="3">
        <f t="shared" ca="1" si="71"/>
        <v>1.5628906626892467</v>
      </c>
      <c r="AT80" s="6">
        <f t="shared" ca="1" si="72"/>
        <v>3125.7813253784934</v>
      </c>
      <c r="AU80" s="3">
        <f t="shared" ca="1" si="73"/>
        <v>974.86708624834966</v>
      </c>
      <c r="AV80" s="3">
        <f t="shared" ca="1" si="74"/>
        <v>58.284367580140284</v>
      </c>
      <c r="AW80" s="6">
        <f t="shared" ca="1" si="75"/>
        <v>13065.500567363595</v>
      </c>
      <c r="BC80">
        <v>77</v>
      </c>
      <c r="BD80">
        <v>6049144.066317738</v>
      </c>
      <c r="BI80">
        <v>77</v>
      </c>
      <c r="BJ80">
        <v>11159.55221286583</v>
      </c>
      <c r="BO80">
        <v>77</v>
      </c>
      <c r="BP80">
        <v>0.59399999999999997</v>
      </c>
      <c r="BW80">
        <v>77</v>
      </c>
      <c r="BX80">
        <v>23.911146902039533</v>
      </c>
      <c r="CE80">
        <v>77</v>
      </c>
      <c r="CF80">
        <v>1078431.4744670405</v>
      </c>
      <c r="CK80">
        <v>77</v>
      </c>
      <c r="CL80">
        <v>3823.3224359084102</v>
      </c>
      <c r="CS80">
        <v>76</v>
      </c>
      <c r="CT80" s="10">
        <v>0.08</v>
      </c>
      <c r="CU80" s="10">
        <v>5.3999999999999999E-2</v>
      </c>
      <c r="CV80" s="10">
        <v>6.8000000000000005E-2</v>
      </c>
      <c r="CW80" s="10">
        <v>0.08</v>
      </c>
      <c r="CX80" s="10">
        <v>5.6000000000000001E-2</v>
      </c>
      <c r="CY80" s="10">
        <v>6.2E-2</v>
      </c>
      <c r="CZ80" s="10">
        <v>4.5999999999999999E-2</v>
      </c>
      <c r="DA80" s="10">
        <v>7.1999999999999995E-2</v>
      </c>
      <c r="DB80" s="10">
        <v>4.2000000000000003E-2</v>
      </c>
      <c r="DC80" s="10">
        <v>7.5999999999999998E-2</v>
      </c>
      <c r="DD80" s="10">
        <v>0.06</v>
      </c>
      <c r="DE80" s="10">
        <v>5.3999999999999999E-2</v>
      </c>
      <c r="DF80" s="10">
        <v>5.6000000000000001E-2</v>
      </c>
      <c r="DG80" s="10">
        <v>6.8000000000000005E-2</v>
      </c>
      <c r="DH80" s="10">
        <v>5.6000000000000001E-2</v>
      </c>
      <c r="DI80" s="10">
        <v>7.0000000000000007E-2</v>
      </c>
      <c r="DJ80" s="25">
        <v>13265.112035913704</v>
      </c>
      <c r="DK80" s="10">
        <v>0.64</v>
      </c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</row>
    <row r="81" spans="1:126" x14ac:dyDescent="0.35">
      <c r="A81">
        <f t="shared" ca="1" si="40"/>
        <v>3</v>
      </c>
      <c r="B81" t="str" cm="1">
        <f t="array" aca="1" ref="B81" ca="1">_xlfn.SWITCH(A81,1,"A",2,"B",3,"C",4,"D")</f>
        <v>C</v>
      </c>
      <c r="C81">
        <f t="shared" ca="1" si="41"/>
        <v>2</v>
      </c>
      <c r="D81" s="3">
        <f t="shared" ca="1" si="42"/>
        <v>3.3382536219088821</v>
      </c>
      <c r="E81">
        <f t="shared" ca="1" si="43"/>
        <v>1</v>
      </c>
      <c r="F81" cm="1">
        <f t="array" aca="1" ref="F81" ca="1">_xlfn.SWITCH(RANDBETWEEN(0,1),0,3,1,4)</f>
        <v>3</v>
      </c>
      <c r="G81" s="3">
        <f t="shared" ca="1" si="44"/>
        <v>2.5929632459656871</v>
      </c>
      <c r="H81" t="str" cm="1">
        <f t="array" aca="1" ref="H81" ca="1">_xlfn.SWITCH(RANDBETWEEN(0,1),0,"No",1,"Yes")</f>
        <v>Yes</v>
      </c>
      <c r="I81" s="3">
        <f t="shared" ca="1" si="45"/>
        <v>8.2353001854629293E-2</v>
      </c>
      <c r="J81" t="str" cm="1">
        <f t="array" aca="1" ref="J81" ca="1">_xlfn.SWITCH(RANDBETWEEN(0,2),0,"Rainy",1,"Sunny",2,"Cold")</f>
        <v>Sunny</v>
      </c>
      <c r="K81">
        <f t="shared" ca="1" si="38"/>
        <v>0.41034101506646614</v>
      </c>
      <c r="L81" t="str" cm="1">
        <f t="array" aca="1" ref="L81" ca="1">_xlfn.SWITCH(RANDBETWEEN(0,1),0,"Good",1,"Bad")</f>
        <v>Bad</v>
      </c>
      <c r="M81" s="3">
        <f t="shared" ca="1" si="46"/>
        <v>0.54655565836947928</v>
      </c>
      <c r="N81" t="str" cm="1">
        <f t="array" aca="1" ref="N81" ca="1">_xlfn.SWITCH(RANDBETWEEN(0,1),0,"No",1,"Yes")</f>
        <v>Yes</v>
      </c>
      <c r="O81" s="3">
        <f t="shared" ca="1" si="47"/>
        <v>0.77419839377375599</v>
      </c>
      <c r="P81" t="str" cm="1">
        <f t="array" aca="1" ref="P81" ca="1">_xlfn.SWITCH(RANDBETWEEN(0,1),0,"No",1,"Yes")</f>
        <v>No</v>
      </c>
      <c r="Q81" s="3">
        <f t="shared" ca="1" si="48"/>
        <v>0</v>
      </c>
      <c r="R81">
        <f t="shared" ca="1" si="49"/>
        <v>3</v>
      </c>
      <c r="S81" s="3">
        <f t="shared" ca="1" si="50"/>
        <v>0.14858563134833475</v>
      </c>
      <c r="T81" s="3">
        <f t="shared" ca="1" si="51"/>
        <v>0.44575689404500424</v>
      </c>
      <c r="U81" t="str" cm="1">
        <f t="array" aca="1" ref="U81" ca="1">_xlfn.SWITCH(RANDBETWEEN(0,1),0,"No",1,"Yes")</f>
        <v>Yes</v>
      </c>
      <c r="V81" s="3">
        <f t="shared" ca="1" si="52"/>
        <v>0.1321938638525077</v>
      </c>
      <c r="W81" t="str" cm="1">
        <f t="array" aca="1" ref="W81" ca="1">_xlfn.SWITCH(RANDBETWEEN(0,1),0,"No",1,"Yes")</f>
        <v>Yes</v>
      </c>
      <c r="X81" s="3">
        <f t="shared" ca="1" si="53"/>
        <v>34.097668961968111</v>
      </c>
      <c r="Y81" t="str" cm="1">
        <f t="array" aca="1" ref="Y81" ca="1">_xlfn.SWITCH(RANDBETWEEN(0,1),0,"No",1,"Yes")</f>
        <v>Yes</v>
      </c>
      <c r="Z81" s="3">
        <f t="shared" ca="1" si="54"/>
        <v>0.27784966268510702</v>
      </c>
      <c r="AA81" s="3">
        <f t="shared" ca="1" si="39"/>
        <v>1</v>
      </c>
      <c r="AB81" s="3">
        <f t="shared" ca="1" si="55"/>
        <v>0.27371520168616026</v>
      </c>
      <c r="AC81" s="3">
        <f t="shared" ca="1" si="56"/>
        <v>251.04951984779126</v>
      </c>
      <c r="AD81" s="3">
        <f t="shared" ca="1" si="57"/>
        <v>2</v>
      </c>
      <c r="AE81" s="3" t="str">
        <f t="shared" ca="1" si="58"/>
        <v>12-4</v>
      </c>
      <c r="AF81" s="3">
        <f t="shared" ca="1" si="59"/>
        <v>0.92945754743978992</v>
      </c>
      <c r="AG81" s="3" t="str">
        <f t="shared" ca="1" si="60"/>
        <v>Low</v>
      </c>
      <c r="AH81" s="3">
        <f t="shared" ca="1" si="61"/>
        <v>0.33896565919603561</v>
      </c>
      <c r="AI81" s="3">
        <f t="shared" ca="1" si="62"/>
        <v>19.845245640106324</v>
      </c>
      <c r="AJ81" s="3">
        <f t="shared" ca="1" si="63"/>
        <v>12.650360917701708</v>
      </c>
      <c r="AK81" s="3">
        <f t="shared" ca="1" si="64"/>
        <v>53.552380023604435</v>
      </c>
      <c r="AL81" s="3">
        <f t="shared" ca="1" si="65"/>
        <v>20</v>
      </c>
      <c r="AM81" s="3" t="str">
        <f t="shared" ca="1" si="66"/>
        <v>Late</v>
      </c>
      <c r="AN81" s="6">
        <f t="shared" ca="1" si="67"/>
        <v>17.186952641535335</v>
      </c>
      <c r="AO81" s="6">
        <f t="shared" ca="1" si="68"/>
        <v>0</v>
      </c>
      <c r="AP81" s="3" cm="1">
        <f t="array" aca="1" ref="AP81" ca="1">_xlfn.SWITCH(F81,3,_xlfn.NORM.INV(RAND(),8,4),4,_xlfn.NORM.INV(RAND(),7,3))</f>
        <v>8.1560110204633833</v>
      </c>
      <c r="AQ81" s="6">
        <f t="shared" ca="1" si="69"/>
        <v>106.53603400116788</v>
      </c>
      <c r="AR81" s="6">
        <f t="shared" ca="1" si="70"/>
        <v>3279.2771019283882</v>
      </c>
      <c r="AS81" s="3">
        <f t="shared" ca="1" si="71"/>
        <v>6.6940475029505544</v>
      </c>
      <c r="AT81" s="6">
        <f t="shared" ca="1" si="72"/>
        <v>13388.095005901108</v>
      </c>
      <c r="AU81" s="3">
        <f t="shared" ca="1" si="73"/>
        <v>1005.9653136175665</v>
      </c>
      <c r="AV81" s="3">
        <f t="shared" ca="1" si="74"/>
        <v>34.775942167520668</v>
      </c>
      <c r="AW81" s="6">
        <f t="shared" ca="1" si="75"/>
        <v>17725.300316256118</v>
      </c>
      <c r="BC81">
        <v>78</v>
      </c>
      <c r="BD81">
        <v>5941855.9003864313</v>
      </c>
      <c r="BI81">
        <v>78</v>
      </c>
      <c r="BJ81">
        <v>10326.884834655317</v>
      </c>
      <c r="BO81">
        <v>78</v>
      </c>
      <c r="BP81">
        <v>0.55000000000000004</v>
      </c>
      <c r="BW81">
        <v>78</v>
      </c>
      <c r="BX81">
        <v>24.261226975881538</v>
      </c>
      <c r="CE81">
        <v>78</v>
      </c>
      <c r="CF81">
        <v>1928747.1818573656</v>
      </c>
      <c r="CK81">
        <v>78</v>
      </c>
      <c r="CL81">
        <v>526.65469587764176</v>
      </c>
      <c r="CS81">
        <v>77</v>
      </c>
      <c r="CT81" s="10">
        <v>5.3999999999999999E-2</v>
      </c>
      <c r="CU81" s="10">
        <v>6.2E-2</v>
      </c>
      <c r="CV81" s="10">
        <v>9.4E-2</v>
      </c>
      <c r="CW81" s="10">
        <v>7.8E-2</v>
      </c>
      <c r="CX81" s="10">
        <v>5.1999999999999998E-2</v>
      </c>
      <c r="CY81" s="10">
        <v>7.3999999999999996E-2</v>
      </c>
      <c r="CZ81" s="10">
        <v>5.6000000000000001E-2</v>
      </c>
      <c r="DA81" s="10">
        <v>5.6000000000000001E-2</v>
      </c>
      <c r="DB81" s="10">
        <v>5.1999999999999998E-2</v>
      </c>
      <c r="DC81" s="10">
        <v>0.06</v>
      </c>
      <c r="DD81" s="10">
        <v>4.8000000000000001E-2</v>
      </c>
      <c r="DE81" s="10">
        <v>7.0000000000000007E-2</v>
      </c>
      <c r="DF81" s="10">
        <v>4.8000000000000001E-2</v>
      </c>
      <c r="DG81" s="10">
        <v>0.06</v>
      </c>
      <c r="DH81" s="10">
        <v>7.0000000000000007E-2</v>
      </c>
      <c r="DI81" s="10">
        <v>6.6000000000000003E-2</v>
      </c>
      <c r="DJ81" s="25">
        <v>7612.7396759712437</v>
      </c>
      <c r="DK81" s="10">
        <v>0.63</v>
      </c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</row>
    <row r="82" spans="1:126" x14ac:dyDescent="0.35">
      <c r="A82">
        <f t="shared" ca="1" si="40"/>
        <v>4</v>
      </c>
      <c r="B82" t="str" cm="1">
        <f t="array" aca="1" ref="B82" ca="1">_xlfn.SWITCH(A82,1,"A",2,"B",3,"C",4,"D")</f>
        <v>D</v>
      </c>
      <c r="C82">
        <f t="shared" ca="1" si="41"/>
        <v>4</v>
      </c>
      <c r="D82" s="3">
        <f t="shared" ca="1" si="42"/>
        <v>3.2916601937630956</v>
      </c>
      <c r="E82">
        <f t="shared" ca="1" si="43"/>
        <v>1</v>
      </c>
      <c r="F82" cm="1">
        <f t="array" aca="1" ref="F82" ca="1">_xlfn.SWITCH(RANDBETWEEN(0,1),0,3,1,4)</f>
        <v>4</v>
      </c>
      <c r="G82" s="3">
        <f t="shared" ca="1" si="44"/>
        <v>2.5121663540305144</v>
      </c>
      <c r="H82" t="str" cm="1">
        <f t="array" aca="1" ref="H82" ca="1">_xlfn.SWITCH(RANDBETWEEN(0,1),0,"No",1,"Yes")</f>
        <v>No</v>
      </c>
      <c r="I82" s="3">
        <f t="shared" ca="1" si="45"/>
        <v>0.32494271236313577</v>
      </c>
      <c r="J82" t="str" cm="1">
        <f t="array" aca="1" ref="J82" ca="1">_xlfn.SWITCH(RANDBETWEEN(0,2),0,"Rainy",1,"Sunny",2,"Cold")</f>
        <v>Sunny</v>
      </c>
      <c r="K82">
        <f t="shared" ca="1" si="38"/>
        <v>0.29046110137540632</v>
      </c>
      <c r="L82" t="str" cm="1">
        <f t="array" aca="1" ref="L82" ca="1">_xlfn.SWITCH(RANDBETWEEN(0,1),0,"Good",1,"Bad")</f>
        <v>Good</v>
      </c>
      <c r="M82" s="3">
        <f t="shared" ca="1" si="46"/>
        <v>7.7207313866974644E-2</v>
      </c>
      <c r="N82" t="str" cm="1">
        <f t="array" aca="1" ref="N82" ca="1">_xlfn.SWITCH(RANDBETWEEN(0,1),0,"No",1,"Yes")</f>
        <v>No</v>
      </c>
      <c r="O82" s="3">
        <f t="shared" ca="1" si="47"/>
        <v>5.9635569786268675E-2</v>
      </c>
      <c r="P82" t="str" cm="1">
        <f t="array" aca="1" ref="P82" ca="1">_xlfn.SWITCH(RANDBETWEEN(0,1),0,"No",1,"Yes")</f>
        <v>Yes</v>
      </c>
      <c r="Q82" s="3">
        <f t="shared" ca="1" si="48"/>
        <v>1.3996403255808043</v>
      </c>
      <c r="R82">
        <f t="shared" ca="1" si="49"/>
        <v>3</v>
      </c>
      <c r="S82" s="3">
        <f t="shared" ca="1" si="50"/>
        <v>0.13475467283687251</v>
      </c>
      <c r="T82" s="3">
        <f t="shared" ca="1" si="51"/>
        <v>0.40426401851061755</v>
      </c>
      <c r="U82" t="str" cm="1">
        <f t="array" aca="1" ref="U82" ca="1">_xlfn.SWITCH(RANDBETWEEN(0,1),0,"No",1,"Yes")</f>
        <v>Yes</v>
      </c>
      <c r="V82" s="3">
        <f t="shared" ca="1" si="52"/>
        <v>0.44834041280175496</v>
      </c>
      <c r="W82" t="str" cm="1">
        <f t="array" aca="1" ref="W82" ca="1">_xlfn.SWITCH(RANDBETWEEN(0,1),0,"No",1,"Yes")</f>
        <v>Yes</v>
      </c>
      <c r="X82" s="3">
        <f t="shared" ca="1" si="53"/>
        <v>12.083803978891396</v>
      </c>
      <c r="Y82" t="str" cm="1">
        <f t="array" aca="1" ref="Y82" ca="1">_xlfn.SWITCH(RANDBETWEEN(0,1),0,"No",1,"Yes")</f>
        <v>No</v>
      </c>
      <c r="Z82" s="3">
        <f t="shared" ca="1" si="54"/>
        <v>0</v>
      </c>
      <c r="AA82" s="3">
        <f t="shared" ca="1" si="39"/>
        <v>0</v>
      </c>
      <c r="AB82" s="3">
        <f t="shared" ca="1" si="55"/>
        <v>0.85951045835196616</v>
      </c>
      <c r="AC82" s="3">
        <f t="shared" ca="1" si="56"/>
        <v>243.25115637618504</v>
      </c>
      <c r="AD82" s="3">
        <f t="shared" ca="1" si="57"/>
        <v>1</v>
      </c>
      <c r="AE82" s="3" t="str">
        <f t="shared" ca="1" si="58"/>
        <v>8-12</v>
      </c>
      <c r="AF82" s="3">
        <f t="shared" ca="1" si="59"/>
        <v>0.7610314462548291</v>
      </c>
      <c r="AG82" s="3" t="str">
        <f t="shared" ca="1" si="60"/>
        <v>Low</v>
      </c>
      <c r="AH82" s="3">
        <f t="shared" ca="1" si="61"/>
        <v>0.46121192830787688</v>
      </c>
      <c r="AI82" s="3">
        <f t="shared" ca="1" si="62"/>
        <v>46.063459996796951</v>
      </c>
      <c r="AJ82" s="3">
        <f t="shared" ca="1" si="63"/>
        <v>5.280783432097798</v>
      </c>
      <c r="AK82" s="3">
        <f t="shared" ca="1" si="64"/>
        <v>24.962999052219345</v>
      </c>
      <c r="AL82" s="3">
        <f t="shared" ca="1" si="65"/>
        <v>20</v>
      </c>
      <c r="AM82" s="3" t="str">
        <f t="shared" ca="1" si="66"/>
        <v>Late</v>
      </c>
      <c r="AN82" s="6">
        <f t="shared" ca="1" si="67"/>
        <v>0</v>
      </c>
      <c r="AO82" s="6">
        <f t="shared" ca="1" si="68"/>
        <v>5.8740109262271627</v>
      </c>
      <c r="AP82" s="3" cm="1">
        <f t="array" aca="1" ref="AP82" ca="1">_xlfn.SWITCH(F82,3,_xlfn.NORM.INV(RAND(),8,4),4,_xlfn.NORM.INV(RAND(),7,3))</f>
        <v>7.2697021409177571</v>
      </c>
      <c r="AQ82" s="6">
        <f t="shared" ca="1" si="69"/>
        <v>95.249873797175269</v>
      </c>
      <c r="AR82" s="6">
        <f t="shared" ca="1" si="70"/>
        <v>3187.1514811366865</v>
      </c>
      <c r="AS82" s="3">
        <f t="shared" ca="1" si="71"/>
        <v>3.1203748815274182</v>
      </c>
      <c r="AT82" s="6">
        <f t="shared" ca="1" si="72"/>
        <v>4680.5623222911272</v>
      </c>
      <c r="AU82" s="3">
        <f t="shared" ca="1" si="73"/>
        <v>997.03177746576375</v>
      </c>
      <c r="AV82" s="3">
        <f t="shared" ca="1" si="74"/>
        <v>44.417187883223932</v>
      </c>
      <c r="AW82" s="6">
        <f t="shared" ca="1" si="75"/>
        <v>8915.0367797030285</v>
      </c>
      <c r="BC82">
        <v>79</v>
      </c>
      <c r="BD82">
        <v>490031.22835938958</v>
      </c>
      <c r="BI82">
        <v>79</v>
      </c>
      <c r="BJ82">
        <v>10380.252751855314</v>
      </c>
      <c r="BO82">
        <v>79</v>
      </c>
      <c r="BP82">
        <v>0.60599999999999998</v>
      </c>
      <c r="BW82">
        <v>79</v>
      </c>
      <c r="BX82">
        <v>22.797629254328964</v>
      </c>
      <c r="CE82">
        <v>79</v>
      </c>
      <c r="CF82">
        <v>2295202.552716516</v>
      </c>
      <c r="CK82">
        <v>79</v>
      </c>
      <c r="CL82">
        <v>4229.2741590523356</v>
      </c>
      <c r="CS82">
        <v>78</v>
      </c>
      <c r="CT82" s="10">
        <v>0.05</v>
      </c>
      <c r="CU82" s="10">
        <v>7.8E-2</v>
      </c>
      <c r="CV82" s="10">
        <v>7.1999999999999995E-2</v>
      </c>
      <c r="CW82" s="10">
        <v>5.6000000000000001E-2</v>
      </c>
      <c r="CX82" s="10">
        <v>4.3999999999999997E-2</v>
      </c>
      <c r="CY82" s="10">
        <v>5.1999999999999998E-2</v>
      </c>
      <c r="CZ82" s="10">
        <v>0.06</v>
      </c>
      <c r="DA82" s="10">
        <v>7.5999999999999998E-2</v>
      </c>
      <c r="DB82" s="10">
        <v>7.1999999999999995E-2</v>
      </c>
      <c r="DC82" s="10">
        <v>7.5999999999999998E-2</v>
      </c>
      <c r="DD82" s="10">
        <v>7.1999999999999995E-2</v>
      </c>
      <c r="DE82" s="10">
        <v>5.8000000000000003E-2</v>
      </c>
      <c r="DF82" s="10">
        <v>5.6000000000000001E-2</v>
      </c>
      <c r="DG82" s="10">
        <v>0.05</v>
      </c>
      <c r="DH82" s="10">
        <v>7.5999999999999998E-2</v>
      </c>
      <c r="DI82" s="10">
        <v>5.1999999999999998E-2</v>
      </c>
      <c r="DJ82" s="25">
        <v>10135.474076363005</v>
      </c>
      <c r="DK82" s="10">
        <v>0.65200000000000002</v>
      </c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</row>
    <row r="83" spans="1:126" x14ac:dyDescent="0.35">
      <c r="A83">
        <f t="shared" ca="1" si="40"/>
        <v>2</v>
      </c>
      <c r="B83" t="str" cm="1">
        <f t="array" aca="1" ref="B83" ca="1">_xlfn.SWITCH(A83,1,"A",2,"B",3,"C",4,"D")</f>
        <v>B</v>
      </c>
      <c r="C83">
        <f t="shared" ca="1" si="41"/>
        <v>2</v>
      </c>
      <c r="D83" s="3">
        <f t="shared" ca="1" si="42"/>
        <v>2.8926828600957846</v>
      </c>
      <c r="E83">
        <f t="shared" ca="1" si="43"/>
        <v>0</v>
      </c>
      <c r="F83" cm="1">
        <f t="array" aca="1" ref="F83" ca="1">_xlfn.SWITCH(RANDBETWEEN(0,1),0,3,1,4)</f>
        <v>4</v>
      </c>
      <c r="G83" s="3">
        <f t="shared" ca="1" si="44"/>
        <v>3.0363066234148017</v>
      </c>
      <c r="H83" t="str" cm="1">
        <f t="array" aca="1" ref="H83" ca="1">_xlfn.SWITCH(RANDBETWEEN(0,1),0,"No",1,"Yes")</f>
        <v>Yes</v>
      </c>
      <c r="I83" s="3">
        <f t="shared" ca="1" si="45"/>
        <v>0.10047861091215428</v>
      </c>
      <c r="J83" t="str" cm="1">
        <f t="array" aca="1" ref="J83" ca="1">_xlfn.SWITCH(RANDBETWEEN(0,2),0,"Rainy",1,"Sunny",2,"Cold")</f>
        <v>Rainy</v>
      </c>
      <c r="K83">
        <f t="shared" ca="1" si="38"/>
        <v>1.9836081700535608</v>
      </c>
      <c r="L83" t="str" cm="1">
        <f t="array" aca="1" ref="L83" ca="1">_xlfn.SWITCH(RANDBETWEEN(0,1),0,"Good",1,"Bad")</f>
        <v>Bad</v>
      </c>
      <c r="M83" s="3">
        <f t="shared" ca="1" si="46"/>
        <v>0.58848628807697723</v>
      </c>
      <c r="N83" t="str" cm="1">
        <f t="array" aca="1" ref="N83" ca="1">_xlfn.SWITCH(RANDBETWEEN(0,1),0,"No",1,"Yes")</f>
        <v>Yes</v>
      </c>
      <c r="O83" s="3">
        <f t="shared" ca="1" si="47"/>
        <v>0.99998936444219011</v>
      </c>
      <c r="P83" t="str" cm="1">
        <f t="array" aca="1" ref="P83" ca="1">_xlfn.SWITCH(RANDBETWEEN(0,1),0,"No",1,"Yes")</f>
        <v>No</v>
      </c>
      <c r="Q83" s="3">
        <f t="shared" ca="1" si="48"/>
        <v>0</v>
      </c>
      <c r="R83">
        <f t="shared" ca="1" si="49"/>
        <v>3</v>
      </c>
      <c r="S83" s="3">
        <f t="shared" ca="1" si="50"/>
        <v>0.17429445438017607</v>
      </c>
      <c r="T83" s="3">
        <f t="shared" ca="1" si="51"/>
        <v>0.52288336314052819</v>
      </c>
      <c r="U83" t="str" cm="1">
        <f t="array" aca="1" ref="U83" ca="1">_xlfn.SWITCH(RANDBETWEEN(0,1),0,"No",1,"Yes")</f>
        <v>Yes</v>
      </c>
      <c r="V83" s="3">
        <f t="shared" ca="1" si="52"/>
        <v>0.54874156507121752</v>
      </c>
      <c r="W83" t="str" cm="1">
        <f t="array" aca="1" ref="W83" ca="1">_xlfn.SWITCH(RANDBETWEEN(0,1),0,"No",1,"Yes")</f>
        <v>No</v>
      </c>
      <c r="X83" s="3">
        <f t="shared" ca="1" si="53"/>
        <v>0</v>
      </c>
      <c r="Y83" t="str" cm="1">
        <f t="array" aca="1" ref="Y83" ca="1">_xlfn.SWITCH(RANDBETWEEN(0,1),0,"No",1,"Yes")</f>
        <v>Yes</v>
      </c>
      <c r="Z83" s="3">
        <f t="shared" ca="1" si="54"/>
        <v>0.66460193642967136</v>
      </c>
      <c r="AA83" s="3">
        <f t="shared" ca="1" si="39"/>
        <v>0</v>
      </c>
      <c r="AB83" s="3">
        <f t="shared" ca="1" si="55"/>
        <v>0.47996447797551067</v>
      </c>
      <c r="AC83" s="3">
        <f t="shared" ca="1" si="56"/>
        <v>172.83097181490183</v>
      </c>
      <c r="AD83" s="3">
        <f t="shared" ca="1" si="57"/>
        <v>1</v>
      </c>
      <c r="AE83" s="3" t="str">
        <f t="shared" ca="1" si="58"/>
        <v>8-12</v>
      </c>
      <c r="AF83" s="3">
        <f t="shared" ca="1" si="59"/>
        <v>1.2068007468884845</v>
      </c>
      <c r="AG83" s="3" t="str">
        <f t="shared" ca="1" si="60"/>
        <v>Low</v>
      </c>
      <c r="AH83" s="3">
        <f t="shared" ca="1" si="61"/>
        <v>0.2494226909140933</v>
      </c>
      <c r="AI83" s="3">
        <f t="shared" ca="1" si="62"/>
        <v>19.253951919147887</v>
      </c>
      <c r="AJ83" s="3">
        <f t="shared" ca="1" si="63"/>
        <v>8.9763894986682153</v>
      </c>
      <c r="AK83" s="3">
        <f t="shared" ca="1" si="64"/>
        <v>19.357673335987407</v>
      </c>
      <c r="AL83" s="3">
        <f t="shared" ca="1" si="65"/>
        <v>40</v>
      </c>
      <c r="AM83" s="3" t="str">
        <f t="shared" ca="1" si="66"/>
        <v>On time</v>
      </c>
      <c r="AN83" s="6">
        <f t="shared" ca="1" si="67"/>
        <v>0</v>
      </c>
      <c r="AO83" s="6">
        <f t="shared" ca="1" si="68"/>
        <v>5.7776975317540158</v>
      </c>
      <c r="AP83" s="3" cm="1">
        <f t="array" aca="1" ref="AP83" ca="1">_xlfn.SWITCH(F83,3,_xlfn.NORM.INV(RAND(),8,4),4,_xlfn.NORM.INV(RAND(),7,3))</f>
        <v>7.056320550647186</v>
      </c>
      <c r="AQ83" s="6">
        <f t="shared" ca="1" si="69"/>
        <v>104.98666640659793</v>
      </c>
      <c r="AR83" s="6">
        <f t="shared" ca="1" si="70"/>
        <v>2571.4460464802755</v>
      </c>
      <c r="AS83" s="3">
        <f t="shared" ca="1" si="71"/>
        <v>2.4197091669984259</v>
      </c>
      <c r="AT83" s="6">
        <f t="shared" ca="1" si="72"/>
        <v>3629.5637504976389</v>
      </c>
      <c r="AU83" s="3">
        <f t="shared" ca="1" si="73"/>
        <v>998.13986568885423</v>
      </c>
      <c r="AV83" s="3">
        <f t="shared" ca="1" si="74"/>
        <v>50.016244007179289</v>
      </c>
      <c r="AW83" s="6">
        <f t="shared" ca="1" si="75"/>
        <v>7254.9436042057014</v>
      </c>
      <c r="BC83">
        <v>80</v>
      </c>
      <c r="BD83">
        <v>7399273.0250809863</v>
      </c>
      <c r="BI83">
        <v>80</v>
      </c>
      <c r="BJ83">
        <v>9796.3256940556112</v>
      </c>
      <c r="BO83">
        <v>80</v>
      </c>
      <c r="BP83">
        <v>0.63200000000000001</v>
      </c>
      <c r="BW83">
        <v>80</v>
      </c>
      <c r="BX83">
        <v>24.954324947335916</v>
      </c>
      <c r="CE83">
        <v>80</v>
      </c>
      <c r="CF83">
        <v>4559478.9842863716</v>
      </c>
      <c r="CK83">
        <v>80</v>
      </c>
      <c r="CL83">
        <v>3712.2250978765219</v>
      </c>
      <c r="CS83">
        <v>79</v>
      </c>
      <c r="CT83" s="10">
        <v>4.3999999999999997E-2</v>
      </c>
      <c r="CU83" s="10">
        <v>4.5999999999999999E-2</v>
      </c>
      <c r="CV83" s="10">
        <v>7.5999999999999998E-2</v>
      </c>
      <c r="CW83" s="10">
        <v>7.0000000000000007E-2</v>
      </c>
      <c r="CX83" s="10">
        <v>5.8000000000000003E-2</v>
      </c>
      <c r="CY83" s="10">
        <v>6.6000000000000003E-2</v>
      </c>
      <c r="CZ83" s="10">
        <v>4.8000000000000001E-2</v>
      </c>
      <c r="DA83" s="10">
        <v>6.8000000000000005E-2</v>
      </c>
      <c r="DB83" s="10">
        <v>6.2E-2</v>
      </c>
      <c r="DC83" s="10">
        <v>8.7999999999999995E-2</v>
      </c>
      <c r="DD83" s="10">
        <v>0.05</v>
      </c>
      <c r="DE83" s="10">
        <v>5.8000000000000003E-2</v>
      </c>
      <c r="DF83" s="10">
        <v>5.1999999999999998E-2</v>
      </c>
      <c r="DG83" s="10">
        <v>7.8E-2</v>
      </c>
      <c r="DH83" s="10">
        <v>7.1999999999999995E-2</v>
      </c>
      <c r="DI83" s="10">
        <v>6.4000000000000001E-2</v>
      </c>
      <c r="DJ83" s="25">
        <v>10591.676765909893</v>
      </c>
      <c r="DK83" s="10">
        <v>0.58599999999999997</v>
      </c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</row>
    <row r="84" spans="1:126" x14ac:dyDescent="0.35">
      <c r="A84">
        <f t="shared" ca="1" si="40"/>
        <v>1</v>
      </c>
      <c r="B84" t="str" cm="1">
        <f t="array" aca="1" ref="B84" ca="1">_xlfn.SWITCH(A84,1,"A",2,"B",3,"C",4,"D")</f>
        <v>A</v>
      </c>
      <c r="C84">
        <f t="shared" ca="1" si="41"/>
        <v>2</v>
      </c>
      <c r="D84" s="3">
        <f t="shared" ca="1" si="42"/>
        <v>2.6080295093359953</v>
      </c>
      <c r="E84">
        <f t="shared" ca="1" si="43"/>
        <v>0</v>
      </c>
      <c r="F84" cm="1">
        <f t="array" aca="1" ref="F84" ca="1">_xlfn.SWITCH(RANDBETWEEN(0,1),0,3,1,4)</f>
        <v>4</v>
      </c>
      <c r="G84" s="3">
        <f t="shared" ca="1" si="44"/>
        <v>2.9005300030847647</v>
      </c>
      <c r="H84" t="str" cm="1">
        <f t="array" aca="1" ref="H84" ca="1">_xlfn.SWITCH(RANDBETWEEN(0,1),0,"No",1,"Yes")</f>
        <v>Yes</v>
      </c>
      <c r="I84" s="3">
        <f t="shared" ca="1" si="45"/>
        <v>7.5552946113526975E-2</v>
      </c>
      <c r="J84" t="str" cm="1">
        <f t="array" aca="1" ref="J84" ca="1">_xlfn.SWITCH(RANDBETWEEN(0,2),0,"Rainy",1,"Sunny",2,"Cold")</f>
        <v>Sunny</v>
      </c>
      <c r="K84">
        <f t="shared" ca="1" si="38"/>
        <v>0.31203918116433316</v>
      </c>
      <c r="L84" t="str" cm="1">
        <f t="array" aca="1" ref="L84" ca="1">_xlfn.SWITCH(RANDBETWEEN(0,1),0,"Good",1,"Bad")</f>
        <v>Good</v>
      </c>
      <c r="M84" s="3">
        <f t="shared" ca="1" si="46"/>
        <v>8.4030431671248171E-2</v>
      </c>
      <c r="N84" t="str" cm="1">
        <f t="array" aca="1" ref="N84" ca="1">_xlfn.SWITCH(RANDBETWEEN(0,1),0,"No",1,"Yes")</f>
        <v>Yes</v>
      </c>
      <c r="O84" s="3">
        <f t="shared" ca="1" si="47"/>
        <v>0.93318467809209305</v>
      </c>
      <c r="P84" t="str" cm="1">
        <f t="array" aca="1" ref="P84" ca="1">_xlfn.SWITCH(RANDBETWEEN(0,1),0,"No",1,"Yes")</f>
        <v>Yes</v>
      </c>
      <c r="Q84" s="3">
        <f t="shared" ca="1" si="48"/>
        <v>0.5368095763617422</v>
      </c>
      <c r="R84">
        <f t="shared" ca="1" si="49"/>
        <v>2</v>
      </c>
      <c r="S84" s="3">
        <f t="shared" ca="1" si="50"/>
        <v>0.2530493872499705</v>
      </c>
      <c r="T84" s="3">
        <f t="shared" ca="1" si="51"/>
        <v>0.50609877449994101</v>
      </c>
      <c r="U84" t="str" cm="1">
        <f t="array" aca="1" ref="U84" ca="1">_xlfn.SWITCH(RANDBETWEEN(0,1),0,"No",1,"Yes")</f>
        <v>No</v>
      </c>
      <c r="V84" s="3">
        <f t="shared" ca="1" si="52"/>
        <v>0</v>
      </c>
      <c r="W84" t="str" cm="1">
        <f t="array" aca="1" ref="W84" ca="1">_xlfn.SWITCH(RANDBETWEEN(0,1),0,"No",1,"Yes")</f>
        <v>Yes</v>
      </c>
      <c r="X84" s="3">
        <f t="shared" ca="1" si="53"/>
        <v>1.0616781348060691</v>
      </c>
      <c r="Y84" t="str" cm="1">
        <f t="array" aca="1" ref="Y84" ca="1">_xlfn.SWITCH(RANDBETWEEN(0,1),0,"No",1,"Yes")</f>
        <v>Yes</v>
      </c>
      <c r="Z84" s="3">
        <f t="shared" ca="1" si="54"/>
        <v>0.40828420886029981</v>
      </c>
      <c r="AA84" s="3">
        <f t="shared" ca="1" si="39"/>
        <v>0</v>
      </c>
      <c r="AB84" s="3">
        <f t="shared" ca="1" si="55"/>
        <v>1.0036702843686771</v>
      </c>
      <c r="AC84" s="3">
        <f t="shared" ca="1" si="56"/>
        <v>116.52093229791399</v>
      </c>
      <c r="AD84" s="3">
        <f t="shared" ca="1" si="57"/>
        <v>3</v>
      </c>
      <c r="AE84" s="3" t="str">
        <f t="shared" ca="1" si="58"/>
        <v>4-8</v>
      </c>
      <c r="AF84" s="3">
        <f t="shared" ca="1" si="59"/>
        <v>0.23028827015643472</v>
      </c>
      <c r="AG84" s="3" t="str">
        <f t="shared" ca="1" si="60"/>
        <v>High</v>
      </c>
      <c r="AH84" s="3">
        <f t="shared" ca="1" si="61"/>
        <v>9.3755672636194484E-2</v>
      </c>
      <c r="AI84" s="3">
        <f t="shared" ca="1" si="62"/>
        <v>49.979772345635986</v>
      </c>
      <c r="AJ84" s="3">
        <f t="shared" ca="1" si="63"/>
        <v>2.331361805574292</v>
      </c>
      <c r="AK84" s="3">
        <f t="shared" ca="1" si="64"/>
        <v>10.477283967389617</v>
      </c>
      <c r="AL84" s="3">
        <f t="shared" ca="1" si="65"/>
        <v>20</v>
      </c>
      <c r="AM84" s="3" t="str">
        <f t="shared" ca="1" si="66"/>
        <v>On time</v>
      </c>
      <c r="AN84" s="6">
        <f t="shared" ca="1" si="67"/>
        <v>0</v>
      </c>
      <c r="AO84" s="6">
        <f t="shared" ca="1" si="68"/>
        <v>3.383814911675473</v>
      </c>
      <c r="AP84" s="3" cm="1">
        <f t="array" aca="1" ref="AP84" ca="1">_xlfn.SWITCH(F84,3,_xlfn.NORM.INV(RAND(),8,4),4,_xlfn.NORM.INV(RAND(),7,3))</f>
        <v>3.6668174137494995</v>
      </c>
      <c r="AQ84" s="6">
        <f t="shared" ca="1" si="69"/>
        <v>103.30313315186929</v>
      </c>
      <c r="AR84" s="6">
        <f t="shared" ca="1" si="70"/>
        <v>3282.6770536804447</v>
      </c>
      <c r="AS84" s="3">
        <f t="shared" ca="1" si="71"/>
        <v>1.3096604959237022</v>
      </c>
      <c r="AT84" s="6">
        <f t="shared" ca="1" si="72"/>
        <v>1964.4907438855532</v>
      </c>
      <c r="AU84" s="3">
        <f t="shared" ca="1" si="73"/>
        <v>990.56499094997719</v>
      </c>
      <c r="AV84" s="3">
        <f t="shared" ca="1" si="74"/>
        <v>40.150541158952066</v>
      </c>
      <c r="AW84" s="6">
        <f t="shared" ca="1" si="75"/>
        <v>6281.2671445866026</v>
      </c>
      <c r="BC84">
        <v>81</v>
      </c>
      <c r="BD84">
        <v>5127042.1781422216</v>
      </c>
      <c r="BI84">
        <v>81</v>
      </c>
      <c r="BJ84">
        <v>10006.121561296472</v>
      </c>
      <c r="BO84">
        <v>81</v>
      </c>
      <c r="BP84">
        <v>0.61799999999999999</v>
      </c>
      <c r="BW84">
        <v>81</v>
      </c>
      <c r="BX84">
        <v>24.452574721364048</v>
      </c>
      <c r="CE84">
        <v>81</v>
      </c>
      <c r="CF84">
        <v>1632069.0850111085</v>
      </c>
      <c r="CK84">
        <v>81</v>
      </c>
      <c r="CL84">
        <v>4157.2599495408222</v>
      </c>
      <c r="CS84">
        <v>80</v>
      </c>
      <c r="CT84" s="10">
        <v>3.7999999999999999E-2</v>
      </c>
      <c r="CU84" s="10">
        <v>6.8000000000000005E-2</v>
      </c>
      <c r="CV84" s="10">
        <v>0.05</v>
      </c>
      <c r="CW84" s="10">
        <v>6.6000000000000003E-2</v>
      </c>
      <c r="CX84" s="10">
        <v>7.0000000000000007E-2</v>
      </c>
      <c r="CY84" s="10">
        <v>7.5999999999999998E-2</v>
      </c>
      <c r="CZ84" s="10">
        <v>6.8000000000000005E-2</v>
      </c>
      <c r="DA84" s="10">
        <v>7.5999999999999998E-2</v>
      </c>
      <c r="DB84" s="10">
        <v>6.6000000000000003E-2</v>
      </c>
      <c r="DC84" s="10">
        <v>0.06</v>
      </c>
      <c r="DD84" s="10">
        <v>5.8000000000000003E-2</v>
      </c>
      <c r="DE84" s="10">
        <v>5.3999999999999999E-2</v>
      </c>
      <c r="DF84" s="10">
        <v>6.4000000000000001E-2</v>
      </c>
      <c r="DG84" s="10">
        <v>5.6000000000000001E-2</v>
      </c>
      <c r="DH84" s="10">
        <v>6.6000000000000003E-2</v>
      </c>
      <c r="DI84" s="10">
        <v>6.4000000000000001E-2</v>
      </c>
      <c r="DJ84" s="25">
        <v>9514.782629884734</v>
      </c>
      <c r="DK84" s="10">
        <v>0.6</v>
      </c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</row>
    <row r="85" spans="1:126" x14ac:dyDescent="0.35">
      <c r="A85">
        <f t="shared" ca="1" si="40"/>
        <v>3</v>
      </c>
      <c r="B85" t="str" cm="1">
        <f t="array" aca="1" ref="B85" ca="1">_xlfn.SWITCH(A85,1,"A",2,"B",3,"C",4,"D")</f>
        <v>C</v>
      </c>
      <c r="C85">
        <f t="shared" ca="1" si="41"/>
        <v>2</v>
      </c>
      <c r="D85" s="3">
        <f t="shared" ca="1" si="42"/>
        <v>2.7662807049590916</v>
      </c>
      <c r="E85">
        <f t="shared" ca="1" si="43"/>
        <v>0</v>
      </c>
      <c r="F85" cm="1">
        <f t="array" aca="1" ref="F85" ca="1">_xlfn.SWITCH(RANDBETWEEN(0,1),0,3,1,4)</f>
        <v>4</v>
      </c>
      <c r="G85" s="3">
        <f t="shared" ca="1" si="44"/>
        <v>2.4801302666442249</v>
      </c>
      <c r="H85" t="str" cm="1">
        <f t="array" aca="1" ref="H85" ca="1">_xlfn.SWITCH(RANDBETWEEN(0,1),0,"No",1,"Yes")</f>
        <v>No</v>
      </c>
      <c r="I85" s="3">
        <f t="shared" ca="1" si="45"/>
        <v>0.36785657844729763</v>
      </c>
      <c r="J85" t="str" cm="1">
        <f t="array" aca="1" ref="J85" ca="1">_xlfn.SWITCH(RANDBETWEEN(0,2),0,"Rainy",1,"Sunny",2,"Cold")</f>
        <v>Rainy</v>
      </c>
      <c r="K85">
        <f t="shared" ca="1" si="38"/>
        <v>1.8162464205732105</v>
      </c>
      <c r="L85" t="str" cm="1">
        <f t="array" aca="1" ref="L85" ca="1">_xlfn.SWITCH(RANDBETWEEN(0,1),0,"Good",1,"Bad")</f>
        <v>Good</v>
      </c>
      <c r="M85" s="3">
        <f t="shared" ca="1" si="46"/>
        <v>7.9938089631674147E-2</v>
      </c>
      <c r="N85" t="str" cm="1">
        <f t="array" aca="1" ref="N85" ca="1">_xlfn.SWITCH(RANDBETWEEN(0,1),0,"No",1,"Yes")</f>
        <v>No</v>
      </c>
      <c r="O85" s="3">
        <f t="shared" ca="1" si="47"/>
        <v>8.7086195225386048E-2</v>
      </c>
      <c r="P85" t="str" cm="1">
        <f t="array" aca="1" ref="P85" ca="1">_xlfn.SWITCH(RANDBETWEEN(0,1),0,"No",1,"Yes")</f>
        <v>No</v>
      </c>
      <c r="Q85" s="3">
        <f t="shared" ca="1" si="48"/>
        <v>0</v>
      </c>
      <c r="R85">
        <f t="shared" ca="1" si="49"/>
        <v>1</v>
      </c>
      <c r="S85" s="3">
        <f t="shared" ca="1" si="50"/>
        <v>0.1899735920858861</v>
      </c>
      <c r="T85" s="3">
        <f t="shared" ca="1" si="51"/>
        <v>0.1899735920858861</v>
      </c>
      <c r="U85" t="str" cm="1">
        <f t="array" aca="1" ref="U85" ca="1">_xlfn.SWITCH(RANDBETWEEN(0,1),0,"No",1,"Yes")</f>
        <v>Yes</v>
      </c>
      <c r="V85" s="3">
        <f t="shared" ca="1" si="52"/>
        <v>1.0253077616730011</v>
      </c>
      <c r="W85" t="str" cm="1">
        <f t="array" aca="1" ref="W85" ca="1">_xlfn.SWITCH(RANDBETWEEN(0,1),0,"No",1,"Yes")</f>
        <v>Yes</v>
      </c>
      <c r="X85" s="3">
        <f t="shared" ca="1" si="53"/>
        <v>24.802132865267001</v>
      </c>
      <c r="Y85" t="str" cm="1">
        <f t="array" aca="1" ref="Y85" ca="1">_xlfn.SWITCH(RANDBETWEEN(0,1),0,"No",1,"Yes")</f>
        <v>No</v>
      </c>
      <c r="Z85" s="3">
        <f t="shared" ca="1" si="54"/>
        <v>0</v>
      </c>
      <c r="AA85" s="3">
        <f t="shared" ca="1" si="39"/>
        <v>1</v>
      </c>
      <c r="AB85" s="3">
        <f t="shared" ca="1" si="55"/>
        <v>2.402460729850258</v>
      </c>
      <c r="AC85" s="3">
        <f t="shared" ca="1" si="56"/>
        <v>228.53205229487523</v>
      </c>
      <c r="AD85" s="3">
        <f t="shared" ca="1" si="57"/>
        <v>1</v>
      </c>
      <c r="AE85" s="3" t="str">
        <f t="shared" ca="1" si="58"/>
        <v>8-12</v>
      </c>
      <c r="AF85" s="3">
        <f t="shared" ca="1" si="59"/>
        <v>1.1846505925351498</v>
      </c>
      <c r="AG85" s="3" t="str">
        <f t="shared" ca="1" si="60"/>
        <v>High</v>
      </c>
      <c r="AH85" s="3">
        <f t="shared" ca="1" si="61"/>
        <v>6.5027576385486813E-2</v>
      </c>
      <c r="AI85" s="3">
        <f t="shared" ca="1" si="62"/>
        <v>73.252722679317031</v>
      </c>
      <c r="AJ85" s="3">
        <f t="shared" ca="1" si="63"/>
        <v>3.119775537836786</v>
      </c>
      <c r="AK85" s="3">
        <f t="shared" ca="1" si="64"/>
        <v>37.620586206155359</v>
      </c>
      <c r="AL85" s="3">
        <f t="shared" ca="1" si="65"/>
        <v>20</v>
      </c>
      <c r="AM85" s="3" t="str">
        <f t="shared" ca="1" si="66"/>
        <v>Late</v>
      </c>
      <c r="AN85" s="6">
        <f t="shared" ca="1" si="67"/>
        <v>0</v>
      </c>
      <c r="AO85" s="6">
        <f t="shared" ca="1" si="68"/>
        <v>5.4651468453937717</v>
      </c>
      <c r="AP85" s="3" cm="1">
        <f t="array" aca="1" ref="AP85" ca="1">_xlfn.SWITCH(F85,3,_xlfn.NORM.INV(RAND(),8,4),4,_xlfn.NORM.INV(RAND(),7,3))</f>
        <v>9.8738641282523627</v>
      </c>
      <c r="AQ85" s="6">
        <f t="shared" ca="1" si="69"/>
        <v>102.0435295074253</v>
      </c>
      <c r="AR85" s="6">
        <f t="shared" ca="1" si="70"/>
        <v>2361.8126519502912</v>
      </c>
      <c r="AS85" s="3">
        <f t="shared" ca="1" si="71"/>
        <v>4.7025732757694199</v>
      </c>
      <c r="AT85" s="6">
        <f t="shared" ca="1" si="72"/>
        <v>9405.146551538839</v>
      </c>
      <c r="AU85" s="3">
        <f t="shared" ca="1" si="73"/>
        <v>995.45361601106958</v>
      </c>
      <c r="AV85" s="3">
        <f t="shared" ca="1" si="74"/>
        <v>59.432260136267026</v>
      </c>
      <c r="AW85" s="6">
        <f t="shared" ca="1" si="75"/>
        <v>12827.310226481861</v>
      </c>
      <c r="BC85">
        <v>82</v>
      </c>
      <c r="BD85">
        <v>9779604.7483427562</v>
      </c>
      <c r="BI85">
        <v>82</v>
      </c>
      <c r="BJ85">
        <v>12153.967411175008</v>
      </c>
      <c r="BO85">
        <v>82</v>
      </c>
      <c r="BP85">
        <v>0.63200000000000001</v>
      </c>
      <c r="BW85">
        <v>82</v>
      </c>
      <c r="BX85">
        <v>24.383691472321782</v>
      </c>
      <c r="CE85">
        <v>82</v>
      </c>
      <c r="CF85">
        <v>1260178.1038585196</v>
      </c>
      <c r="CK85">
        <v>82</v>
      </c>
      <c r="CL85">
        <v>3669.9354605954895</v>
      </c>
      <c r="CS85">
        <v>81</v>
      </c>
      <c r="CT85" s="10">
        <v>5.6000000000000001E-2</v>
      </c>
      <c r="CU85" s="10">
        <v>5.1999999999999998E-2</v>
      </c>
      <c r="CV85" s="10">
        <v>6.6000000000000003E-2</v>
      </c>
      <c r="CW85" s="10">
        <v>5.1999999999999998E-2</v>
      </c>
      <c r="CX85" s="10">
        <v>5.8000000000000003E-2</v>
      </c>
      <c r="CY85" s="10">
        <v>6.6000000000000003E-2</v>
      </c>
      <c r="CZ85" s="10">
        <v>7.1999999999999995E-2</v>
      </c>
      <c r="DA85" s="10">
        <v>3.5999999999999997E-2</v>
      </c>
      <c r="DB85" s="10">
        <v>6.4000000000000001E-2</v>
      </c>
      <c r="DC85" s="10">
        <v>6.8000000000000005E-2</v>
      </c>
      <c r="DD85" s="10">
        <v>7.3999999999999996E-2</v>
      </c>
      <c r="DE85" s="10">
        <v>5.6000000000000001E-2</v>
      </c>
      <c r="DF85" s="10">
        <v>5.6000000000000001E-2</v>
      </c>
      <c r="DG85" s="10">
        <v>5.6000000000000001E-2</v>
      </c>
      <c r="DH85" s="10">
        <v>7.3999999999999996E-2</v>
      </c>
      <c r="DI85" s="10">
        <v>9.4E-2</v>
      </c>
      <c r="DJ85" s="25">
        <v>9231.5119356502491</v>
      </c>
      <c r="DK85" s="10">
        <v>0.61799999999999999</v>
      </c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</row>
    <row r="86" spans="1:126" x14ac:dyDescent="0.35">
      <c r="A86">
        <f t="shared" ca="1" si="40"/>
        <v>2</v>
      </c>
      <c r="B86" t="str" cm="1">
        <f t="array" aca="1" ref="B86" ca="1">_xlfn.SWITCH(A86,1,"A",2,"B",3,"C",4,"D")</f>
        <v>B</v>
      </c>
      <c r="C86">
        <f t="shared" ca="1" si="41"/>
        <v>1</v>
      </c>
      <c r="D86" s="3">
        <f t="shared" ca="1" si="42"/>
        <v>2.8707798197804624</v>
      </c>
      <c r="E86">
        <f t="shared" ca="1" si="43"/>
        <v>1</v>
      </c>
      <c r="F86" cm="1">
        <f t="array" aca="1" ref="F86" ca="1">_xlfn.SWITCH(RANDBETWEEN(0,1),0,3,1,4)</f>
        <v>3</v>
      </c>
      <c r="G86" s="3">
        <f t="shared" ca="1" si="44"/>
        <v>2.4490259993267194</v>
      </c>
      <c r="H86" t="str" cm="1">
        <f t="array" aca="1" ref="H86" ca="1">_xlfn.SWITCH(RANDBETWEEN(0,1),0,"No",1,"Yes")</f>
        <v>No</v>
      </c>
      <c r="I86" s="3">
        <f t="shared" ca="1" si="45"/>
        <v>0.31764964774784965</v>
      </c>
      <c r="J86" t="str" cm="1">
        <f t="array" aca="1" ref="J86" ca="1">_xlfn.SWITCH(RANDBETWEEN(0,2),0,"Rainy",1,"Sunny",2,"Cold")</f>
        <v>Rainy</v>
      </c>
      <c r="K86">
        <f t="shared" ca="1" si="38"/>
        <v>1.4030326080356559</v>
      </c>
      <c r="L86" t="str" cm="1">
        <f t="array" aca="1" ref="L86" ca="1">_xlfn.SWITCH(RANDBETWEEN(0,1),0,"Good",1,"Bad")</f>
        <v>Good</v>
      </c>
      <c r="M86" s="3">
        <f t="shared" ca="1" si="46"/>
        <v>8.7169331053997545E-2</v>
      </c>
      <c r="N86" t="str" cm="1">
        <f t="array" aca="1" ref="N86" ca="1">_xlfn.SWITCH(RANDBETWEEN(0,1),0,"No",1,"Yes")</f>
        <v>Yes</v>
      </c>
      <c r="O86" s="3">
        <f t="shared" ca="1" si="47"/>
        <v>0.98828398487977487</v>
      </c>
      <c r="P86" t="str" cm="1">
        <f t="array" aca="1" ref="P86" ca="1">_xlfn.SWITCH(RANDBETWEEN(0,1),0,"No",1,"Yes")</f>
        <v>No</v>
      </c>
      <c r="Q86" s="3">
        <f t="shared" ca="1" si="48"/>
        <v>0</v>
      </c>
      <c r="R86">
        <f t="shared" ca="1" si="49"/>
        <v>1</v>
      </c>
      <c r="S86" s="3">
        <f t="shared" ca="1" si="50"/>
        <v>0.18595903712173523</v>
      </c>
      <c r="T86" s="3">
        <f t="shared" ca="1" si="51"/>
        <v>0.18595903712173523</v>
      </c>
      <c r="U86" t="str" cm="1">
        <f t="array" aca="1" ref="U86" ca="1">_xlfn.SWITCH(RANDBETWEEN(0,1),0,"No",1,"Yes")</f>
        <v>No</v>
      </c>
      <c r="V86" s="3">
        <f t="shared" ca="1" si="52"/>
        <v>0</v>
      </c>
      <c r="W86" t="str" cm="1">
        <f t="array" aca="1" ref="W86" ca="1">_xlfn.SWITCH(RANDBETWEEN(0,1),0,"No",1,"Yes")</f>
        <v>Yes</v>
      </c>
      <c r="X86" s="3">
        <f t="shared" ca="1" si="53"/>
        <v>36.503060675372687</v>
      </c>
      <c r="Y86" t="str" cm="1">
        <f t="array" aca="1" ref="Y86" ca="1">_xlfn.SWITCH(RANDBETWEEN(0,1),0,"No",1,"Yes")</f>
        <v>Yes</v>
      </c>
      <c r="Z86" s="3">
        <f t="shared" ca="1" si="54"/>
        <v>0.95510736330858093</v>
      </c>
      <c r="AA86" s="3">
        <f t="shared" ca="1" si="39"/>
        <v>1</v>
      </c>
      <c r="AB86" s="3">
        <f t="shared" ca="1" si="55"/>
        <v>1.4232585352718319</v>
      </c>
      <c r="AC86" s="3">
        <f t="shared" ca="1" si="56"/>
        <v>191.05948902032293</v>
      </c>
      <c r="AD86" s="3">
        <f t="shared" ca="1" si="57"/>
        <v>3</v>
      </c>
      <c r="AE86" s="3" t="str">
        <f t="shared" ca="1" si="58"/>
        <v>4-8</v>
      </c>
      <c r="AF86" s="3">
        <f t="shared" ca="1" si="59"/>
        <v>0.98312408972015719</v>
      </c>
      <c r="AG86" s="3" t="str">
        <f t="shared" ca="1" si="60"/>
        <v>High</v>
      </c>
      <c r="AH86" s="3">
        <f t="shared" ca="1" si="61"/>
        <v>0.10956597894666284</v>
      </c>
      <c r="AI86" s="3">
        <f t="shared" ca="1" si="62"/>
        <v>75.508497977727089</v>
      </c>
      <c r="AJ86" s="3">
        <f t="shared" ca="1" si="63"/>
        <v>2.5303044576079392</v>
      </c>
      <c r="AK86" s="3">
        <f t="shared" ca="1" si="64"/>
        <v>47.935541708393593</v>
      </c>
      <c r="AL86" s="3">
        <f t="shared" ca="1" si="65"/>
        <v>25</v>
      </c>
      <c r="AM86" s="3" t="str">
        <f t="shared" ca="1" si="66"/>
        <v>Late</v>
      </c>
      <c r="AN86" s="6">
        <f t="shared" ca="1" si="67"/>
        <v>0</v>
      </c>
      <c r="AO86" s="6">
        <f t="shared" ca="1" si="68"/>
        <v>9.8725713301212537</v>
      </c>
      <c r="AP86" s="3" cm="1">
        <f t="array" aca="1" ref="AP86" ca="1">_xlfn.SWITCH(F86,3,_xlfn.NORM.INV(RAND(),8,4),4,_xlfn.NORM.INV(RAND(),7,3))</f>
        <v>11.24540738200818</v>
      </c>
      <c r="AQ86" s="6">
        <f t="shared" ca="1" si="69"/>
        <v>108.43485206306394</v>
      </c>
      <c r="AR86" s="6">
        <f t="shared" ca="1" si="70"/>
        <v>1842.3083062610772</v>
      </c>
      <c r="AS86" s="3">
        <f t="shared" ca="1" si="71"/>
        <v>5.9919427135491992</v>
      </c>
      <c r="AT86" s="6">
        <f t="shared" ca="1" si="72"/>
        <v>11983.885427098397</v>
      </c>
      <c r="AU86" s="3">
        <f t="shared" ca="1" si="73"/>
        <v>1005.8108929116806</v>
      </c>
      <c r="AV86" s="3">
        <f t="shared" ca="1" si="74"/>
        <v>45.316403391713784</v>
      </c>
      <c r="AW86" s="6">
        <f t="shared" ca="1" si="75"/>
        <v>14887.19360099299</v>
      </c>
      <c r="BC86">
        <v>83</v>
      </c>
      <c r="BD86">
        <v>6949031.4032813301</v>
      </c>
      <c r="BI86">
        <v>83</v>
      </c>
      <c r="BJ86">
        <v>9913.4796939389144</v>
      </c>
      <c r="BO86">
        <v>83</v>
      </c>
      <c r="BP86">
        <v>0.56000000000000005</v>
      </c>
      <c r="BW86">
        <v>83</v>
      </c>
      <c r="BX86">
        <v>23.540994440905038</v>
      </c>
      <c r="CE86">
        <v>83</v>
      </c>
      <c r="CF86">
        <v>1744440.7071283907</v>
      </c>
      <c r="CK86">
        <v>83</v>
      </c>
      <c r="CL86">
        <v>4812.866245064014</v>
      </c>
      <c r="CS86">
        <v>82</v>
      </c>
      <c r="CT86" s="10">
        <v>5.6000000000000001E-2</v>
      </c>
      <c r="CU86" s="10">
        <v>8.2000000000000003E-2</v>
      </c>
      <c r="CV86" s="10">
        <v>6.6000000000000003E-2</v>
      </c>
      <c r="CW86" s="10">
        <v>5.3999999999999999E-2</v>
      </c>
      <c r="CX86" s="10">
        <v>7.1999999999999995E-2</v>
      </c>
      <c r="CY86" s="10">
        <v>4.8000000000000001E-2</v>
      </c>
      <c r="CZ86" s="10">
        <v>6.4000000000000001E-2</v>
      </c>
      <c r="DA86" s="10">
        <v>0.05</v>
      </c>
      <c r="DB86" s="10">
        <v>5.8000000000000003E-2</v>
      </c>
      <c r="DC86" s="10">
        <v>5.8000000000000003E-2</v>
      </c>
      <c r="DD86" s="10">
        <v>5.8000000000000003E-2</v>
      </c>
      <c r="DE86" s="10">
        <v>7.1999999999999995E-2</v>
      </c>
      <c r="DF86" s="10">
        <v>7.3999999999999996E-2</v>
      </c>
      <c r="DG86" s="10">
        <v>0.05</v>
      </c>
      <c r="DH86" s="10">
        <v>0.08</v>
      </c>
      <c r="DI86" s="10">
        <v>5.8000000000000003E-2</v>
      </c>
      <c r="DJ86" s="25">
        <v>9738.1356864680165</v>
      </c>
      <c r="DK86" s="10">
        <v>0.56000000000000005</v>
      </c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</row>
    <row r="87" spans="1:126" x14ac:dyDescent="0.35">
      <c r="A87">
        <f t="shared" ca="1" si="40"/>
        <v>1</v>
      </c>
      <c r="B87" t="str" cm="1">
        <f t="array" aca="1" ref="B87" ca="1">_xlfn.SWITCH(A87,1,"A",2,"B",3,"C",4,"D")</f>
        <v>A</v>
      </c>
      <c r="C87">
        <f t="shared" ca="1" si="41"/>
        <v>3</v>
      </c>
      <c r="D87" s="3">
        <f t="shared" ca="1" si="42"/>
        <v>3.1132406763871923</v>
      </c>
      <c r="E87">
        <f t="shared" ca="1" si="43"/>
        <v>0</v>
      </c>
      <c r="F87" cm="1">
        <f t="array" aca="1" ref="F87" ca="1">_xlfn.SWITCH(RANDBETWEEN(0,1),0,3,1,4)</f>
        <v>3</v>
      </c>
      <c r="G87" s="3">
        <f t="shared" ca="1" si="44"/>
        <v>2.5371938358595845</v>
      </c>
      <c r="H87" t="str" cm="1">
        <f t="array" aca="1" ref="H87" ca="1">_xlfn.SWITCH(RANDBETWEEN(0,1),0,"No",1,"Yes")</f>
        <v>No</v>
      </c>
      <c r="I87" s="3">
        <f t="shared" ca="1" si="45"/>
        <v>0.2986977238715865</v>
      </c>
      <c r="J87" t="str" cm="1">
        <f t="array" aca="1" ref="J87" ca="1">_xlfn.SWITCH(RANDBETWEEN(0,2),0,"Rainy",1,"Sunny",2,"Cold")</f>
        <v>Rainy</v>
      </c>
      <c r="K87">
        <f t="shared" ca="1" si="38"/>
        <v>2.408671005433717</v>
      </c>
      <c r="L87" t="str" cm="1">
        <f t="array" aca="1" ref="L87" ca="1">_xlfn.SWITCH(RANDBETWEEN(0,1),0,"Good",1,"Bad")</f>
        <v>Good</v>
      </c>
      <c r="M87" s="3">
        <f t="shared" ca="1" si="46"/>
        <v>7.1209563572883619E-2</v>
      </c>
      <c r="N87" t="str" cm="1">
        <f t="array" aca="1" ref="N87" ca="1">_xlfn.SWITCH(RANDBETWEEN(0,1),0,"No",1,"Yes")</f>
        <v>Yes</v>
      </c>
      <c r="O87" s="3">
        <f t="shared" ca="1" si="47"/>
        <v>0.98873835826165424</v>
      </c>
      <c r="P87" t="str" cm="1">
        <f t="array" aca="1" ref="P87" ca="1">_xlfn.SWITCH(RANDBETWEEN(0,1),0,"No",1,"Yes")</f>
        <v>Yes</v>
      </c>
      <c r="Q87" s="3">
        <f t="shared" ca="1" si="48"/>
        <v>2.633544841950469</v>
      </c>
      <c r="R87">
        <f t="shared" ca="1" si="49"/>
        <v>2</v>
      </c>
      <c r="S87" s="3">
        <f t="shared" ca="1" si="50"/>
        <v>0.19025845563727065</v>
      </c>
      <c r="T87" s="3">
        <f t="shared" ca="1" si="51"/>
        <v>0.38051691127454129</v>
      </c>
      <c r="U87" t="str" cm="1">
        <f t="array" aca="1" ref="U87" ca="1">_xlfn.SWITCH(RANDBETWEEN(0,1),0,"No",1,"Yes")</f>
        <v>No</v>
      </c>
      <c r="V87" s="3">
        <f t="shared" ca="1" si="52"/>
        <v>0</v>
      </c>
      <c r="W87" t="str" cm="1">
        <f t="array" aca="1" ref="W87" ca="1">_xlfn.SWITCH(RANDBETWEEN(0,1),0,"No",1,"Yes")</f>
        <v>Yes</v>
      </c>
      <c r="X87" s="3">
        <f t="shared" ca="1" si="53"/>
        <v>12.967703446125993</v>
      </c>
      <c r="Y87" t="str" cm="1">
        <f t="array" aca="1" ref="Y87" ca="1">_xlfn.SWITCH(RANDBETWEEN(0,1),0,"No",1,"Yes")</f>
        <v>No</v>
      </c>
      <c r="Z87" s="3">
        <f t="shared" ca="1" si="54"/>
        <v>0</v>
      </c>
      <c r="AA87" s="3">
        <f t="shared" ca="1" si="39"/>
        <v>0</v>
      </c>
      <c r="AB87" s="3">
        <f t="shared" ca="1" si="55"/>
        <v>0.93158942233882946</v>
      </c>
      <c r="AC87" s="3">
        <f t="shared" ca="1" si="56"/>
        <v>149.28822494260157</v>
      </c>
      <c r="AD87" s="3">
        <f t="shared" ca="1" si="57"/>
        <v>1</v>
      </c>
      <c r="AE87" s="3" t="str">
        <f t="shared" ca="1" si="58"/>
        <v>8-12</v>
      </c>
      <c r="AF87" s="3">
        <f t="shared" ca="1" si="59"/>
        <v>0.71052245190265395</v>
      </c>
      <c r="AG87" s="3" t="str">
        <f t="shared" ca="1" si="60"/>
        <v>Low</v>
      </c>
      <c r="AH87" s="3">
        <f t="shared" ca="1" si="61"/>
        <v>0.80217212854054232</v>
      </c>
      <c r="AI87" s="3">
        <f t="shared" ca="1" si="62"/>
        <v>53.261630276975595</v>
      </c>
      <c r="AJ87" s="3">
        <f t="shared" ca="1" si="63"/>
        <v>2.8029225573130305</v>
      </c>
      <c r="AK87" s="3">
        <f t="shared" ca="1" si="64"/>
        <v>27.533482246445487</v>
      </c>
      <c r="AL87" s="3">
        <f t="shared" ca="1" si="65"/>
        <v>50</v>
      </c>
      <c r="AM87" s="3" t="str">
        <f t="shared" ca="1" si="66"/>
        <v>On time</v>
      </c>
      <c r="AN87" s="6">
        <f t="shared" ca="1" si="67"/>
        <v>17.655762160794744</v>
      </c>
      <c r="AO87" s="6">
        <f t="shared" ca="1" si="68"/>
        <v>0</v>
      </c>
      <c r="AP87" s="3" cm="1">
        <f t="array" aca="1" ref="AP87" ca="1">_xlfn.SWITCH(F87,3,_xlfn.NORM.INV(RAND(),8,4),4,_xlfn.NORM.INV(RAND(),7,3))</f>
        <v>7.8874113887379682</v>
      </c>
      <c r="AQ87" s="6">
        <f t="shared" ca="1" si="69"/>
        <v>91.397027098769883</v>
      </c>
      <c r="AR87" s="6">
        <f t="shared" ca="1" si="70"/>
        <v>1729.9084919151667</v>
      </c>
      <c r="AS87" s="3">
        <f t="shared" ca="1" si="71"/>
        <v>3.4416852808056859</v>
      </c>
      <c r="AT87" s="6">
        <f t="shared" ca="1" si="72"/>
        <v>5162.5279212085288</v>
      </c>
      <c r="AU87" s="3">
        <f t="shared" ca="1" si="73"/>
        <v>1017.0793985200257</v>
      </c>
      <c r="AV87" s="3">
        <f t="shared" ca="1" si="74"/>
        <v>59.026982157976406</v>
      </c>
      <c r="AW87" s="6">
        <f t="shared" ca="1" si="75"/>
        <v>7986.1985559624918</v>
      </c>
      <c r="BC87">
        <v>84</v>
      </c>
      <c r="BD87">
        <v>5990916.6885332847</v>
      </c>
      <c r="BI87">
        <v>84</v>
      </c>
      <c r="BJ87">
        <v>10159.584116961214</v>
      </c>
      <c r="BO87">
        <v>84</v>
      </c>
      <c r="BP87">
        <v>0.55800000000000005</v>
      </c>
      <c r="BW87">
        <v>84</v>
      </c>
      <c r="BX87">
        <v>23.302134496676704</v>
      </c>
      <c r="CE87">
        <v>84</v>
      </c>
      <c r="CF87">
        <v>2569910.1512365704</v>
      </c>
      <c r="CK87">
        <v>84</v>
      </c>
      <c r="CL87">
        <v>3154.5466751660965</v>
      </c>
      <c r="CS87">
        <v>83</v>
      </c>
      <c r="CT87" s="10">
        <v>6.4000000000000001E-2</v>
      </c>
      <c r="CU87" s="10">
        <v>7.3999999999999996E-2</v>
      </c>
      <c r="CV87" s="10">
        <v>4.8000000000000001E-2</v>
      </c>
      <c r="CW87" s="10">
        <v>5.3999999999999999E-2</v>
      </c>
      <c r="CX87" s="10">
        <v>6.6000000000000003E-2</v>
      </c>
      <c r="CY87" s="10">
        <v>6.2E-2</v>
      </c>
      <c r="CZ87" s="10">
        <v>6.4000000000000001E-2</v>
      </c>
      <c r="DA87" s="10">
        <v>6.8000000000000005E-2</v>
      </c>
      <c r="DB87" s="10">
        <v>4.8000000000000001E-2</v>
      </c>
      <c r="DC87" s="10">
        <v>7.3999999999999996E-2</v>
      </c>
      <c r="DD87" s="10">
        <v>5.3999999999999999E-2</v>
      </c>
      <c r="DE87" s="10">
        <v>6.8000000000000005E-2</v>
      </c>
      <c r="DF87" s="10">
        <v>7.1999999999999995E-2</v>
      </c>
      <c r="DG87" s="10">
        <v>6.2E-2</v>
      </c>
      <c r="DH87" s="10">
        <v>6.2E-2</v>
      </c>
      <c r="DI87" s="10">
        <v>0.06</v>
      </c>
      <c r="DJ87" s="25">
        <v>10919.306730937438</v>
      </c>
      <c r="DK87" s="10">
        <v>0.57199999999999995</v>
      </c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</row>
    <row r="88" spans="1:126" x14ac:dyDescent="0.35">
      <c r="A88">
        <f t="shared" ca="1" si="40"/>
        <v>1</v>
      </c>
      <c r="B88" t="str" cm="1">
        <f t="array" aca="1" ref="B88" ca="1">_xlfn.SWITCH(A88,1,"A",2,"B",3,"C",4,"D")</f>
        <v>A</v>
      </c>
      <c r="C88">
        <f t="shared" ca="1" si="41"/>
        <v>4</v>
      </c>
      <c r="D88" s="3">
        <f t="shared" ca="1" si="42"/>
        <v>3.6154062828692459</v>
      </c>
      <c r="E88">
        <f t="shared" ca="1" si="43"/>
        <v>0</v>
      </c>
      <c r="F88" cm="1">
        <f t="array" aca="1" ref="F88" ca="1">_xlfn.SWITCH(RANDBETWEEN(0,1),0,3,1,4)</f>
        <v>3</v>
      </c>
      <c r="G88" s="3">
        <f t="shared" ca="1" si="44"/>
        <v>2.1485181232617299</v>
      </c>
      <c r="H88" t="str" cm="1">
        <f t="array" aca="1" ref="H88" ca="1">_xlfn.SWITCH(RANDBETWEEN(0,1),0,"No",1,"Yes")</f>
        <v>Yes</v>
      </c>
      <c r="I88" s="3">
        <f t="shared" ca="1" si="45"/>
        <v>8.5003571087044205E-2</v>
      </c>
      <c r="J88" t="str" cm="1">
        <f t="array" aca="1" ref="J88" ca="1">_xlfn.SWITCH(RANDBETWEEN(0,2),0,"Rainy",1,"Sunny",2,"Cold")</f>
        <v>Sunny</v>
      </c>
      <c r="K88">
        <f t="shared" ca="1" si="38"/>
        <v>-7.6462018348726735E-2</v>
      </c>
      <c r="L88" t="str" cm="1">
        <f t="array" aca="1" ref="L88" ca="1">_xlfn.SWITCH(RANDBETWEEN(0,1),0,"Good",1,"Bad")</f>
        <v>Good</v>
      </c>
      <c r="M88" s="3">
        <f t="shared" ca="1" si="46"/>
        <v>8.6271578004445557E-2</v>
      </c>
      <c r="N88" t="str" cm="1">
        <f t="array" aca="1" ref="N88" ca="1">_xlfn.SWITCH(RANDBETWEEN(0,1),0,"No",1,"Yes")</f>
        <v>No</v>
      </c>
      <c r="O88" s="3">
        <f t="shared" ca="1" si="47"/>
        <v>9.5787294822361368E-2</v>
      </c>
      <c r="P88" t="str" cm="1">
        <f t="array" aca="1" ref="P88" ca="1">_xlfn.SWITCH(RANDBETWEEN(0,1),0,"No",1,"Yes")</f>
        <v>No</v>
      </c>
      <c r="Q88" s="3">
        <f t="shared" ca="1" si="48"/>
        <v>0</v>
      </c>
      <c r="R88">
        <f t="shared" ca="1" si="49"/>
        <v>1</v>
      </c>
      <c r="S88" s="3">
        <f t="shared" ca="1" si="50"/>
        <v>0.17632116117335858</v>
      </c>
      <c r="T88" s="3">
        <f t="shared" ca="1" si="51"/>
        <v>0.17632116117335858</v>
      </c>
      <c r="U88" t="str" cm="1">
        <f t="array" aca="1" ref="U88" ca="1">_xlfn.SWITCH(RANDBETWEEN(0,1),0,"No",1,"Yes")</f>
        <v>No</v>
      </c>
      <c r="V88" s="3">
        <f t="shared" ca="1" si="52"/>
        <v>0</v>
      </c>
      <c r="W88" t="str" cm="1">
        <f t="array" aca="1" ref="W88" ca="1">_xlfn.SWITCH(RANDBETWEEN(0,1),0,"No",1,"Yes")</f>
        <v>No</v>
      </c>
      <c r="X88" s="3">
        <f t="shared" ca="1" si="53"/>
        <v>0</v>
      </c>
      <c r="Y88" t="str" cm="1">
        <f t="array" aca="1" ref="Y88" ca="1">_xlfn.SWITCH(RANDBETWEEN(0,1),0,"No",1,"Yes")</f>
        <v>Yes</v>
      </c>
      <c r="Z88" s="3">
        <f t="shared" ca="1" si="54"/>
        <v>0.68098008019863188</v>
      </c>
      <c r="AA88" s="3">
        <f t="shared" ca="1" si="39"/>
        <v>1</v>
      </c>
      <c r="AB88" s="3">
        <f t="shared" ca="1" si="55"/>
        <v>1.0918081921151916</v>
      </c>
      <c r="AC88" s="3">
        <f t="shared" ca="1" si="56"/>
        <v>135.8260842084654</v>
      </c>
      <c r="AD88" s="3">
        <f t="shared" ca="1" si="57"/>
        <v>2</v>
      </c>
      <c r="AE88" s="3" t="str">
        <f t="shared" ca="1" si="58"/>
        <v>12-4</v>
      </c>
      <c r="AF88" s="3">
        <f t="shared" ca="1" si="59"/>
        <v>0.61203515395100372</v>
      </c>
      <c r="AG88" s="3" t="str">
        <f t="shared" ca="1" si="60"/>
        <v>Low</v>
      </c>
      <c r="AH88" s="3">
        <f t="shared" ca="1" si="61"/>
        <v>0.37134676625620211</v>
      </c>
      <c r="AI88" s="3">
        <f t="shared" ca="1" si="62"/>
        <v>40.393589993625561</v>
      </c>
      <c r="AJ88" s="3">
        <f t="shared" ca="1" si="63"/>
        <v>3.3625653037994363</v>
      </c>
      <c r="AK88" s="3">
        <f t="shared" ca="1" si="64"/>
        <v>8.6341752063206787</v>
      </c>
      <c r="AL88" s="3">
        <f t="shared" ca="1" si="65"/>
        <v>25</v>
      </c>
      <c r="AM88" s="3" t="str">
        <f t="shared" ca="1" si="66"/>
        <v>On time</v>
      </c>
      <c r="AN88" s="6">
        <f t="shared" ca="1" si="67"/>
        <v>18.09752761757041</v>
      </c>
      <c r="AO88" s="6">
        <f t="shared" ca="1" si="68"/>
        <v>0</v>
      </c>
      <c r="AP88" s="3" cm="1">
        <f t="array" aca="1" ref="AP88" ca="1">_xlfn.SWITCH(F88,3,_xlfn.NORM.INV(RAND(),8,4),4,_xlfn.NORM.INV(RAND(),7,3))</f>
        <v>10.674109569076972</v>
      </c>
      <c r="AQ88" s="6">
        <f t="shared" ca="1" si="69"/>
        <v>87.91810914149967</v>
      </c>
      <c r="AR88" s="6">
        <f t="shared" ca="1" si="70"/>
        <v>1118.7417946596006</v>
      </c>
      <c r="AS88" s="3">
        <f t="shared" ca="1" si="71"/>
        <v>1.0792719007900848</v>
      </c>
      <c r="AT88" s="6">
        <f t="shared" ca="1" si="72"/>
        <v>2158.5438015801697</v>
      </c>
      <c r="AU88" s="3">
        <f t="shared" ca="1" si="73"/>
        <v>966.48684549698294</v>
      </c>
      <c r="AV88" s="3">
        <f t="shared" ca="1" si="74"/>
        <v>50.750240538486452</v>
      </c>
      <c r="AW88" s="6">
        <f t="shared" ca="1" si="75"/>
        <v>4312.6202098928106</v>
      </c>
      <c r="BC88">
        <v>85</v>
      </c>
      <c r="BD88">
        <v>3752860.641107128</v>
      </c>
      <c r="BI88">
        <v>85</v>
      </c>
      <c r="BJ88">
        <v>10468.760460644055</v>
      </c>
      <c r="BO88">
        <v>85</v>
      </c>
      <c r="BP88">
        <v>0.63400000000000001</v>
      </c>
      <c r="BW88">
        <v>85</v>
      </c>
      <c r="BX88">
        <v>27.224772233443765</v>
      </c>
      <c r="CE88">
        <v>85</v>
      </c>
      <c r="CF88">
        <v>2198471.8191613457</v>
      </c>
      <c r="CK88">
        <v>85</v>
      </c>
      <c r="CL88">
        <v>5003.8697464278921</v>
      </c>
      <c r="CS88">
        <v>84</v>
      </c>
      <c r="CT88" s="10">
        <v>6.4000000000000001E-2</v>
      </c>
      <c r="CU88" s="10">
        <v>6.4000000000000001E-2</v>
      </c>
      <c r="CV88" s="10">
        <v>5.8000000000000003E-2</v>
      </c>
      <c r="CW88" s="10">
        <v>7.3999999999999996E-2</v>
      </c>
      <c r="CX88" s="10">
        <v>6.4000000000000001E-2</v>
      </c>
      <c r="CY88" s="10">
        <v>4.3999999999999997E-2</v>
      </c>
      <c r="CZ88" s="10">
        <v>0.08</v>
      </c>
      <c r="DA88" s="10">
        <v>5.1999999999999998E-2</v>
      </c>
      <c r="DB88" s="10">
        <v>0.06</v>
      </c>
      <c r="DC88" s="10">
        <v>5.3999999999999999E-2</v>
      </c>
      <c r="DD88" s="10">
        <v>5.8000000000000003E-2</v>
      </c>
      <c r="DE88" s="10">
        <v>7.3999999999999996E-2</v>
      </c>
      <c r="DF88" s="10">
        <v>7.5999999999999998E-2</v>
      </c>
      <c r="DG88" s="10">
        <v>5.1999999999999998E-2</v>
      </c>
      <c r="DH88" s="10">
        <v>7.5999999999999998E-2</v>
      </c>
      <c r="DI88" s="10">
        <v>0.05</v>
      </c>
      <c r="DJ88" s="25">
        <v>11474.205405307615</v>
      </c>
      <c r="DK88" s="10">
        <v>0.59199999999999997</v>
      </c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</row>
    <row r="89" spans="1:126" x14ac:dyDescent="0.35">
      <c r="A89">
        <f t="shared" ca="1" si="40"/>
        <v>3</v>
      </c>
      <c r="B89" t="str" cm="1">
        <f t="array" aca="1" ref="B89" ca="1">_xlfn.SWITCH(A89,1,"A",2,"B",3,"C",4,"D")</f>
        <v>C</v>
      </c>
      <c r="C89">
        <f t="shared" ca="1" si="41"/>
        <v>4</v>
      </c>
      <c r="D89" s="3">
        <f t="shared" ca="1" si="42"/>
        <v>2.8170275260441104</v>
      </c>
      <c r="E89">
        <f t="shared" ca="1" si="43"/>
        <v>1</v>
      </c>
      <c r="F89" cm="1">
        <f t="array" aca="1" ref="F89" ca="1">_xlfn.SWITCH(RANDBETWEEN(0,1),0,3,1,4)</f>
        <v>3</v>
      </c>
      <c r="G89" s="3">
        <f t="shared" ca="1" si="44"/>
        <v>1.8761621196148963</v>
      </c>
      <c r="H89" t="str" cm="1">
        <f t="array" aca="1" ref="H89" ca="1">_xlfn.SWITCH(RANDBETWEEN(0,1),0,"No",1,"Yes")</f>
        <v>No</v>
      </c>
      <c r="I89" s="3">
        <f t="shared" ca="1" si="45"/>
        <v>0.21629471119304602</v>
      </c>
      <c r="J89" t="str" cm="1">
        <f t="array" aca="1" ref="J89" ca="1">_xlfn.SWITCH(RANDBETWEEN(0,2),0,"Rainy",1,"Sunny",2,"Cold")</f>
        <v>Cold</v>
      </c>
      <c r="K89">
        <f t="shared" ca="1" si="38"/>
        <v>1.4962606977823281</v>
      </c>
      <c r="L89" t="str" cm="1">
        <f t="array" aca="1" ref="L89" ca="1">_xlfn.SWITCH(RANDBETWEEN(0,1),0,"Good",1,"Bad")</f>
        <v>Good</v>
      </c>
      <c r="M89" s="3">
        <f t="shared" ca="1" si="46"/>
        <v>8.5107216986542555E-2</v>
      </c>
      <c r="N89" t="str" cm="1">
        <f t="array" aca="1" ref="N89" ca="1">_xlfn.SWITCH(RANDBETWEEN(0,1),0,"No",1,"Yes")</f>
        <v>No</v>
      </c>
      <c r="O89" s="3">
        <f t="shared" ca="1" si="47"/>
        <v>0.10004817712845289</v>
      </c>
      <c r="P89" t="str" cm="1">
        <f t="array" aca="1" ref="P89" ca="1">_xlfn.SWITCH(RANDBETWEEN(0,1),0,"No",1,"Yes")</f>
        <v>Yes</v>
      </c>
      <c r="Q89" s="3">
        <f t="shared" ca="1" si="48"/>
        <v>0.7107202318166439</v>
      </c>
      <c r="R89">
        <f t="shared" ca="1" si="49"/>
        <v>1</v>
      </c>
      <c r="S89" s="3">
        <f t="shared" ca="1" si="50"/>
        <v>0.17527119406230418</v>
      </c>
      <c r="T89" s="3">
        <f t="shared" ca="1" si="51"/>
        <v>0.17527119406230418</v>
      </c>
      <c r="U89" t="str" cm="1">
        <f t="array" aca="1" ref="U89" ca="1">_xlfn.SWITCH(RANDBETWEEN(0,1),0,"No",1,"Yes")</f>
        <v>Yes</v>
      </c>
      <c r="V89" s="3">
        <f t="shared" ca="1" si="52"/>
        <v>0.38816365562509059</v>
      </c>
      <c r="W89" t="str" cm="1">
        <f t="array" aca="1" ref="W89" ca="1">_xlfn.SWITCH(RANDBETWEEN(0,1),0,"No",1,"Yes")</f>
        <v>Yes</v>
      </c>
      <c r="X89" s="3">
        <f t="shared" ca="1" si="53"/>
        <v>45.863556978564304</v>
      </c>
      <c r="Y89" t="str" cm="1">
        <f t="array" aca="1" ref="Y89" ca="1">_xlfn.SWITCH(RANDBETWEEN(0,1),0,"No",1,"Yes")</f>
        <v>No</v>
      </c>
      <c r="Z89" s="3">
        <f t="shared" ca="1" si="54"/>
        <v>0</v>
      </c>
      <c r="AA89" s="3">
        <f t="shared" ca="1" si="39"/>
        <v>1</v>
      </c>
      <c r="AB89" s="3">
        <f t="shared" ca="1" si="55"/>
        <v>1.8201035757340174</v>
      </c>
      <c r="AC89" s="3">
        <f t="shared" ca="1" si="56"/>
        <v>195.02771678196689</v>
      </c>
      <c r="AD89" s="3">
        <f t="shared" ca="1" si="57"/>
        <v>1</v>
      </c>
      <c r="AE89" s="3" t="str">
        <f t="shared" ca="1" si="58"/>
        <v>8-12</v>
      </c>
      <c r="AF89" s="3">
        <f t="shared" ca="1" si="59"/>
        <v>0.7144057368639688</v>
      </c>
      <c r="AG89" s="3" t="str">
        <f t="shared" ca="1" si="60"/>
        <v>Low</v>
      </c>
      <c r="AH89" s="3">
        <f t="shared" ca="1" si="61"/>
        <v>0.94368987093762979</v>
      </c>
      <c r="AI89" s="3">
        <f t="shared" ca="1" si="62"/>
        <v>37.091696563747526</v>
      </c>
      <c r="AJ89" s="3">
        <f t="shared" ca="1" si="63"/>
        <v>5.2579885756043305</v>
      </c>
      <c r="AK89" s="3">
        <f t="shared" ca="1" si="64"/>
        <v>59.647772741913549</v>
      </c>
      <c r="AL89" s="3">
        <f t="shared" ca="1" si="65"/>
        <v>15</v>
      </c>
      <c r="AM89" s="3" t="str">
        <f t="shared" ca="1" si="66"/>
        <v>Late</v>
      </c>
      <c r="AN89" s="6">
        <f t="shared" ca="1" si="67"/>
        <v>0</v>
      </c>
      <c r="AO89" s="6">
        <f t="shared" ca="1" si="68"/>
        <v>6.4293762704504145</v>
      </c>
      <c r="AP89" s="3" cm="1">
        <f t="array" aca="1" ref="AP89" ca="1">_xlfn.SWITCH(F89,3,_xlfn.NORM.INV(RAND(),8,4),4,_xlfn.NORM.INV(RAND(),7,3))</f>
        <v>12.845678755771484</v>
      </c>
      <c r="AQ89" s="6">
        <f t="shared" ca="1" si="69"/>
        <v>100.01469782015796</v>
      </c>
      <c r="AR89" s="6">
        <f t="shared" ca="1" si="70"/>
        <v>1518.4591278790936</v>
      </c>
      <c r="AS89" s="3">
        <f t="shared" ca="1" si="71"/>
        <v>7.4559715927391936</v>
      </c>
      <c r="AT89" s="6">
        <f t="shared" ca="1" si="72"/>
        <v>14911.943185478387</v>
      </c>
      <c r="AU89" s="3">
        <f t="shared" ca="1" si="73"/>
        <v>966.19179186093788</v>
      </c>
      <c r="AV89" s="3">
        <f t="shared" ca="1" si="74"/>
        <v>60.733044111329136</v>
      </c>
      <c r="AW89" s="6">
        <f t="shared" ca="1" si="75"/>
        <v>17463.756525600198</v>
      </c>
      <c r="BC89">
        <v>86</v>
      </c>
      <c r="BD89">
        <v>5715232.7644703239</v>
      </c>
      <c r="BI89">
        <v>86</v>
      </c>
      <c r="BJ89">
        <v>9249.7899126962839</v>
      </c>
      <c r="BO89">
        <v>86</v>
      </c>
      <c r="BP89">
        <v>0.56200000000000006</v>
      </c>
      <c r="BW89">
        <v>86</v>
      </c>
      <c r="BX89">
        <v>4.763601135418071</v>
      </c>
      <c r="CE89">
        <v>86</v>
      </c>
      <c r="CF89">
        <v>2028513.7707549108</v>
      </c>
      <c r="CK89">
        <v>86</v>
      </c>
      <c r="CL89">
        <v>3657.0460725654852</v>
      </c>
      <c r="CS89">
        <v>85</v>
      </c>
      <c r="CT89" s="10">
        <v>7.8E-2</v>
      </c>
      <c r="CU89" s="10">
        <v>4.3999999999999997E-2</v>
      </c>
      <c r="CV89" s="10">
        <v>0.05</v>
      </c>
      <c r="CW89" s="10">
        <v>4.8000000000000001E-2</v>
      </c>
      <c r="CX89" s="10">
        <v>7.3999999999999996E-2</v>
      </c>
      <c r="CY89" s="10">
        <v>5.6000000000000001E-2</v>
      </c>
      <c r="CZ89" s="10">
        <v>6.2E-2</v>
      </c>
      <c r="DA89" s="10">
        <v>6.6000000000000003E-2</v>
      </c>
      <c r="DB89" s="10">
        <v>7.1999999999999995E-2</v>
      </c>
      <c r="DC89" s="10">
        <v>8.4000000000000005E-2</v>
      </c>
      <c r="DD89" s="10">
        <v>7.3999999999999996E-2</v>
      </c>
      <c r="DE89" s="10">
        <v>5.8000000000000003E-2</v>
      </c>
      <c r="DF89" s="10">
        <v>4.8000000000000001E-2</v>
      </c>
      <c r="DG89" s="10">
        <v>7.0000000000000007E-2</v>
      </c>
      <c r="DH89" s="10">
        <v>5.3999999999999999E-2</v>
      </c>
      <c r="DI89" s="10">
        <v>6.2E-2</v>
      </c>
      <c r="DJ89" s="25">
        <v>10449.365777290708</v>
      </c>
      <c r="DK89" s="10">
        <v>0.56399999999999995</v>
      </c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</row>
    <row r="90" spans="1:126" x14ac:dyDescent="0.35">
      <c r="A90">
        <f t="shared" ca="1" si="40"/>
        <v>2</v>
      </c>
      <c r="B90" t="str" cm="1">
        <f t="array" aca="1" ref="B90" ca="1">_xlfn.SWITCH(A90,1,"A",2,"B",3,"C",4,"D")</f>
        <v>B</v>
      </c>
      <c r="C90">
        <f t="shared" ca="1" si="41"/>
        <v>2</v>
      </c>
      <c r="D90" s="3">
        <f t="shared" ca="1" si="42"/>
        <v>3.1404150883281852</v>
      </c>
      <c r="E90">
        <f t="shared" ca="1" si="43"/>
        <v>0</v>
      </c>
      <c r="F90" cm="1">
        <f t="array" aca="1" ref="F90" ca="1">_xlfn.SWITCH(RANDBETWEEN(0,1),0,3,1,4)</f>
        <v>4</v>
      </c>
      <c r="G90" s="3">
        <f t="shared" ca="1" si="44"/>
        <v>2.3577785066604342</v>
      </c>
      <c r="H90" t="str" cm="1">
        <f t="array" aca="1" ref="H90" ca="1">_xlfn.SWITCH(RANDBETWEEN(0,1),0,"No",1,"Yes")</f>
        <v>Yes</v>
      </c>
      <c r="I90" s="3">
        <f t="shared" ca="1" si="45"/>
        <v>7.4838289062810884E-2</v>
      </c>
      <c r="J90" t="str" cm="1">
        <f t="array" aca="1" ref="J90" ca="1">_xlfn.SWITCH(RANDBETWEEN(0,2),0,"Rainy",1,"Sunny",2,"Cold")</f>
        <v>Cold</v>
      </c>
      <c r="K90">
        <f t="shared" ca="1" si="38"/>
        <v>1.1933031320710066</v>
      </c>
      <c r="L90" t="str" cm="1">
        <f t="array" aca="1" ref="L90" ca="1">_xlfn.SWITCH(RANDBETWEEN(0,1),0,"Good",1,"Bad")</f>
        <v>Good</v>
      </c>
      <c r="M90" s="3">
        <f t="shared" ca="1" si="46"/>
        <v>8.8539077266627131E-2</v>
      </c>
      <c r="N90" t="str" cm="1">
        <f t="array" aca="1" ref="N90" ca="1">_xlfn.SWITCH(RANDBETWEEN(0,1),0,"No",1,"Yes")</f>
        <v>Yes</v>
      </c>
      <c r="O90" s="3">
        <f t="shared" ca="1" si="47"/>
        <v>1.2143012615870425</v>
      </c>
      <c r="P90" t="str" cm="1">
        <f t="array" aca="1" ref="P90" ca="1">_xlfn.SWITCH(RANDBETWEEN(0,1),0,"No",1,"Yes")</f>
        <v>No</v>
      </c>
      <c r="Q90" s="3">
        <f t="shared" ca="1" si="48"/>
        <v>0</v>
      </c>
      <c r="R90">
        <f t="shared" ca="1" si="49"/>
        <v>1</v>
      </c>
      <c r="S90" s="3">
        <f t="shared" ca="1" si="50"/>
        <v>0.17466149514933088</v>
      </c>
      <c r="T90" s="3">
        <f t="shared" ca="1" si="51"/>
        <v>0.17466149514933088</v>
      </c>
      <c r="U90" t="str" cm="1">
        <f t="array" aca="1" ref="U90" ca="1">_xlfn.SWITCH(RANDBETWEEN(0,1),0,"No",1,"Yes")</f>
        <v>No</v>
      </c>
      <c r="V90" s="3">
        <f t="shared" ca="1" si="52"/>
        <v>0</v>
      </c>
      <c r="W90" t="str" cm="1">
        <f t="array" aca="1" ref="W90" ca="1">_xlfn.SWITCH(RANDBETWEEN(0,1),0,"No",1,"Yes")</f>
        <v>No</v>
      </c>
      <c r="X90" s="3">
        <f t="shared" ca="1" si="53"/>
        <v>0</v>
      </c>
      <c r="Y90" t="str" cm="1">
        <f t="array" aca="1" ref="Y90" ca="1">_xlfn.SWITCH(RANDBETWEEN(0,1),0,"No",1,"Yes")</f>
        <v>No</v>
      </c>
      <c r="Z90" s="3">
        <f t="shared" ca="1" si="54"/>
        <v>0</v>
      </c>
      <c r="AA90" s="3">
        <f t="shared" ca="1" si="39"/>
        <v>0</v>
      </c>
      <c r="AB90" s="3">
        <f t="shared" ca="1" si="55"/>
        <v>1.127335963421138</v>
      </c>
      <c r="AC90" s="3">
        <f t="shared" ca="1" si="56"/>
        <v>170.86700591539974</v>
      </c>
      <c r="AD90" s="3">
        <f t="shared" ca="1" si="57"/>
        <v>2</v>
      </c>
      <c r="AE90" s="3" t="str">
        <f t="shared" ca="1" si="58"/>
        <v>12-4</v>
      </c>
      <c r="AF90" s="3">
        <f t="shared" ca="1" si="59"/>
        <v>0.39369466358666366</v>
      </c>
      <c r="AG90" s="3" t="str">
        <f t="shared" ca="1" si="60"/>
        <v>Low</v>
      </c>
      <c r="AH90" s="3">
        <f t="shared" ca="1" si="61"/>
        <v>0.43900654301599151</v>
      </c>
      <c r="AI90" s="3">
        <f t="shared" ca="1" si="62"/>
        <v>85.983803833820531</v>
      </c>
      <c r="AJ90" s="3">
        <f t="shared" ca="1" si="63"/>
        <v>1.98719989459447</v>
      </c>
      <c r="AK90" s="3">
        <f t="shared" ca="1" si="64"/>
        <v>9.0506588264155141</v>
      </c>
      <c r="AL90" s="3">
        <f t="shared" ca="1" si="65"/>
        <v>40</v>
      </c>
      <c r="AM90" s="3" t="str">
        <f t="shared" ca="1" si="66"/>
        <v>On time</v>
      </c>
      <c r="AN90" s="6">
        <f t="shared" ca="1" si="67"/>
        <v>0</v>
      </c>
      <c r="AO90" s="6">
        <f t="shared" ca="1" si="68"/>
        <v>5.1276366611112625</v>
      </c>
      <c r="AP90" s="3" cm="1">
        <f t="array" aca="1" ref="AP90" ca="1">_xlfn.SWITCH(F90,3,_xlfn.NORM.INV(RAND(),8,4),4,_xlfn.NORM.INV(RAND(),7,3))</f>
        <v>2.5756346849610496</v>
      </c>
      <c r="AQ90" s="6">
        <f t="shared" ca="1" si="69"/>
        <v>88.312380769239695</v>
      </c>
      <c r="AR90" s="6">
        <f t="shared" ca="1" si="70"/>
        <v>5858.6227990360012</v>
      </c>
      <c r="AS90" s="3">
        <f t="shared" ca="1" si="71"/>
        <v>1.1313323533019393</v>
      </c>
      <c r="AT90" s="6">
        <f t="shared" ca="1" si="72"/>
        <v>1696.9985299529089</v>
      </c>
      <c r="AU90" s="3">
        <f t="shared" ca="1" si="73"/>
        <v>1013.9830035418296</v>
      </c>
      <c r="AV90" s="3">
        <f t="shared" ca="1" si="74"/>
        <v>47.887713277199623</v>
      </c>
      <c r="AW90" s="6">
        <f t="shared" ca="1" si="75"/>
        <v>8622.6196824690505</v>
      </c>
      <c r="BC90">
        <v>87</v>
      </c>
      <c r="BD90">
        <v>6687843.0544177368</v>
      </c>
      <c r="BI90">
        <v>87</v>
      </c>
      <c r="BJ90">
        <v>10310.097439509829</v>
      </c>
      <c r="BO90">
        <v>87</v>
      </c>
      <c r="BP90">
        <v>0.622</v>
      </c>
      <c r="BW90">
        <v>87</v>
      </c>
      <c r="BX90">
        <v>23.181436830393476</v>
      </c>
      <c r="CE90">
        <v>87</v>
      </c>
      <c r="CF90">
        <v>4192905.4031568035</v>
      </c>
      <c r="CK90">
        <v>87</v>
      </c>
      <c r="CL90">
        <v>5673.4976587696956</v>
      </c>
      <c r="CS90">
        <v>86</v>
      </c>
      <c r="CT90" s="10">
        <v>7.1999999999999995E-2</v>
      </c>
      <c r="CU90" s="10">
        <v>5.3999999999999999E-2</v>
      </c>
      <c r="CV90" s="10">
        <v>4.8000000000000001E-2</v>
      </c>
      <c r="CW90" s="10">
        <v>6.4000000000000001E-2</v>
      </c>
      <c r="CX90" s="10">
        <v>7.3999999999999996E-2</v>
      </c>
      <c r="CY90" s="10">
        <v>7.1999999999999995E-2</v>
      </c>
      <c r="CZ90" s="10">
        <v>6.4000000000000001E-2</v>
      </c>
      <c r="DA90" s="10">
        <v>6.6000000000000003E-2</v>
      </c>
      <c r="DB90" s="10">
        <v>7.0000000000000007E-2</v>
      </c>
      <c r="DC90" s="10">
        <v>5.8000000000000003E-2</v>
      </c>
      <c r="DD90" s="10">
        <v>5.6000000000000001E-2</v>
      </c>
      <c r="DE90" s="10">
        <v>8.7999999999999995E-2</v>
      </c>
      <c r="DF90" s="10">
        <v>5.1999999999999998E-2</v>
      </c>
      <c r="DG90" s="10">
        <v>5.1999999999999998E-2</v>
      </c>
      <c r="DH90" s="10">
        <v>4.8000000000000001E-2</v>
      </c>
      <c r="DI90" s="10">
        <v>6.2E-2</v>
      </c>
      <c r="DJ90" s="25">
        <v>12395.493826844946</v>
      </c>
      <c r="DK90" s="10">
        <v>0.60399999999999998</v>
      </c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</row>
    <row r="91" spans="1:126" x14ac:dyDescent="0.35">
      <c r="A91">
        <f t="shared" ca="1" si="40"/>
        <v>2</v>
      </c>
      <c r="B91" t="str" cm="1">
        <f t="array" aca="1" ref="B91" ca="1">_xlfn.SWITCH(A91,1,"A",2,"B",3,"C",4,"D")</f>
        <v>B</v>
      </c>
      <c r="C91">
        <f t="shared" ca="1" si="41"/>
        <v>3</v>
      </c>
      <c r="D91" s="3">
        <f t="shared" ca="1" si="42"/>
        <v>3.3042391194639587</v>
      </c>
      <c r="E91">
        <f t="shared" ca="1" si="43"/>
        <v>1</v>
      </c>
      <c r="F91" cm="1">
        <f t="array" aca="1" ref="F91" ca="1">_xlfn.SWITCH(RANDBETWEEN(0,1),0,3,1,4)</f>
        <v>3</v>
      </c>
      <c r="G91" s="3">
        <f t="shared" ca="1" si="44"/>
        <v>2.581384479100715</v>
      </c>
      <c r="H91" t="str" cm="1">
        <f t="array" aca="1" ref="H91" ca="1">_xlfn.SWITCH(RANDBETWEEN(0,1),0,"No",1,"Yes")</f>
        <v>No</v>
      </c>
      <c r="I91" s="3">
        <f t="shared" ca="1" si="45"/>
        <v>0.38729104964204986</v>
      </c>
      <c r="J91" t="str" cm="1">
        <f t="array" aca="1" ref="J91" ca="1">_xlfn.SWITCH(RANDBETWEEN(0,2),0,"Rainy",1,"Sunny",2,"Cold")</f>
        <v>Sunny</v>
      </c>
      <c r="K91">
        <f t="shared" ca="1" si="38"/>
        <v>0.39190810316510249</v>
      </c>
      <c r="L91" t="str" cm="1">
        <f t="array" aca="1" ref="L91" ca="1">_xlfn.SWITCH(RANDBETWEEN(0,1),0,"Good",1,"Bad")</f>
        <v>Bad</v>
      </c>
      <c r="M91" s="3">
        <f t="shared" ca="1" si="46"/>
        <v>0.38474028699093576</v>
      </c>
      <c r="N91" t="str" cm="1">
        <f t="array" aca="1" ref="N91" ca="1">_xlfn.SWITCH(RANDBETWEEN(0,1),0,"No",1,"Yes")</f>
        <v>Yes</v>
      </c>
      <c r="O91" s="3">
        <f t="shared" ca="1" si="47"/>
        <v>0.83691265866155917</v>
      </c>
      <c r="P91" t="str" cm="1">
        <f t="array" aca="1" ref="P91" ca="1">_xlfn.SWITCH(RANDBETWEEN(0,1),0,"No",1,"Yes")</f>
        <v>Yes</v>
      </c>
      <c r="Q91" s="3">
        <f t="shared" ca="1" si="48"/>
        <v>1.1539354725216342</v>
      </c>
      <c r="R91">
        <f t="shared" ca="1" si="49"/>
        <v>3</v>
      </c>
      <c r="S91" s="3">
        <f t="shared" ca="1" si="50"/>
        <v>0.17139867109444892</v>
      </c>
      <c r="T91" s="3">
        <f t="shared" ca="1" si="51"/>
        <v>0.51419601328334674</v>
      </c>
      <c r="U91" t="str" cm="1">
        <f t="array" aca="1" ref="U91" ca="1">_xlfn.SWITCH(RANDBETWEEN(0,1),0,"No",1,"Yes")</f>
        <v>No</v>
      </c>
      <c r="V91" s="3">
        <f t="shared" ca="1" si="52"/>
        <v>0</v>
      </c>
      <c r="W91" t="str" cm="1">
        <f t="array" aca="1" ref="W91" ca="1">_xlfn.SWITCH(RANDBETWEEN(0,1),0,"No",1,"Yes")</f>
        <v>Yes</v>
      </c>
      <c r="X91" s="3">
        <f t="shared" ca="1" si="53"/>
        <v>29.881390358624309</v>
      </c>
      <c r="Y91" t="str" cm="1">
        <f t="array" aca="1" ref="Y91" ca="1">_xlfn.SWITCH(RANDBETWEEN(0,1),0,"No",1,"Yes")</f>
        <v>No</v>
      </c>
      <c r="Z91" s="3">
        <f t="shared" ca="1" si="54"/>
        <v>0</v>
      </c>
      <c r="AA91" s="3">
        <f t="shared" ca="1" si="39"/>
        <v>1</v>
      </c>
      <c r="AB91" s="3">
        <f t="shared" ca="1" si="55"/>
        <v>1.3672724628937776</v>
      </c>
      <c r="AC91" s="3">
        <f t="shared" ca="1" si="56"/>
        <v>235.06754892045996</v>
      </c>
      <c r="AD91" s="3">
        <f t="shared" ca="1" si="57"/>
        <v>4</v>
      </c>
      <c r="AE91" s="3" t="str">
        <f t="shared" ca="1" si="58"/>
        <v>4-8</v>
      </c>
      <c r="AF91" s="3">
        <f t="shared" ca="1" si="59"/>
        <v>1.4283791795770608</v>
      </c>
      <c r="AG91" s="3" t="str">
        <f t="shared" ca="1" si="60"/>
        <v>High</v>
      </c>
      <c r="AH91" s="3">
        <f t="shared" ca="1" si="61"/>
        <v>0.11588095980263192</v>
      </c>
      <c r="AI91" s="3">
        <f t="shared" ca="1" si="62"/>
        <v>27.563903211558042</v>
      </c>
      <c r="AJ91" s="3">
        <f t="shared" ca="1" si="63"/>
        <v>8.5280936852909814</v>
      </c>
      <c r="AK91" s="3">
        <f t="shared" ca="1" si="64"/>
        <v>47.571384709554096</v>
      </c>
      <c r="AL91" s="3">
        <f t="shared" ca="1" si="65"/>
        <v>15</v>
      </c>
      <c r="AM91" s="3" t="str">
        <f t="shared" ca="1" si="66"/>
        <v>Late</v>
      </c>
      <c r="AN91" s="6">
        <f t="shared" ca="1" si="67"/>
        <v>20.044488288793982</v>
      </c>
      <c r="AO91" s="6">
        <f t="shared" ca="1" si="68"/>
        <v>0</v>
      </c>
      <c r="AP91" s="3" cm="1">
        <f t="array" aca="1" ref="AP91" ca="1">_xlfn.SWITCH(F91,3,_xlfn.NORM.INV(RAND(),8,4),4,_xlfn.NORM.INV(RAND(),7,3))</f>
        <v>5.7532565862071987</v>
      </c>
      <c r="AQ91" s="6">
        <f t="shared" ca="1" si="69"/>
        <v>88.587545995994105</v>
      </c>
      <c r="AR91" s="6">
        <f t="shared" ca="1" si="70"/>
        <v>3619.5252184789106</v>
      </c>
      <c r="AS91" s="3">
        <f t="shared" ca="1" si="71"/>
        <v>5.9464230886942619</v>
      </c>
      <c r="AT91" s="6">
        <f t="shared" ca="1" si="72"/>
        <v>11892.846177388525</v>
      </c>
      <c r="AU91" s="3">
        <f t="shared" ca="1" si="73"/>
        <v>1001.289352742464</v>
      </c>
      <c r="AV91" s="3">
        <f t="shared" ca="1" si="74"/>
        <v>54.869808782451912</v>
      </c>
      <c r="AW91" s="6">
        <f t="shared" ca="1" si="75"/>
        <v>16588.575045681144</v>
      </c>
      <c r="BC91">
        <v>88</v>
      </c>
      <c r="BD91">
        <v>5226022.551477436</v>
      </c>
      <c r="BI91">
        <v>88</v>
      </c>
      <c r="BJ91">
        <v>10084.238938240323</v>
      </c>
      <c r="BO91">
        <v>88</v>
      </c>
      <c r="BP91">
        <v>0.63200000000000001</v>
      </c>
      <c r="BW91">
        <v>88</v>
      </c>
      <c r="BX91">
        <v>29.516107827956731</v>
      </c>
      <c r="CE91">
        <v>88</v>
      </c>
      <c r="CF91">
        <v>8965596.4758886173</v>
      </c>
      <c r="CK91">
        <v>88</v>
      </c>
      <c r="CL91">
        <v>2667.396929035549</v>
      </c>
      <c r="CS91">
        <v>87</v>
      </c>
      <c r="CT91" s="10">
        <v>0.06</v>
      </c>
      <c r="CU91" s="10">
        <v>6.4000000000000001E-2</v>
      </c>
      <c r="CV91" s="10">
        <v>6.4000000000000001E-2</v>
      </c>
      <c r="CW91" s="10">
        <v>0.08</v>
      </c>
      <c r="CX91" s="10">
        <v>3.5999999999999997E-2</v>
      </c>
      <c r="CY91" s="10">
        <v>4.8000000000000001E-2</v>
      </c>
      <c r="CZ91" s="10">
        <v>6.4000000000000001E-2</v>
      </c>
      <c r="DA91" s="10">
        <v>0.08</v>
      </c>
      <c r="DB91" s="10">
        <v>5.8000000000000003E-2</v>
      </c>
      <c r="DC91" s="10">
        <v>8.5999999999999993E-2</v>
      </c>
      <c r="DD91" s="10">
        <v>5.1999999999999998E-2</v>
      </c>
      <c r="DE91" s="10">
        <v>5.3999999999999999E-2</v>
      </c>
      <c r="DF91" s="10">
        <v>5.3999999999999999E-2</v>
      </c>
      <c r="DG91" s="10">
        <v>7.5999999999999998E-2</v>
      </c>
      <c r="DH91" s="10">
        <v>6.4000000000000001E-2</v>
      </c>
      <c r="DI91" s="10">
        <v>0.06</v>
      </c>
      <c r="DJ91" s="25">
        <v>9681.9262759099038</v>
      </c>
      <c r="DK91" s="10">
        <v>0.60599999999999998</v>
      </c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</row>
    <row r="92" spans="1:126" x14ac:dyDescent="0.35">
      <c r="A92">
        <f t="shared" ca="1" si="40"/>
        <v>1</v>
      </c>
      <c r="B92" t="str" cm="1">
        <f t="array" aca="1" ref="B92" ca="1">_xlfn.SWITCH(A92,1,"A",2,"B",3,"C",4,"D")</f>
        <v>A</v>
      </c>
      <c r="C92">
        <f t="shared" ca="1" si="41"/>
        <v>3</v>
      </c>
      <c r="D92" s="3">
        <f t="shared" ca="1" si="42"/>
        <v>2.5031277468353892</v>
      </c>
      <c r="E92">
        <f t="shared" ca="1" si="43"/>
        <v>0</v>
      </c>
      <c r="F92" cm="1">
        <f t="array" aca="1" ref="F92" ca="1">_xlfn.SWITCH(RANDBETWEEN(0,1),0,3,1,4)</f>
        <v>4</v>
      </c>
      <c r="G92" s="3">
        <f t="shared" ca="1" si="44"/>
        <v>1.9076389012865311</v>
      </c>
      <c r="H92" t="str" cm="1">
        <f t="array" aca="1" ref="H92" ca="1">_xlfn.SWITCH(RANDBETWEEN(0,1),0,"No",1,"Yes")</f>
        <v>Yes</v>
      </c>
      <c r="I92" s="3">
        <f t="shared" ca="1" si="45"/>
        <v>9.3870095938425144E-2</v>
      </c>
      <c r="J92" t="str" cm="1">
        <f t="array" aca="1" ref="J92" ca="1">_xlfn.SWITCH(RANDBETWEEN(0,2),0,"Rainy",1,"Sunny",2,"Cold")</f>
        <v>Rainy</v>
      </c>
      <c r="K92">
        <f t="shared" ca="1" si="38"/>
        <v>1.3975477485254044</v>
      </c>
      <c r="L92" t="str" cm="1">
        <f t="array" aca="1" ref="L92" ca="1">_xlfn.SWITCH(RANDBETWEEN(0,1),0,"Good",1,"Bad")</f>
        <v>Bad</v>
      </c>
      <c r="M92" s="3">
        <f t="shared" ca="1" si="46"/>
        <v>0.38189924803992847</v>
      </c>
      <c r="N92" t="str" cm="1">
        <f t="array" aca="1" ref="N92" ca="1">_xlfn.SWITCH(RANDBETWEEN(0,1),0,"No",1,"Yes")</f>
        <v>No</v>
      </c>
      <c r="O92" s="3">
        <f t="shared" ca="1" si="47"/>
        <v>8.5923135824782212E-2</v>
      </c>
      <c r="P92" t="str" cm="1">
        <f t="array" aca="1" ref="P92" ca="1">_xlfn.SWITCH(RANDBETWEEN(0,1),0,"No",1,"Yes")</f>
        <v>Yes</v>
      </c>
      <c r="Q92" s="3">
        <f t="shared" ca="1" si="48"/>
        <v>1.2167645037445542</v>
      </c>
      <c r="R92">
        <f t="shared" ca="1" si="49"/>
        <v>1</v>
      </c>
      <c r="S92" s="3">
        <f t="shared" ca="1" si="50"/>
        <v>0.17043585299384117</v>
      </c>
      <c r="T92" s="3">
        <f t="shared" ca="1" si="51"/>
        <v>0.17043585299384117</v>
      </c>
      <c r="U92" t="str" cm="1">
        <f t="array" aca="1" ref="U92" ca="1">_xlfn.SWITCH(RANDBETWEEN(0,1),0,"No",1,"Yes")</f>
        <v>Yes</v>
      </c>
      <c r="V92" s="3">
        <f t="shared" ca="1" si="52"/>
        <v>0.44631584178531797</v>
      </c>
      <c r="W92" t="str" cm="1">
        <f t="array" aca="1" ref="W92" ca="1">_xlfn.SWITCH(RANDBETWEEN(0,1),0,"No",1,"Yes")</f>
        <v>No</v>
      </c>
      <c r="X92" s="3">
        <f t="shared" ca="1" si="53"/>
        <v>0</v>
      </c>
      <c r="Y92" t="str" cm="1">
        <f t="array" aca="1" ref="Y92" ca="1">_xlfn.SWITCH(RANDBETWEEN(0,1),0,"No",1,"Yes")</f>
        <v>No</v>
      </c>
      <c r="Z92" s="3">
        <f t="shared" ca="1" si="54"/>
        <v>0</v>
      </c>
      <c r="AA92" s="3">
        <f t="shared" ca="1" si="39"/>
        <v>1</v>
      </c>
      <c r="AB92" s="3">
        <f t="shared" ca="1" si="55"/>
        <v>1.7426438217395768</v>
      </c>
      <c r="AC92" s="3">
        <f t="shared" ca="1" si="56"/>
        <v>139.75464220678208</v>
      </c>
      <c r="AD92" s="3">
        <f t="shared" ca="1" si="57"/>
        <v>1</v>
      </c>
      <c r="AE92" s="3" t="str">
        <f t="shared" ca="1" si="58"/>
        <v>8-12</v>
      </c>
      <c r="AF92" s="3">
        <f t="shared" ca="1" si="59"/>
        <v>1.115855461997596</v>
      </c>
      <c r="AG92" s="3" t="str">
        <f t="shared" ca="1" si="60"/>
        <v>High</v>
      </c>
      <c r="AH92" s="3">
        <f t="shared" ca="1" si="61"/>
        <v>7.2868350081375766E-2</v>
      </c>
      <c r="AI92" s="3">
        <f t="shared" ca="1" si="62"/>
        <v>102.97222346148845</v>
      </c>
      <c r="AJ92" s="3">
        <f t="shared" ca="1" si="63"/>
        <v>1.3572071915010189</v>
      </c>
      <c r="AK92" s="3">
        <f t="shared" ca="1" si="64"/>
        <v>9.9889701534583537</v>
      </c>
      <c r="AL92" s="3">
        <f t="shared" ca="1" si="65"/>
        <v>50</v>
      </c>
      <c r="AM92" s="3" t="str">
        <f t="shared" ca="1" si="66"/>
        <v>On time</v>
      </c>
      <c r="AN92" s="6">
        <f t="shared" ca="1" si="67"/>
        <v>0</v>
      </c>
      <c r="AO92" s="6">
        <f t="shared" ca="1" si="68"/>
        <v>2.8497384784829771</v>
      </c>
      <c r="AP92" s="3" cm="1">
        <f t="array" aca="1" ref="AP92" ca="1">_xlfn.SWITCH(F92,3,_xlfn.NORM.INV(RAND(),8,4),4,_xlfn.NORM.INV(RAND(),7,3))</f>
        <v>9.2930934407170653</v>
      </c>
      <c r="AQ92" s="6">
        <f t="shared" ca="1" si="69"/>
        <v>99.596332172833144</v>
      </c>
      <c r="AR92" s="6">
        <f t="shared" ca="1" si="70"/>
        <v>1497.7843337867166</v>
      </c>
      <c r="AS92" s="3">
        <f t="shared" ca="1" si="71"/>
        <v>1.2486212691822942</v>
      </c>
      <c r="AT92" s="6">
        <f t="shared" ca="1" si="72"/>
        <v>2497.2425383645887</v>
      </c>
      <c r="AU92" s="3">
        <f t="shared" ca="1" si="73"/>
        <v>1033.8729468333756</v>
      </c>
      <c r="AV92" s="3">
        <f t="shared" ca="1" si="74"/>
        <v>78.266244799102594</v>
      </c>
      <c r="AW92" s="6">
        <f t="shared" ca="1" si="75"/>
        <v>5110.0158022622663</v>
      </c>
      <c r="BC92">
        <v>89</v>
      </c>
      <c r="BD92">
        <v>5085807.8589223605</v>
      </c>
      <c r="BI92">
        <v>89</v>
      </c>
      <c r="BJ92">
        <v>9671.7955441425001</v>
      </c>
      <c r="BO92">
        <v>89</v>
      </c>
      <c r="BP92">
        <v>0.57799999999999996</v>
      </c>
      <c r="BW92">
        <v>89</v>
      </c>
      <c r="BX92">
        <v>24.323924497856098</v>
      </c>
      <c r="CE92">
        <v>89</v>
      </c>
      <c r="CF92">
        <v>1872985.306100161</v>
      </c>
      <c r="CK92">
        <v>89</v>
      </c>
      <c r="CL92">
        <v>5087.7464932834655</v>
      </c>
      <c r="CS92">
        <v>88</v>
      </c>
      <c r="CT92" s="10">
        <v>6.4000000000000001E-2</v>
      </c>
      <c r="CU92" s="10">
        <v>0.08</v>
      </c>
      <c r="CV92" s="10">
        <v>7.0000000000000007E-2</v>
      </c>
      <c r="CW92" s="10">
        <v>5.1999999999999998E-2</v>
      </c>
      <c r="CX92" s="10">
        <v>5.1999999999999998E-2</v>
      </c>
      <c r="CY92" s="10">
        <v>0.05</v>
      </c>
      <c r="CZ92" s="10">
        <v>7.0000000000000007E-2</v>
      </c>
      <c r="DA92" s="10">
        <v>6.2E-2</v>
      </c>
      <c r="DB92" s="10">
        <v>6.2E-2</v>
      </c>
      <c r="DC92" s="10">
        <v>6.6000000000000003E-2</v>
      </c>
      <c r="DD92" s="10">
        <v>6.4000000000000001E-2</v>
      </c>
      <c r="DE92" s="10">
        <v>5.6000000000000001E-2</v>
      </c>
      <c r="DF92" s="10">
        <v>6.8000000000000005E-2</v>
      </c>
      <c r="DG92" s="10">
        <v>7.0000000000000007E-2</v>
      </c>
      <c r="DH92" s="10">
        <v>6.8000000000000005E-2</v>
      </c>
      <c r="DI92" s="10">
        <v>4.5999999999999999E-2</v>
      </c>
      <c r="DJ92" s="25">
        <v>10551.010604233461</v>
      </c>
      <c r="DK92" s="10">
        <v>0.6</v>
      </c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</row>
    <row r="93" spans="1:126" x14ac:dyDescent="0.35">
      <c r="A93">
        <f t="shared" ca="1" si="40"/>
        <v>3</v>
      </c>
      <c r="B93" t="str" cm="1">
        <f t="array" aca="1" ref="B93" ca="1">_xlfn.SWITCH(A93,1,"A",2,"B",3,"C",4,"D")</f>
        <v>C</v>
      </c>
      <c r="C93">
        <f t="shared" ca="1" si="41"/>
        <v>1</v>
      </c>
      <c r="D93" s="3">
        <f t="shared" ca="1" si="42"/>
        <v>3.1978504424224226</v>
      </c>
      <c r="E93">
        <f t="shared" ca="1" si="43"/>
        <v>1</v>
      </c>
      <c r="F93" cm="1">
        <f t="array" aca="1" ref="F93" ca="1">_xlfn.SWITCH(RANDBETWEEN(0,1),0,3,1,4)</f>
        <v>3</v>
      </c>
      <c r="G93" s="3">
        <f t="shared" ca="1" si="44"/>
        <v>1.9579706618240673</v>
      </c>
      <c r="H93" t="str" cm="1">
        <f t="array" aca="1" ref="H93" ca="1">_xlfn.SWITCH(RANDBETWEEN(0,1),0,"No",1,"Yes")</f>
        <v>Yes</v>
      </c>
      <c r="I93" s="3">
        <f t="shared" ca="1" si="45"/>
        <v>7.3795465531109369E-2</v>
      </c>
      <c r="J93" t="str" cm="1">
        <f t="array" aca="1" ref="J93" ca="1">_xlfn.SWITCH(RANDBETWEEN(0,2),0,"Rainy",1,"Sunny",2,"Cold")</f>
        <v>Rainy</v>
      </c>
      <c r="K93">
        <f t="shared" ca="1" si="38"/>
        <v>2.0819274202578448</v>
      </c>
      <c r="L93" t="str" cm="1">
        <f t="array" aca="1" ref="L93" ca="1">_xlfn.SWITCH(RANDBETWEEN(0,1),0,"Good",1,"Bad")</f>
        <v>Bad</v>
      </c>
      <c r="M93" s="3">
        <f t="shared" ca="1" si="46"/>
        <v>0.61938609301704028</v>
      </c>
      <c r="N93" t="str" cm="1">
        <f t="array" aca="1" ref="N93" ca="1">_xlfn.SWITCH(RANDBETWEEN(0,1),0,"No",1,"Yes")</f>
        <v>Yes</v>
      </c>
      <c r="O93" s="3">
        <f t="shared" ca="1" si="47"/>
        <v>0.65725734937749536</v>
      </c>
      <c r="P93" t="str" cm="1">
        <f t="array" aca="1" ref="P93" ca="1">_xlfn.SWITCH(RANDBETWEEN(0,1),0,"No",1,"Yes")</f>
        <v>Yes</v>
      </c>
      <c r="Q93" s="3">
        <f t="shared" ca="1" si="48"/>
        <v>0.66148074241474109</v>
      </c>
      <c r="R93">
        <f t="shared" ca="1" si="49"/>
        <v>2</v>
      </c>
      <c r="S93" s="3">
        <f t="shared" ca="1" si="50"/>
        <v>0.17545123466313084</v>
      </c>
      <c r="T93" s="3">
        <f t="shared" ca="1" si="51"/>
        <v>0.35090246932626168</v>
      </c>
      <c r="U93" t="str" cm="1">
        <f t="array" aca="1" ref="U93" ca="1">_xlfn.SWITCH(RANDBETWEEN(0,1),0,"No",1,"Yes")</f>
        <v>Yes</v>
      </c>
      <c r="V93" s="3">
        <f t="shared" ca="1" si="52"/>
        <v>0.42185164351501958</v>
      </c>
      <c r="W93" t="str" cm="1">
        <f t="array" aca="1" ref="W93" ca="1">_xlfn.SWITCH(RANDBETWEEN(0,1),0,"No",1,"Yes")</f>
        <v>Yes</v>
      </c>
      <c r="X93" s="3">
        <f t="shared" ca="1" si="53"/>
        <v>30.647439871398269</v>
      </c>
      <c r="Y93" t="str" cm="1">
        <f t="array" aca="1" ref="Y93" ca="1">_xlfn.SWITCH(RANDBETWEEN(0,1),0,"No",1,"Yes")</f>
        <v>Yes</v>
      </c>
      <c r="Z93" s="3">
        <f t="shared" ca="1" si="54"/>
        <v>0.27897245044671293</v>
      </c>
      <c r="AA93" s="3">
        <f t="shared" ca="1" si="39"/>
        <v>0</v>
      </c>
      <c r="AB93" s="3">
        <f t="shared" ca="1" si="55"/>
        <v>0.74811378960623898</v>
      </c>
      <c r="AC93" s="3">
        <f t="shared" ca="1" si="56"/>
        <v>243.07443791605274</v>
      </c>
      <c r="AD93" s="3">
        <f t="shared" ca="1" si="57"/>
        <v>1</v>
      </c>
      <c r="AE93" s="3" t="str">
        <f t="shared" ca="1" si="58"/>
        <v>8-12</v>
      </c>
      <c r="AF93" s="3">
        <f t="shared" ca="1" si="59"/>
        <v>0.18914011459248936</v>
      </c>
      <c r="AG93" s="3" t="str">
        <f t="shared" ca="1" si="60"/>
        <v>Low</v>
      </c>
      <c r="AH93" s="3">
        <f t="shared" ca="1" si="61"/>
        <v>0.47489226950032704</v>
      </c>
      <c r="AI93" s="3">
        <f t="shared" ca="1" si="62"/>
        <v>79.174933059083543</v>
      </c>
      <c r="AJ93" s="3">
        <f t="shared" ca="1" si="63"/>
        <v>3.0700933808767576</v>
      </c>
      <c r="AK93" s="3">
        <f t="shared" ca="1" si="64"/>
        <v>42.233223721684382</v>
      </c>
      <c r="AL93" s="3">
        <f t="shared" ca="1" si="65"/>
        <v>30</v>
      </c>
      <c r="AM93" s="3" t="str">
        <f t="shared" ca="1" si="66"/>
        <v>Late</v>
      </c>
      <c r="AN93" s="6">
        <f t="shared" ca="1" si="67"/>
        <v>18.398782800835519</v>
      </c>
      <c r="AO93" s="6">
        <f t="shared" ca="1" si="68"/>
        <v>0</v>
      </c>
      <c r="AP93" s="3" cm="1">
        <f t="array" aca="1" ref="AP93" ca="1">_xlfn.SWITCH(F93,3,_xlfn.NORM.INV(RAND(),8,4),4,_xlfn.NORM.INV(RAND(),7,3))</f>
        <v>12.470937686228593</v>
      </c>
      <c r="AQ93" s="6">
        <f t="shared" ca="1" si="69"/>
        <v>106.69007242601916</v>
      </c>
      <c r="AR93" s="6">
        <f t="shared" ca="1" si="70"/>
        <v>2079.5252160401337</v>
      </c>
      <c r="AS93" s="3">
        <f t="shared" ca="1" si="71"/>
        <v>5.2791529652105478</v>
      </c>
      <c r="AT93" s="6">
        <f t="shared" ca="1" si="72"/>
        <v>7918.7294478158219</v>
      </c>
      <c r="AU93" s="3">
        <f t="shared" ca="1" si="73"/>
        <v>997.59669244136114</v>
      </c>
      <c r="AV93" s="3">
        <f t="shared" ca="1" si="74"/>
        <v>31.968670523357879</v>
      </c>
      <c r="AW93" s="6">
        <f t="shared" ca="1" si="75"/>
        <v>11046.218809621509</v>
      </c>
      <c r="BC93">
        <v>90</v>
      </c>
      <c r="BD93">
        <v>5180370.2202306613</v>
      </c>
      <c r="BI93">
        <v>90</v>
      </c>
      <c r="BJ93">
        <v>10954.435808147871</v>
      </c>
      <c r="BO93">
        <v>90</v>
      </c>
      <c r="BP93">
        <v>0.60599999999999998</v>
      </c>
      <c r="BW93">
        <v>90</v>
      </c>
      <c r="BX93">
        <v>19.40948710045037</v>
      </c>
      <c r="CE93">
        <v>90</v>
      </c>
      <c r="CF93">
        <v>1608697.3922102975</v>
      </c>
      <c r="CK93">
        <v>90</v>
      </c>
      <c r="CL93">
        <v>4078.4571126780247</v>
      </c>
      <c r="CS93">
        <v>89</v>
      </c>
      <c r="CT93" s="10">
        <v>6.8000000000000005E-2</v>
      </c>
      <c r="CU93" s="10">
        <v>7.3999999999999996E-2</v>
      </c>
      <c r="CV93" s="10">
        <v>7.3999999999999996E-2</v>
      </c>
      <c r="CW93" s="10">
        <v>4.3999999999999997E-2</v>
      </c>
      <c r="CX93" s="10">
        <v>5.3999999999999999E-2</v>
      </c>
      <c r="CY93" s="10">
        <v>6.8000000000000005E-2</v>
      </c>
      <c r="CZ93" s="10">
        <v>0.05</v>
      </c>
      <c r="DA93" s="10">
        <v>7.1999999999999995E-2</v>
      </c>
      <c r="DB93" s="10">
        <v>0.06</v>
      </c>
      <c r="DC93" s="10">
        <v>0.05</v>
      </c>
      <c r="DD93" s="10">
        <v>6.4000000000000001E-2</v>
      </c>
      <c r="DE93" s="10">
        <v>5.8000000000000003E-2</v>
      </c>
      <c r="DF93" s="10">
        <v>7.5999999999999998E-2</v>
      </c>
      <c r="DG93" s="10">
        <v>5.3999999999999999E-2</v>
      </c>
      <c r="DH93" s="10">
        <v>6.2E-2</v>
      </c>
      <c r="DI93" s="10">
        <v>7.1999999999999995E-2</v>
      </c>
      <c r="DJ93" s="25">
        <v>11683.172695810023</v>
      </c>
      <c r="DK93" s="10">
        <v>0.60399999999999998</v>
      </c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</row>
    <row r="94" spans="1:126" x14ac:dyDescent="0.35">
      <c r="A94">
        <f t="shared" ca="1" si="40"/>
        <v>4</v>
      </c>
      <c r="B94" t="str" cm="1">
        <f t="array" aca="1" ref="B94" ca="1">_xlfn.SWITCH(A94,1,"A",2,"B",3,"C",4,"D")</f>
        <v>D</v>
      </c>
      <c r="C94">
        <f t="shared" ca="1" si="41"/>
        <v>2</v>
      </c>
      <c r="D94" s="3">
        <f t="shared" ca="1" si="42"/>
        <v>2.9033599418033607</v>
      </c>
      <c r="E94">
        <f t="shared" ca="1" si="43"/>
        <v>1</v>
      </c>
      <c r="F94" cm="1">
        <f t="array" aca="1" ref="F94" ca="1">_xlfn.SWITCH(RANDBETWEEN(0,1),0,3,1,4)</f>
        <v>4</v>
      </c>
      <c r="G94" s="3">
        <f t="shared" ca="1" si="44"/>
        <v>2.9153665404884959</v>
      </c>
      <c r="H94" t="str" cm="1">
        <f t="array" aca="1" ref="H94" ca="1">_xlfn.SWITCH(RANDBETWEEN(0,1),0,"No",1,"Yes")</f>
        <v>Yes</v>
      </c>
      <c r="I94" s="3">
        <f t="shared" ca="1" si="45"/>
        <v>7.4853440932118626E-2</v>
      </c>
      <c r="J94" t="str" cm="1">
        <f t="array" aca="1" ref="J94" ca="1">_xlfn.SWITCH(RANDBETWEEN(0,2),0,"Rainy",1,"Sunny",2,"Cold")</f>
        <v>Cold</v>
      </c>
      <c r="K94">
        <f t="shared" ca="1" si="38"/>
        <v>2.0157312449270166</v>
      </c>
      <c r="L94" t="str" cm="1">
        <f t="array" aca="1" ref="L94" ca="1">_xlfn.SWITCH(RANDBETWEEN(0,1),0,"Good",1,"Bad")</f>
        <v>Good</v>
      </c>
      <c r="M94" s="3">
        <f t="shared" ca="1" si="46"/>
        <v>9.615761671500242E-2</v>
      </c>
      <c r="N94" t="str" cm="1">
        <f t="array" aca="1" ref="N94" ca="1">_xlfn.SWITCH(RANDBETWEEN(0,1),0,"No",1,"Yes")</f>
        <v>No</v>
      </c>
      <c r="O94" s="3">
        <f t="shared" ca="1" si="47"/>
        <v>7.3944822539800337E-2</v>
      </c>
      <c r="P94" t="str" cm="1">
        <f t="array" aca="1" ref="P94" ca="1">_xlfn.SWITCH(RANDBETWEEN(0,1),0,"No",1,"Yes")</f>
        <v>No</v>
      </c>
      <c r="Q94" s="3">
        <f t="shared" ca="1" si="48"/>
        <v>0</v>
      </c>
      <c r="R94">
        <f t="shared" ca="1" si="49"/>
        <v>2</v>
      </c>
      <c r="S94" s="3">
        <f t="shared" ca="1" si="50"/>
        <v>7.901718715522088E-2</v>
      </c>
      <c r="T94" s="3">
        <f t="shared" ca="1" si="51"/>
        <v>0.15803437431044176</v>
      </c>
      <c r="U94" t="str" cm="1">
        <f t="array" aca="1" ref="U94" ca="1">_xlfn.SWITCH(RANDBETWEEN(0,1),0,"No",1,"Yes")</f>
        <v>No</v>
      </c>
      <c r="V94" s="3">
        <f t="shared" ca="1" si="52"/>
        <v>0</v>
      </c>
      <c r="W94" t="str" cm="1">
        <f t="array" aca="1" ref="W94" ca="1">_xlfn.SWITCH(RANDBETWEEN(0,1),0,"No",1,"Yes")</f>
        <v>No</v>
      </c>
      <c r="X94" s="3">
        <f t="shared" ca="1" si="53"/>
        <v>0</v>
      </c>
      <c r="Y94" t="str" cm="1">
        <f t="array" aca="1" ref="Y94" ca="1">_xlfn.SWITCH(RANDBETWEEN(0,1),0,"No",1,"Yes")</f>
        <v>Yes</v>
      </c>
      <c r="Z94" s="3">
        <f t="shared" ca="1" si="54"/>
        <v>0.98362322589358309</v>
      </c>
      <c r="AA94" s="3">
        <f t="shared" ca="1" si="39"/>
        <v>0</v>
      </c>
      <c r="AB94" s="3">
        <f t="shared" ca="1" si="55"/>
        <v>0.7190272920660441</v>
      </c>
      <c r="AC94" s="3">
        <f t="shared" ca="1" si="56"/>
        <v>313.26280533100351</v>
      </c>
      <c r="AD94" s="3">
        <f t="shared" ca="1" si="57"/>
        <v>1</v>
      </c>
      <c r="AE94" s="3" t="str">
        <f t="shared" ca="1" si="58"/>
        <v>8-12</v>
      </c>
      <c r="AF94" s="3">
        <f t="shared" ca="1" si="59"/>
        <v>0.67988044614476617</v>
      </c>
      <c r="AG94" s="3" t="str">
        <f t="shared" ca="1" si="60"/>
        <v>High</v>
      </c>
      <c r="AH94" s="3">
        <f t="shared" ca="1" si="61"/>
        <v>0.12213601230660441</v>
      </c>
      <c r="AI94" s="3">
        <f t="shared" ca="1" si="62"/>
        <v>27.004001055722718</v>
      </c>
      <c r="AJ94" s="3">
        <f t="shared" ca="1" si="63"/>
        <v>11.600607061323474</v>
      </c>
      <c r="AK94" s="3">
        <f t="shared" ca="1" si="64"/>
        <v>19.439362077647349</v>
      </c>
      <c r="AL94" s="3">
        <f t="shared" ca="1" si="65"/>
        <v>20</v>
      </c>
      <c r="AM94" s="3" t="str">
        <f t="shared" ca="1" si="66"/>
        <v>On time</v>
      </c>
      <c r="AN94" s="6">
        <f t="shared" ca="1" si="67"/>
        <v>0</v>
      </c>
      <c r="AO94" s="6">
        <f t="shared" ca="1" si="68"/>
        <v>3.1274787273191746</v>
      </c>
      <c r="AP94" s="3" cm="1">
        <f t="array" aca="1" ref="AP94" ca="1">_xlfn.SWITCH(F94,3,_xlfn.NORM.INV(RAND(),8,4),4,_xlfn.NORM.INV(RAND(),7,3))</f>
        <v>8.0255530133656272</v>
      </c>
      <c r="AQ94" s="6">
        <f t="shared" ca="1" si="69"/>
        <v>112.36804526859652</v>
      </c>
      <c r="AR94" s="6">
        <f t="shared" ca="1" si="70"/>
        <v>4386.0814366036848</v>
      </c>
      <c r="AS94" s="3">
        <f t="shared" ca="1" si="71"/>
        <v>2.4299202597059186</v>
      </c>
      <c r="AT94" s="6">
        <f t="shared" ca="1" si="72"/>
        <v>3644.8803895588781</v>
      </c>
      <c r="AU94" s="3">
        <f t="shared" ca="1" si="73"/>
        <v>1032.4106563077708</v>
      </c>
      <c r="AV94" s="3">
        <f t="shared" ca="1" si="74"/>
        <v>57.274310571088314</v>
      </c>
      <c r="AW94" s="6">
        <f t="shared" ca="1" si="75"/>
        <v>9123.7742717687415</v>
      </c>
      <c r="BC94">
        <v>91</v>
      </c>
      <c r="BD94">
        <v>5171176.1649164362</v>
      </c>
      <c r="BI94">
        <v>91</v>
      </c>
      <c r="BJ94">
        <v>11046.282278373661</v>
      </c>
      <c r="BO94">
        <v>91</v>
      </c>
      <c r="BP94">
        <v>0.58799999999999997</v>
      </c>
      <c r="BW94">
        <v>91</v>
      </c>
      <c r="BX94">
        <v>24.327525394927719</v>
      </c>
      <c r="CE94">
        <v>91</v>
      </c>
      <c r="CF94">
        <v>1470978.3133908052</v>
      </c>
      <c r="CK94">
        <v>91</v>
      </c>
      <c r="CL94">
        <v>3897.6973234008765</v>
      </c>
      <c r="CS94">
        <v>90</v>
      </c>
      <c r="CT94" s="10">
        <v>4.3999999999999997E-2</v>
      </c>
      <c r="CU94" s="10">
        <v>6.6000000000000003E-2</v>
      </c>
      <c r="CV94" s="10">
        <v>6.2E-2</v>
      </c>
      <c r="CW94" s="10">
        <v>5.3999999999999999E-2</v>
      </c>
      <c r="CX94" s="10">
        <v>7.0000000000000007E-2</v>
      </c>
      <c r="CY94" s="10">
        <v>0.06</v>
      </c>
      <c r="CZ94" s="10">
        <v>7.0000000000000007E-2</v>
      </c>
      <c r="DA94" s="10">
        <v>8.5999999999999993E-2</v>
      </c>
      <c r="DB94" s="10">
        <v>4.2000000000000003E-2</v>
      </c>
      <c r="DC94" s="10">
        <v>5.1999999999999998E-2</v>
      </c>
      <c r="DD94" s="10">
        <v>6.4000000000000001E-2</v>
      </c>
      <c r="DE94" s="10">
        <v>7.5999999999999998E-2</v>
      </c>
      <c r="DF94" s="10">
        <v>6.4000000000000001E-2</v>
      </c>
      <c r="DG94" s="10">
        <v>5.6000000000000001E-2</v>
      </c>
      <c r="DH94" s="10">
        <v>6.4000000000000001E-2</v>
      </c>
      <c r="DI94" s="10">
        <v>7.0000000000000007E-2</v>
      </c>
      <c r="DJ94" s="25">
        <v>8984.3630332475404</v>
      </c>
      <c r="DK94" s="10">
        <v>0.628</v>
      </c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</row>
    <row r="95" spans="1:126" x14ac:dyDescent="0.35">
      <c r="A95">
        <f t="shared" ca="1" si="40"/>
        <v>1</v>
      </c>
      <c r="B95" t="str" cm="1">
        <f t="array" aca="1" ref="B95" ca="1">_xlfn.SWITCH(A95,1,"A",2,"B",3,"C",4,"D")</f>
        <v>A</v>
      </c>
      <c r="C95">
        <f t="shared" ca="1" si="41"/>
        <v>3</v>
      </c>
      <c r="D95" s="3">
        <f t="shared" ca="1" si="42"/>
        <v>3.5241529794394504</v>
      </c>
      <c r="E95">
        <f t="shared" ca="1" si="43"/>
        <v>1</v>
      </c>
      <c r="F95" cm="1">
        <f t="array" aca="1" ref="F95" ca="1">_xlfn.SWITCH(RANDBETWEEN(0,1),0,3,1,4)</f>
        <v>3</v>
      </c>
      <c r="G95" s="3">
        <f t="shared" ca="1" si="44"/>
        <v>1.2262785535026037</v>
      </c>
      <c r="H95" t="str" cm="1">
        <f t="array" aca="1" ref="H95" ca="1">_xlfn.SWITCH(RANDBETWEEN(0,1),0,"No",1,"Yes")</f>
        <v>No</v>
      </c>
      <c r="I95" s="3">
        <f t="shared" ca="1" si="45"/>
        <v>0.32479286058423046</v>
      </c>
      <c r="J95" t="str" cm="1">
        <f t="array" aca="1" ref="J95" ca="1">_xlfn.SWITCH(RANDBETWEEN(0,2),0,"Rainy",1,"Sunny",2,"Cold")</f>
        <v>Cold</v>
      </c>
      <c r="K95">
        <f t="shared" ca="1" si="38"/>
        <v>1.0232583152864345</v>
      </c>
      <c r="L95" t="str" cm="1">
        <f t="array" aca="1" ref="L95" ca="1">_xlfn.SWITCH(RANDBETWEEN(0,1),0,"Good",1,"Bad")</f>
        <v>Good</v>
      </c>
      <c r="M95" s="3">
        <f t="shared" ca="1" si="46"/>
        <v>9.3261218929670209E-2</v>
      </c>
      <c r="N95" t="str" cm="1">
        <f t="array" aca="1" ref="N95" ca="1">_xlfn.SWITCH(RANDBETWEEN(0,1),0,"No",1,"Yes")</f>
        <v>Yes</v>
      </c>
      <c r="O95" s="3">
        <f t="shared" ca="1" si="47"/>
        <v>0.91576241707479156</v>
      </c>
      <c r="P95" t="str" cm="1">
        <f t="array" aca="1" ref="P95" ca="1">_xlfn.SWITCH(RANDBETWEEN(0,1),0,"No",1,"Yes")</f>
        <v>Yes</v>
      </c>
      <c r="Q95" s="3">
        <f t="shared" ca="1" si="48"/>
        <v>-1.3520350469633144</v>
      </c>
      <c r="R95">
        <f t="shared" ca="1" si="49"/>
        <v>1</v>
      </c>
      <c r="S95" s="3">
        <f t="shared" ca="1" si="50"/>
        <v>0.17047483710329422</v>
      </c>
      <c r="T95" s="3">
        <f t="shared" ca="1" si="51"/>
        <v>0.17047483710329422</v>
      </c>
      <c r="U95" t="str" cm="1">
        <f t="array" aca="1" ref="U95" ca="1">_xlfn.SWITCH(RANDBETWEEN(0,1),0,"No",1,"Yes")</f>
        <v>No</v>
      </c>
      <c r="V95" s="3">
        <f t="shared" ca="1" si="52"/>
        <v>0</v>
      </c>
      <c r="W95" t="str" cm="1">
        <f t="array" aca="1" ref="W95" ca="1">_xlfn.SWITCH(RANDBETWEEN(0,1),0,"No",1,"Yes")</f>
        <v>Yes</v>
      </c>
      <c r="X95" s="3">
        <f t="shared" ca="1" si="53"/>
        <v>16.587199173932529</v>
      </c>
      <c r="Y95" t="str" cm="1">
        <f t="array" aca="1" ref="Y95" ca="1">_xlfn.SWITCH(RANDBETWEEN(0,1),0,"No",1,"Yes")</f>
        <v>Yes</v>
      </c>
      <c r="Z95" s="3">
        <f t="shared" ca="1" si="54"/>
        <v>3.3878158831838312E-2</v>
      </c>
      <c r="AA95" s="3">
        <f t="shared" ca="1" si="39"/>
        <v>1</v>
      </c>
      <c r="AB95" s="3">
        <f t="shared" ca="1" si="55"/>
        <v>0.88280691239716935</v>
      </c>
      <c r="AC95" s="3">
        <f t="shared" ca="1" si="56"/>
        <v>165.53475586210456</v>
      </c>
      <c r="AD95" s="3">
        <f t="shared" ca="1" si="57"/>
        <v>4</v>
      </c>
      <c r="AE95" s="3" t="str">
        <f t="shared" ca="1" si="58"/>
        <v>4-8</v>
      </c>
      <c r="AF95" s="3">
        <f t="shared" ca="1" si="59"/>
        <v>0.61326209220111694</v>
      </c>
      <c r="AG95" s="3" t="str">
        <f t="shared" ca="1" si="60"/>
        <v>Low</v>
      </c>
      <c r="AH95" s="3">
        <f t="shared" ca="1" si="61"/>
        <v>0.69165698184565572</v>
      </c>
      <c r="AI95" s="3">
        <f t="shared" ca="1" si="62"/>
        <v>40.620679337524876</v>
      </c>
      <c r="AJ95" s="3">
        <f t="shared" ca="1" si="63"/>
        <v>4.075135092809381</v>
      </c>
      <c r="AK95" s="3">
        <f t="shared" ca="1" si="64"/>
        <v>25.2857315675354</v>
      </c>
      <c r="AL95" s="3">
        <f t="shared" ca="1" si="65"/>
        <v>50</v>
      </c>
      <c r="AM95" s="3" t="str">
        <f t="shared" ca="1" si="66"/>
        <v>On time</v>
      </c>
      <c r="AN95" s="6">
        <f t="shared" ca="1" si="67"/>
        <v>28.349156286515822</v>
      </c>
      <c r="AO95" s="6">
        <f t="shared" ca="1" si="68"/>
        <v>0</v>
      </c>
      <c r="AP95" s="3" cm="1">
        <f t="array" aca="1" ref="AP95" ca="1">_xlfn.SWITCH(F95,3,_xlfn.NORM.INV(RAND(),8,4),4,_xlfn.NORM.INV(RAND(),7,3))</f>
        <v>2.0900386683990178</v>
      </c>
      <c r="AQ95" s="6">
        <f t="shared" ca="1" si="69"/>
        <v>90.615744466432176</v>
      </c>
      <c r="AR95" s="6">
        <f t="shared" ca="1" si="70"/>
        <v>7176.9270895853015</v>
      </c>
      <c r="AS95" s="3">
        <f t="shared" ca="1" si="71"/>
        <v>3.160716445941925</v>
      </c>
      <c r="AT95" s="6">
        <f t="shared" ca="1" si="72"/>
        <v>6321.4328918838501</v>
      </c>
      <c r="AU95" s="3">
        <f t="shared" ca="1" si="73"/>
        <v>990.73786239979381</v>
      </c>
      <c r="AV95" s="3">
        <f t="shared" ca="1" si="74"/>
        <v>44.749231188908084</v>
      </c>
      <c r="AW95" s="6">
        <f t="shared" ca="1" si="75"/>
        <v>14562.196231344369</v>
      </c>
      <c r="BC95">
        <v>92</v>
      </c>
      <c r="BD95">
        <v>5218751.88399975</v>
      </c>
      <c r="BI95">
        <v>92</v>
      </c>
      <c r="BJ95">
        <v>9283.8549451014624</v>
      </c>
      <c r="BO95">
        <v>92</v>
      </c>
      <c r="BP95">
        <v>0.59199999999999997</v>
      </c>
      <c r="BW95">
        <v>92</v>
      </c>
      <c r="BX95">
        <v>26.782333796171432</v>
      </c>
      <c r="CE95">
        <v>92</v>
      </c>
      <c r="CF95">
        <v>1544925.7066849498</v>
      </c>
      <c r="CK95">
        <v>92</v>
      </c>
      <c r="CL95">
        <v>2421.3798499222175</v>
      </c>
      <c r="CS95">
        <v>91</v>
      </c>
      <c r="CT95" s="10">
        <v>0.05</v>
      </c>
      <c r="CU95" s="10">
        <v>6.8000000000000005E-2</v>
      </c>
      <c r="CV95" s="10">
        <v>0.04</v>
      </c>
      <c r="CW95" s="10">
        <v>0.06</v>
      </c>
      <c r="CX95" s="10">
        <v>6.6000000000000003E-2</v>
      </c>
      <c r="CY95" s="10">
        <v>9.4E-2</v>
      </c>
      <c r="CZ95" s="10">
        <v>6.4000000000000001E-2</v>
      </c>
      <c r="DA95" s="10">
        <v>5.8000000000000003E-2</v>
      </c>
      <c r="DB95" s="10">
        <v>5.8000000000000003E-2</v>
      </c>
      <c r="DC95" s="10">
        <v>6.6000000000000003E-2</v>
      </c>
      <c r="DD95" s="10">
        <v>0.06</v>
      </c>
      <c r="DE95" s="10">
        <v>0.05</v>
      </c>
      <c r="DF95" s="10">
        <v>7.0000000000000007E-2</v>
      </c>
      <c r="DG95" s="10">
        <v>6.8000000000000005E-2</v>
      </c>
      <c r="DH95" s="10">
        <v>6.2E-2</v>
      </c>
      <c r="DI95" s="10">
        <v>6.6000000000000003E-2</v>
      </c>
      <c r="DJ95" s="25">
        <v>9930.4710633491104</v>
      </c>
      <c r="DK95" s="10">
        <v>0.64400000000000002</v>
      </c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</row>
    <row r="96" spans="1:126" x14ac:dyDescent="0.35">
      <c r="A96">
        <f t="shared" ca="1" si="40"/>
        <v>2</v>
      </c>
      <c r="B96" t="str" cm="1">
        <f t="array" aca="1" ref="B96" ca="1">_xlfn.SWITCH(A96,1,"A",2,"B",3,"C",4,"D")</f>
        <v>B</v>
      </c>
      <c r="C96">
        <f t="shared" ca="1" si="41"/>
        <v>4</v>
      </c>
      <c r="D96" s="3">
        <f t="shared" ca="1" si="42"/>
        <v>2.3663994913853075</v>
      </c>
      <c r="E96">
        <f t="shared" ca="1" si="43"/>
        <v>0</v>
      </c>
      <c r="F96" cm="1">
        <f t="array" aca="1" ref="F96" ca="1">_xlfn.SWITCH(RANDBETWEEN(0,1),0,3,1,4)</f>
        <v>3</v>
      </c>
      <c r="G96" s="3">
        <f t="shared" ca="1" si="44"/>
        <v>2.678476454295426</v>
      </c>
      <c r="H96" t="str" cm="1">
        <f t="array" aca="1" ref="H96" ca="1">_xlfn.SWITCH(RANDBETWEEN(0,1),0,"No",1,"Yes")</f>
        <v>No</v>
      </c>
      <c r="I96" s="3">
        <f t="shared" ca="1" si="45"/>
        <v>0.24855870492068072</v>
      </c>
      <c r="J96" t="str" cm="1">
        <f t="array" aca="1" ref="J96" ca="1">_xlfn.SWITCH(RANDBETWEEN(0,2),0,"Rainy",1,"Sunny",2,"Cold")</f>
        <v>Rainy</v>
      </c>
      <c r="K96">
        <f t="shared" ca="1" si="38"/>
        <v>1.9049748488004292</v>
      </c>
      <c r="L96" t="str" cm="1">
        <f t="array" aca="1" ref="L96" ca="1">_xlfn.SWITCH(RANDBETWEEN(0,1),0,"Good",1,"Bad")</f>
        <v>Good</v>
      </c>
      <c r="M96" s="3">
        <f t="shared" ca="1" si="46"/>
        <v>7.5780555808750663E-2</v>
      </c>
      <c r="N96" t="str" cm="1">
        <f t="array" aca="1" ref="N96" ca="1">_xlfn.SWITCH(RANDBETWEEN(0,1),0,"No",1,"Yes")</f>
        <v>Yes</v>
      </c>
      <c r="O96" s="3">
        <f t="shared" ca="1" si="47"/>
        <v>1.139180850133207</v>
      </c>
      <c r="P96" t="str" cm="1">
        <f t="array" aca="1" ref="P96" ca="1">_xlfn.SWITCH(RANDBETWEEN(0,1),0,"No",1,"Yes")</f>
        <v>No</v>
      </c>
      <c r="Q96" s="3">
        <f t="shared" ca="1" si="48"/>
        <v>0</v>
      </c>
      <c r="R96">
        <f t="shared" ca="1" si="49"/>
        <v>2</v>
      </c>
      <c r="S96" s="3">
        <f t="shared" ca="1" si="50"/>
        <v>0.12891919092532478</v>
      </c>
      <c r="T96" s="3">
        <f t="shared" ca="1" si="51"/>
        <v>0.25783838185064956</v>
      </c>
      <c r="U96" t="str" cm="1">
        <f t="array" aca="1" ref="U96" ca="1">_xlfn.SWITCH(RANDBETWEEN(0,1),0,"No",1,"Yes")</f>
        <v>No</v>
      </c>
      <c r="V96" s="3">
        <f t="shared" ca="1" si="52"/>
        <v>0</v>
      </c>
      <c r="W96" t="str" cm="1">
        <f t="array" aca="1" ref="W96" ca="1">_xlfn.SWITCH(RANDBETWEEN(0,1),0,"No",1,"Yes")</f>
        <v>Yes</v>
      </c>
      <c r="X96" s="3">
        <f t="shared" ca="1" si="53"/>
        <v>32.144309493707702</v>
      </c>
      <c r="Y96" t="str" cm="1">
        <f t="array" aca="1" ref="Y96" ca="1">_xlfn.SWITCH(RANDBETWEEN(0,1),0,"No",1,"Yes")</f>
        <v>No</v>
      </c>
      <c r="Z96" s="3">
        <f t="shared" ca="1" si="54"/>
        <v>0</v>
      </c>
      <c r="AA96" s="3">
        <f t="shared" ca="1" si="39"/>
        <v>1</v>
      </c>
      <c r="AB96" s="3">
        <f t="shared" ca="1" si="55"/>
        <v>0.70735096495821703</v>
      </c>
      <c r="AC96" s="3">
        <f t="shared" ca="1" si="56"/>
        <v>221.86144288565012</v>
      </c>
      <c r="AD96" s="3">
        <f t="shared" ca="1" si="57"/>
        <v>2</v>
      </c>
      <c r="AE96" s="3" t="str">
        <f t="shared" ca="1" si="58"/>
        <v>12-4</v>
      </c>
      <c r="AF96" s="3">
        <f t="shared" ca="1" si="59"/>
        <v>1.0563443622556405</v>
      </c>
      <c r="AG96" s="3" t="str">
        <f t="shared" ca="1" si="60"/>
        <v>High</v>
      </c>
      <c r="AH96" s="3">
        <f t="shared" ca="1" si="61"/>
        <v>0.1050654143909748</v>
      </c>
      <c r="AI96" s="3">
        <f t="shared" ca="1" si="62"/>
        <v>67.278610226850702</v>
      </c>
      <c r="AJ96" s="3">
        <f t="shared" ca="1" si="63"/>
        <v>3.2976519898014458</v>
      </c>
      <c r="AK96" s="3">
        <f t="shared" ca="1" si="64"/>
        <v>43.615532020923119</v>
      </c>
      <c r="AL96" s="3">
        <f t="shared" ca="1" si="65"/>
        <v>30</v>
      </c>
      <c r="AM96" s="3" t="str">
        <f t="shared" ca="1" si="66"/>
        <v>Late</v>
      </c>
      <c r="AN96" s="6">
        <f t="shared" ca="1" si="67"/>
        <v>0</v>
      </c>
      <c r="AO96" s="6">
        <f t="shared" ca="1" si="68"/>
        <v>4.0324570424245545</v>
      </c>
      <c r="AP96" s="3" cm="1">
        <f t="array" aca="1" ref="AP96" ca="1">_xlfn.SWITCH(F96,3,_xlfn.NORM.INV(RAND(),8,4),4,_xlfn.NORM.INV(RAND(),7,3))</f>
        <v>11.765976600952277</v>
      </c>
      <c r="AQ96" s="6">
        <f t="shared" ca="1" si="69"/>
        <v>92.777970082568018</v>
      </c>
      <c r="AR96" s="6">
        <f t="shared" ca="1" si="70"/>
        <v>1749.4386576337631</v>
      </c>
      <c r="AS96" s="3">
        <f t="shared" ca="1" si="71"/>
        <v>5.4519415026153899</v>
      </c>
      <c r="AT96" s="6">
        <f t="shared" ca="1" si="72"/>
        <v>10903.88300523078</v>
      </c>
      <c r="AU96" s="3">
        <f t="shared" ca="1" si="73"/>
        <v>1007.1293034450961</v>
      </c>
      <c r="AV96" s="3">
        <f t="shared" ca="1" si="74"/>
        <v>52.134271241935693</v>
      </c>
      <c r="AW96" s="6">
        <f t="shared" ca="1" si="75"/>
        <v>13716.617694593999</v>
      </c>
      <c r="BC96">
        <v>93</v>
      </c>
      <c r="BD96">
        <v>5285107.6712664953</v>
      </c>
      <c r="BI96">
        <v>93</v>
      </c>
      <c r="BJ96">
        <v>10730.157508690874</v>
      </c>
      <c r="BO96">
        <v>93</v>
      </c>
      <c r="BP96">
        <v>0.60199999999999998</v>
      </c>
      <c r="BW96">
        <v>93</v>
      </c>
      <c r="BX96">
        <v>27.170366911392623</v>
      </c>
      <c r="CE96">
        <v>93</v>
      </c>
      <c r="CF96">
        <v>1998567.0748000126</v>
      </c>
      <c r="CK96">
        <v>93</v>
      </c>
      <c r="CL96">
        <v>3510.4352752190975</v>
      </c>
      <c r="CS96">
        <v>92</v>
      </c>
      <c r="CT96" s="10">
        <v>7.5999999999999998E-2</v>
      </c>
      <c r="CU96" s="10">
        <v>4.3999999999999997E-2</v>
      </c>
      <c r="CV96" s="10">
        <v>6.4000000000000001E-2</v>
      </c>
      <c r="CW96" s="10">
        <v>3.5999999999999997E-2</v>
      </c>
      <c r="CX96" s="10">
        <v>5.3999999999999999E-2</v>
      </c>
      <c r="CY96" s="10">
        <v>6.8000000000000005E-2</v>
      </c>
      <c r="CZ96" s="10">
        <v>0.108</v>
      </c>
      <c r="DA96" s="10">
        <v>7.0000000000000007E-2</v>
      </c>
      <c r="DB96" s="10">
        <v>4.5999999999999999E-2</v>
      </c>
      <c r="DC96" s="10">
        <v>6.8000000000000005E-2</v>
      </c>
      <c r="DD96" s="10">
        <v>6.6000000000000003E-2</v>
      </c>
      <c r="DE96" s="10">
        <v>6.4000000000000001E-2</v>
      </c>
      <c r="DF96" s="10">
        <v>6.6000000000000003E-2</v>
      </c>
      <c r="DG96" s="10">
        <v>5.8000000000000003E-2</v>
      </c>
      <c r="DH96" s="10">
        <v>5.8000000000000003E-2</v>
      </c>
      <c r="DI96" s="10">
        <v>5.3999999999999999E-2</v>
      </c>
      <c r="DJ96" s="25">
        <v>9356.1967134986298</v>
      </c>
      <c r="DK96" s="10">
        <v>0.60199999999999998</v>
      </c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</row>
    <row r="97" spans="1:126" x14ac:dyDescent="0.35">
      <c r="A97">
        <f t="shared" ca="1" si="40"/>
        <v>4</v>
      </c>
      <c r="B97" t="str" cm="1">
        <f t="array" aca="1" ref="B97" ca="1">_xlfn.SWITCH(A97,1,"A",2,"B",3,"C",4,"D")</f>
        <v>D</v>
      </c>
      <c r="C97">
        <f t="shared" ca="1" si="41"/>
        <v>3</v>
      </c>
      <c r="D97" s="3">
        <f t="shared" ca="1" si="42"/>
        <v>2.6200359050870472</v>
      </c>
      <c r="E97">
        <f t="shared" ca="1" si="43"/>
        <v>1</v>
      </c>
      <c r="F97" cm="1">
        <f t="array" aca="1" ref="F97" ca="1">_xlfn.SWITCH(RANDBETWEEN(0,1),0,3,1,4)</f>
        <v>3</v>
      </c>
      <c r="G97" s="3">
        <f t="shared" ca="1" si="44"/>
        <v>3.2810673559148076</v>
      </c>
      <c r="H97" t="str" cm="1">
        <f t="array" aca="1" ref="H97" ca="1">_xlfn.SWITCH(RANDBETWEEN(0,1),0,"No",1,"Yes")</f>
        <v>No</v>
      </c>
      <c r="I97" s="3">
        <f t="shared" ca="1" si="45"/>
        <v>0.27545133405138644</v>
      </c>
      <c r="J97" t="str" cm="1">
        <f t="array" aca="1" ref="J97" ca="1">_xlfn.SWITCH(RANDBETWEEN(0,2),0,"Rainy",1,"Sunny",2,"Cold")</f>
        <v>Sunny</v>
      </c>
      <c r="K97">
        <f t="shared" ca="1" si="38"/>
        <v>0.42487686078641501</v>
      </c>
      <c r="L97" t="str" cm="1">
        <f t="array" aca="1" ref="L97" ca="1">_xlfn.SWITCH(RANDBETWEEN(0,1),0,"Good",1,"Bad")</f>
        <v>Good</v>
      </c>
      <c r="M97" s="3">
        <f t="shared" ca="1" si="46"/>
        <v>0.10126757752859905</v>
      </c>
      <c r="N97" t="str" cm="1">
        <f t="array" aca="1" ref="N97" ca="1">_xlfn.SWITCH(RANDBETWEEN(0,1),0,"No",1,"Yes")</f>
        <v>No</v>
      </c>
      <c r="O97" s="3">
        <f t="shared" ca="1" si="47"/>
        <v>0.11376620322535999</v>
      </c>
      <c r="P97" t="str" cm="1">
        <f t="array" aca="1" ref="P97" ca="1">_xlfn.SWITCH(RANDBETWEEN(0,1),0,"No",1,"Yes")</f>
        <v>Yes</v>
      </c>
      <c r="Q97" s="3">
        <f t="shared" ca="1" si="48"/>
        <v>1.0627421360432869</v>
      </c>
      <c r="R97">
        <f t="shared" ca="1" si="49"/>
        <v>1</v>
      </c>
      <c r="S97" s="3">
        <f t="shared" ca="1" si="50"/>
        <v>0.20039600463649501</v>
      </c>
      <c r="T97" s="3">
        <f t="shared" ca="1" si="51"/>
        <v>0.20039600463649501</v>
      </c>
      <c r="U97" t="str" cm="1">
        <f t="array" aca="1" ref="U97" ca="1">_xlfn.SWITCH(RANDBETWEEN(0,1),0,"No",1,"Yes")</f>
        <v>Yes</v>
      </c>
      <c r="V97" s="3">
        <f t="shared" ca="1" si="52"/>
        <v>0.44445273819200798</v>
      </c>
      <c r="W97" t="str" cm="1">
        <f t="array" aca="1" ref="W97" ca="1">_xlfn.SWITCH(RANDBETWEEN(0,1),0,"No",1,"Yes")</f>
        <v>No</v>
      </c>
      <c r="X97" s="3">
        <f t="shared" ca="1" si="53"/>
        <v>0</v>
      </c>
      <c r="Y97" t="str" cm="1">
        <f t="array" aca="1" ref="Y97" ca="1">_xlfn.SWITCH(RANDBETWEEN(0,1),0,"No",1,"Yes")</f>
        <v>No</v>
      </c>
      <c r="Z97" s="3">
        <f t="shared" ca="1" si="54"/>
        <v>0</v>
      </c>
      <c r="AA97" s="3">
        <f t="shared" ca="1" si="39"/>
        <v>0</v>
      </c>
      <c r="AB97" s="3">
        <f t="shared" ca="1" si="55"/>
        <v>0.51480954393507128</v>
      </c>
      <c r="AC97" s="3">
        <f t="shared" ca="1" si="56"/>
        <v>350.07429542839793</v>
      </c>
      <c r="AD97" s="3">
        <f t="shared" ca="1" si="57"/>
        <v>4</v>
      </c>
      <c r="AE97" s="3" t="str">
        <f t="shared" ca="1" si="58"/>
        <v>4-8</v>
      </c>
      <c r="AF97" s="3">
        <f t="shared" ca="1" si="59"/>
        <v>0.92028252703213409</v>
      </c>
      <c r="AG97" s="3" t="str">
        <f t="shared" ca="1" si="60"/>
        <v>Low</v>
      </c>
      <c r="AH97" s="3">
        <f t="shared" ca="1" si="61"/>
        <v>0.36034450784057981</v>
      </c>
      <c r="AI97" s="3">
        <f t="shared" ca="1" si="62"/>
        <v>57.107437879484451</v>
      </c>
      <c r="AJ97" s="3">
        <f t="shared" ca="1" si="63"/>
        <v>6.130099833355688</v>
      </c>
      <c r="AK97" s="3">
        <f t="shared" ca="1" si="64"/>
        <v>13.82955662254183</v>
      </c>
      <c r="AL97" s="3">
        <f t="shared" ca="1" si="65"/>
        <v>25</v>
      </c>
      <c r="AM97" s="3" t="str">
        <f t="shared" ca="1" si="66"/>
        <v>On time</v>
      </c>
      <c r="AN97" s="6">
        <f t="shared" ca="1" si="67"/>
        <v>0</v>
      </c>
      <c r="AO97" s="6">
        <f t="shared" ca="1" si="68"/>
        <v>3.2531675619847729</v>
      </c>
      <c r="AP97" s="3" cm="1">
        <f t="array" aca="1" ref="AP97" ca="1">_xlfn.SWITCH(F97,3,_xlfn.NORM.INV(RAND(),8,4),4,_xlfn.NORM.INV(RAND(),7,3))</f>
        <v>10.603186110716004</v>
      </c>
      <c r="AQ97" s="6">
        <f t="shared" ca="1" si="69"/>
        <v>107.27363712394829</v>
      </c>
      <c r="AR97" s="6">
        <f t="shared" ca="1" si="70"/>
        <v>3541.7413730250864</v>
      </c>
      <c r="AS97" s="3">
        <f t="shared" ca="1" si="71"/>
        <v>1.7286945778177287</v>
      </c>
      <c r="AT97" s="6">
        <f t="shared" ca="1" si="72"/>
        <v>2593.0418667265931</v>
      </c>
      <c r="AU97" s="3">
        <f t="shared" ca="1" si="73"/>
        <v>999.18664863308766</v>
      </c>
      <c r="AV97" s="3">
        <f t="shared" ca="1" si="74"/>
        <v>43.306097865179183</v>
      </c>
      <c r="AW97" s="6">
        <f t="shared" ca="1" si="75"/>
        <v>7180.5291538119309</v>
      </c>
      <c r="BC97">
        <v>94</v>
      </c>
      <c r="BD97">
        <v>4745172.3044056725</v>
      </c>
      <c r="BI97">
        <v>94</v>
      </c>
      <c r="BJ97">
        <v>8535.7302691271416</v>
      </c>
      <c r="BO97">
        <v>94</v>
      </c>
      <c r="BP97">
        <v>0.61399999999999999</v>
      </c>
      <c r="BW97">
        <v>94</v>
      </c>
      <c r="BX97">
        <v>22.644242741169236</v>
      </c>
      <c r="CE97">
        <v>94</v>
      </c>
      <c r="CF97">
        <v>2008354.0495303371</v>
      </c>
      <c r="CK97">
        <v>94</v>
      </c>
      <c r="CL97">
        <v>3319.4400420878342</v>
      </c>
      <c r="CS97">
        <v>93</v>
      </c>
      <c r="CT97" s="10">
        <v>5.1999999999999998E-2</v>
      </c>
      <c r="CU97" s="10">
        <v>7.5999999999999998E-2</v>
      </c>
      <c r="CV97" s="10">
        <v>7.0000000000000007E-2</v>
      </c>
      <c r="CW97" s="10">
        <v>6.6000000000000003E-2</v>
      </c>
      <c r="CX97" s="10">
        <v>4.8000000000000001E-2</v>
      </c>
      <c r="CY97" s="10">
        <v>6.8000000000000005E-2</v>
      </c>
      <c r="CZ97" s="10">
        <v>5.1999999999999998E-2</v>
      </c>
      <c r="DA97" s="10">
        <v>6.4000000000000001E-2</v>
      </c>
      <c r="DB97" s="10">
        <v>5.3999999999999999E-2</v>
      </c>
      <c r="DC97" s="10">
        <v>6.4000000000000001E-2</v>
      </c>
      <c r="DD97" s="10">
        <v>6.6000000000000003E-2</v>
      </c>
      <c r="DE97" s="10">
        <v>6.2E-2</v>
      </c>
      <c r="DF97" s="10">
        <v>5.6000000000000001E-2</v>
      </c>
      <c r="DG97" s="10">
        <v>5.3999999999999999E-2</v>
      </c>
      <c r="DH97" s="10">
        <v>6.6000000000000003E-2</v>
      </c>
      <c r="DI97" s="10">
        <v>8.2000000000000003E-2</v>
      </c>
      <c r="DJ97" s="25">
        <v>10633.449759736661</v>
      </c>
      <c r="DK97" s="10">
        <v>0.58399999999999996</v>
      </c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</row>
    <row r="98" spans="1:126" x14ac:dyDescent="0.35">
      <c r="A98">
        <f t="shared" ca="1" si="40"/>
        <v>4</v>
      </c>
      <c r="B98" t="str" cm="1">
        <f t="array" aca="1" ref="B98" ca="1">_xlfn.SWITCH(A98,1,"A",2,"B",3,"C",4,"D")</f>
        <v>D</v>
      </c>
      <c r="C98">
        <f t="shared" ca="1" si="41"/>
        <v>3</v>
      </c>
      <c r="D98" s="3">
        <f t="shared" ca="1" si="42"/>
        <v>3.0522016264835568</v>
      </c>
      <c r="E98">
        <f t="shared" ca="1" si="43"/>
        <v>1</v>
      </c>
      <c r="F98" cm="1">
        <f t="array" aca="1" ref="F98" ca="1">_xlfn.SWITCH(RANDBETWEEN(0,1),0,3,1,4)</f>
        <v>3</v>
      </c>
      <c r="G98" s="3">
        <f t="shared" ca="1" si="44"/>
        <v>2.074272304307605</v>
      </c>
      <c r="H98" t="str" cm="1">
        <f t="array" aca="1" ref="H98" ca="1">_xlfn.SWITCH(RANDBETWEEN(0,1),0,"No",1,"Yes")</f>
        <v>No</v>
      </c>
      <c r="I98" s="3">
        <f t="shared" ca="1" si="45"/>
        <v>0.31821711666622304</v>
      </c>
      <c r="J98" t="str" cm="1">
        <f t="array" aca="1" ref="J98" ca="1">_xlfn.SWITCH(RANDBETWEEN(0,2),0,"Rainy",1,"Sunny",2,"Cold")</f>
        <v>Rainy</v>
      </c>
      <c r="K98">
        <f t="shared" ca="1" si="38"/>
        <v>0.60347026778553237</v>
      </c>
      <c r="L98" t="str" cm="1">
        <f t="array" aca="1" ref="L98" ca="1">_xlfn.SWITCH(RANDBETWEEN(0,1),0,"Good",1,"Bad")</f>
        <v>Bad</v>
      </c>
      <c r="M98" s="3">
        <f t="shared" ca="1" si="46"/>
        <v>0.35192720417102502</v>
      </c>
      <c r="N98" t="str" cm="1">
        <f t="array" aca="1" ref="N98" ca="1">_xlfn.SWITCH(RANDBETWEEN(0,1),0,"No",1,"Yes")</f>
        <v>No</v>
      </c>
      <c r="O98" s="3">
        <f t="shared" ca="1" si="47"/>
        <v>7.8451715958352486E-2</v>
      </c>
      <c r="P98" t="str" cm="1">
        <f t="array" aca="1" ref="P98" ca="1">_xlfn.SWITCH(RANDBETWEEN(0,1),0,"No",1,"Yes")</f>
        <v>Yes</v>
      </c>
      <c r="Q98" s="3">
        <f t="shared" ca="1" si="48"/>
        <v>0.70019359391376645</v>
      </c>
      <c r="R98">
        <f t="shared" ca="1" si="49"/>
        <v>2</v>
      </c>
      <c r="S98" s="3">
        <f t="shared" ca="1" si="50"/>
        <v>0.15744402976938679</v>
      </c>
      <c r="T98" s="3">
        <f t="shared" ca="1" si="51"/>
        <v>0.31488805953877358</v>
      </c>
      <c r="U98" t="str" cm="1">
        <f t="array" aca="1" ref="U98" ca="1">_xlfn.SWITCH(RANDBETWEEN(0,1),0,"No",1,"Yes")</f>
        <v>Yes</v>
      </c>
      <c r="V98" s="3">
        <f t="shared" ca="1" si="52"/>
        <v>0.10544357576303087</v>
      </c>
      <c r="W98" t="str" cm="1">
        <f t="array" aca="1" ref="W98" ca="1">_xlfn.SWITCH(RANDBETWEEN(0,1),0,"No",1,"Yes")</f>
        <v>Yes</v>
      </c>
      <c r="X98" s="3">
        <f t="shared" ca="1" si="53"/>
        <v>19.999755561768058</v>
      </c>
      <c r="Y98" t="str" cm="1">
        <f t="array" aca="1" ref="Y98" ca="1">_xlfn.SWITCH(RANDBETWEEN(0,1),0,"No",1,"Yes")</f>
        <v>No</v>
      </c>
      <c r="Z98" s="3">
        <f t="shared" ca="1" si="54"/>
        <v>0</v>
      </c>
      <c r="AA98" s="3">
        <f t="shared" ca="1" si="39"/>
        <v>0</v>
      </c>
      <c r="AB98" s="3">
        <f t="shared" ca="1" si="55"/>
        <v>0.70757721516702998</v>
      </c>
      <c r="AC98" s="3">
        <f t="shared" ca="1" si="56"/>
        <v>377.61430705894537</v>
      </c>
      <c r="AD98" s="3">
        <f t="shared" ca="1" si="57"/>
        <v>1</v>
      </c>
      <c r="AE98" s="3" t="str">
        <f t="shared" ca="1" si="58"/>
        <v>8-12</v>
      </c>
      <c r="AF98" s="3">
        <f t="shared" ca="1" si="59"/>
        <v>0.31917647666644083</v>
      </c>
      <c r="AG98" s="3" t="str">
        <f t="shared" ca="1" si="60"/>
        <v>Low</v>
      </c>
      <c r="AH98" s="3">
        <f t="shared" ca="1" si="61"/>
        <v>0.45629528498116706</v>
      </c>
      <c r="AI98" s="3">
        <f t="shared" ca="1" si="62"/>
        <v>73.666228813438792</v>
      </c>
      <c r="AJ98" s="3">
        <f t="shared" ca="1" si="63"/>
        <v>5.126016536223962</v>
      </c>
      <c r="AK98" s="3">
        <f t="shared" ca="1" si="64"/>
        <v>31.155684912910967</v>
      </c>
      <c r="AL98" s="3">
        <f t="shared" ca="1" si="65"/>
        <v>25</v>
      </c>
      <c r="AM98" s="3" t="str">
        <f t="shared" ca="1" si="66"/>
        <v>Late</v>
      </c>
      <c r="AN98" s="6">
        <f t="shared" ca="1" si="67"/>
        <v>21.084756937045409</v>
      </c>
      <c r="AO98" s="6">
        <f t="shared" ca="1" si="68"/>
        <v>0</v>
      </c>
      <c r="AP98" s="3" cm="1">
        <f t="array" aca="1" ref="AP98" ca="1">_xlfn.SWITCH(F98,3,_xlfn.NORM.INV(RAND(),8,4),4,_xlfn.NORM.INV(RAND(),7,3))</f>
        <v>13.919000158055107</v>
      </c>
      <c r="AQ98" s="6">
        <f t="shared" ca="1" si="69"/>
        <v>123.00564408833387</v>
      </c>
      <c r="AR98" s="6">
        <f t="shared" ca="1" si="70"/>
        <v>3337.07094829473</v>
      </c>
      <c r="AS98" s="3">
        <f t="shared" ca="1" si="71"/>
        <v>3.8944606141138709</v>
      </c>
      <c r="AT98" s="6">
        <f t="shared" ca="1" si="72"/>
        <v>5841.6909211708062</v>
      </c>
      <c r="AU98" s="3">
        <f t="shared" ca="1" si="73"/>
        <v>1006.3239245216403</v>
      </c>
      <c r="AV98" s="3">
        <f t="shared" ca="1" si="74"/>
        <v>54.862248032435666</v>
      </c>
      <c r="AW98" s="6">
        <f t="shared" ca="1" si="75"/>
        <v>10261.032798956658</v>
      </c>
      <c r="BC98">
        <v>95</v>
      </c>
      <c r="BD98">
        <v>5118264.0605894048</v>
      </c>
      <c r="BI98">
        <v>95</v>
      </c>
      <c r="BJ98">
        <v>11022.515461267334</v>
      </c>
      <c r="BO98">
        <v>95</v>
      </c>
      <c r="BP98">
        <v>0.628</v>
      </c>
      <c r="BW98">
        <v>95</v>
      </c>
      <c r="BX98">
        <v>30.883776098726447</v>
      </c>
      <c r="CE98">
        <v>95</v>
      </c>
      <c r="CF98">
        <v>2069542.4669030162</v>
      </c>
      <c r="CK98">
        <v>95</v>
      </c>
      <c r="CL98">
        <v>3163.5455754470695</v>
      </c>
      <c r="CS98">
        <v>94</v>
      </c>
      <c r="CT98" s="10">
        <v>5.3999999999999999E-2</v>
      </c>
      <c r="CU98" s="10">
        <v>5.3999999999999999E-2</v>
      </c>
      <c r="CV98" s="10">
        <v>6.6000000000000003E-2</v>
      </c>
      <c r="CW98" s="10">
        <v>4.8000000000000001E-2</v>
      </c>
      <c r="CX98" s="10">
        <v>6.8000000000000005E-2</v>
      </c>
      <c r="CY98" s="10">
        <v>6.4000000000000001E-2</v>
      </c>
      <c r="CZ98" s="10">
        <v>7.8E-2</v>
      </c>
      <c r="DA98" s="10">
        <v>6.8000000000000005E-2</v>
      </c>
      <c r="DB98" s="10">
        <v>7.0000000000000007E-2</v>
      </c>
      <c r="DC98" s="10">
        <v>6.8000000000000005E-2</v>
      </c>
      <c r="DD98" s="10">
        <v>0.05</v>
      </c>
      <c r="DE98" s="10">
        <v>5.6000000000000001E-2</v>
      </c>
      <c r="DF98" s="10">
        <v>8.5999999999999993E-2</v>
      </c>
      <c r="DG98" s="10">
        <v>5.8000000000000003E-2</v>
      </c>
      <c r="DH98" s="10">
        <v>5.3999999999999999E-2</v>
      </c>
      <c r="DI98" s="10">
        <v>5.8000000000000003E-2</v>
      </c>
      <c r="DJ98" s="25">
        <v>20627.752948580241</v>
      </c>
      <c r="DK98" s="10">
        <v>0.63</v>
      </c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</row>
    <row r="99" spans="1:126" x14ac:dyDescent="0.35">
      <c r="A99">
        <f t="shared" ca="1" si="40"/>
        <v>1</v>
      </c>
      <c r="B99" t="str" cm="1">
        <f t="array" aca="1" ref="B99" ca="1">_xlfn.SWITCH(A99,1,"A",2,"B",3,"C",4,"D")</f>
        <v>A</v>
      </c>
      <c r="C99">
        <f t="shared" ca="1" si="41"/>
        <v>3</v>
      </c>
      <c r="D99" s="3">
        <f t="shared" ca="1" si="42"/>
        <v>2.4230719649080212</v>
      </c>
      <c r="E99">
        <f t="shared" ca="1" si="43"/>
        <v>1</v>
      </c>
      <c r="F99" cm="1">
        <f t="array" aca="1" ref="F99" ca="1">_xlfn.SWITCH(RANDBETWEEN(0,1),0,3,1,4)</f>
        <v>3</v>
      </c>
      <c r="G99" s="3">
        <f t="shared" ca="1" si="44"/>
        <v>1.4029936797074485</v>
      </c>
      <c r="H99" t="str" cm="1">
        <f t="array" aca="1" ref="H99" ca="1">_xlfn.SWITCH(RANDBETWEEN(0,1),0,"No",1,"Yes")</f>
        <v>Yes</v>
      </c>
      <c r="I99" s="3">
        <f t="shared" ca="1" si="45"/>
        <v>9.9158431430794169E-2</v>
      </c>
      <c r="J99" t="str" cm="1">
        <f t="array" aca="1" ref="J99" ca="1">_xlfn.SWITCH(RANDBETWEEN(0,2),0,"Rainy",1,"Sunny",2,"Cold")</f>
        <v>Cold</v>
      </c>
      <c r="K99">
        <f t="shared" ca="1" si="38"/>
        <v>0.7340428994932191</v>
      </c>
      <c r="L99" t="str" cm="1">
        <f t="array" aca="1" ref="L99" ca="1">_xlfn.SWITCH(RANDBETWEEN(0,1),0,"Good",1,"Bad")</f>
        <v>Good</v>
      </c>
      <c r="M99" s="3">
        <f t="shared" ca="1" si="46"/>
        <v>7.3588860201674489E-2</v>
      </c>
      <c r="N99" t="str" cm="1">
        <f t="array" aca="1" ref="N99" ca="1">_xlfn.SWITCH(RANDBETWEEN(0,1),0,"No",1,"Yes")</f>
        <v>No</v>
      </c>
      <c r="O99" s="3">
        <f t="shared" ca="1" si="47"/>
        <v>7.0882870533592018E-2</v>
      </c>
      <c r="P99" t="str" cm="1">
        <f t="array" aca="1" ref="P99" ca="1">_xlfn.SWITCH(RANDBETWEEN(0,1),0,"No",1,"Yes")</f>
        <v>Yes</v>
      </c>
      <c r="Q99" s="3">
        <f t="shared" ca="1" si="48"/>
        <v>-0.23496325840349463</v>
      </c>
      <c r="R99">
        <f t="shared" ca="1" si="49"/>
        <v>2</v>
      </c>
      <c r="S99" s="3">
        <f t="shared" ca="1" si="50"/>
        <v>0.17242539817732375</v>
      </c>
      <c r="T99" s="3">
        <f t="shared" ca="1" si="51"/>
        <v>0.34485079635464749</v>
      </c>
      <c r="U99" t="str" cm="1">
        <f t="array" aca="1" ref="U99" ca="1">_xlfn.SWITCH(RANDBETWEEN(0,1),0,"No",1,"Yes")</f>
        <v>Yes</v>
      </c>
      <c r="V99" s="3">
        <f t="shared" ca="1" si="52"/>
        <v>0.94028303833144666</v>
      </c>
      <c r="W99" t="str" cm="1">
        <f t="array" aca="1" ref="W99" ca="1">_xlfn.SWITCH(RANDBETWEEN(0,1),0,"No",1,"Yes")</f>
        <v>Yes</v>
      </c>
      <c r="X99" s="3">
        <f t="shared" ca="1" si="53"/>
        <v>35.025405588874136</v>
      </c>
      <c r="Y99" t="str" cm="1">
        <f t="array" aca="1" ref="Y99" ca="1">_xlfn.SWITCH(RANDBETWEEN(0,1),0,"No",1,"Yes")</f>
        <v>No</v>
      </c>
      <c r="Z99" s="3">
        <f t="shared" ca="1" si="54"/>
        <v>0</v>
      </c>
      <c r="AA99" s="3">
        <f t="shared" ca="1" si="39"/>
        <v>1</v>
      </c>
      <c r="AB99" s="3">
        <f t="shared" ca="1" si="55"/>
        <v>2.458827277562349</v>
      </c>
      <c r="AC99" s="3">
        <f t="shared" ca="1" si="56"/>
        <v>138.53297911734364</v>
      </c>
      <c r="AD99" s="3">
        <f t="shared" ca="1" si="57"/>
        <v>3</v>
      </c>
      <c r="AE99" s="3" t="str">
        <f t="shared" ca="1" si="58"/>
        <v>4-8</v>
      </c>
      <c r="AF99" s="3">
        <f t="shared" ca="1" si="59"/>
        <v>1.3391004374871023</v>
      </c>
      <c r="AG99" s="3" t="str">
        <f t="shared" ca="1" si="60"/>
        <v>High</v>
      </c>
      <c r="AH99" s="3">
        <f t="shared" ca="1" si="61"/>
        <v>8.4587954273453322E-2</v>
      </c>
      <c r="AI99" s="3">
        <f t="shared" ca="1" si="62"/>
        <v>57.969850269317284</v>
      </c>
      <c r="AJ99" s="3">
        <f t="shared" ca="1" si="63"/>
        <v>2.3897418826121655</v>
      </c>
      <c r="AK99" s="3">
        <f t="shared" ca="1" si="64"/>
        <v>44.728500458458534</v>
      </c>
      <c r="AL99" s="3">
        <f t="shared" ca="1" si="65"/>
        <v>50</v>
      </c>
      <c r="AM99" s="3" t="str">
        <f t="shared" ca="1" si="66"/>
        <v>On time</v>
      </c>
      <c r="AN99" s="6">
        <f t="shared" ca="1" si="67"/>
        <v>0</v>
      </c>
      <c r="AO99" s="6">
        <f t="shared" ca="1" si="68"/>
        <v>4.7647442856499849</v>
      </c>
      <c r="AP99" s="3" cm="1">
        <f t="array" aca="1" ref="AP99" ca="1">_xlfn.SWITCH(F99,3,_xlfn.NORM.INV(RAND(),8,4),4,_xlfn.NORM.INV(RAND(),7,3))</f>
        <v>8.0136615996713019</v>
      </c>
      <c r="AQ99" s="6">
        <f t="shared" ca="1" si="69"/>
        <v>111.21519861025982</v>
      </c>
      <c r="AR99" s="6">
        <f t="shared" ca="1" si="70"/>
        <v>1922.5883942040055</v>
      </c>
      <c r="AS99" s="3">
        <f t="shared" ca="1" si="71"/>
        <v>5.5910625573073167</v>
      </c>
      <c r="AT99" s="6">
        <f t="shared" ca="1" si="72"/>
        <v>11182.125114614633</v>
      </c>
      <c r="AU99" s="3">
        <f t="shared" ca="1" si="73"/>
        <v>997.13455002018202</v>
      </c>
      <c r="AV99" s="3">
        <f t="shared" ca="1" si="74"/>
        <v>41.885822501932182</v>
      </c>
      <c r="AW99" s="6">
        <f t="shared" ca="1" si="75"/>
        <v>14148.498625626404</v>
      </c>
      <c r="BC99">
        <v>96</v>
      </c>
      <c r="BD99">
        <v>6045540.1202220675</v>
      </c>
      <c r="BI99">
        <v>96</v>
      </c>
      <c r="BJ99">
        <v>10197.198440590375</v>
      </c>
      <c r="BO99">
        <v>96</v>
      </c>
      <c r="BP99">
        <v>0.59799999999999998</v>
      </c>
      <c r="BW99">
        <v>96</v>
      </c>
      <c r="BX99">
        <v>24.593001990098305</v>
      </c>
      <c r="CE99">
        <v>96</v>
      </c>
      <c r="CF99">
        <v>1857287.9682067218</v>
      </c>
      <c r="CK99">
        <v>96</v>
      </c>
      <c r="CL99">
        <v>3456.6629602916369</v>
      </c>
      <c r="CS99">
        <v>95</v>
      </c>
      <c r="CT99" s="10">
        <v>6.2E-2</v>
      </c>
      <c r="CU99" s="10">
        <v>6.6000000000000003E-2</v>
      </c>
      <c r="CV99" s="10">
        <v>0.08</v>
      </c>
      <c r="CW99" s="10">
        <v>5.1999999999999998E-2</v>
      </c>
      <c r="CX99" s="10">
        <v>7.5999999999999998E-2</v>
      </c>
      <c r="CY99" s="10">
        <v>7.0000000000000007E-2</v>
      </c>
      <c r="CZ99" s="10">
        <v>0.06</v>
      </c>
      <c r="DA99" s="10">
        <v>6.6000000000000003E-2</v>
      </c>
      <c r="DB99" s="10">
        <v>7.1999999999999995E-2</v>
      </c>
      <c r="DC99" s="10">
        <v>0.06</v>
      </c>
      <c r="DD99" s="10">
        <v>6.8000000000000005E-2</v>
      </c>
      <c r="DE99" s="10">
        <v>5.1999999999999998E-2</v>
      </c>
      <c r="DF99" s="10">
        <v>5.6000000000000001E-2</v>
      </c>
      <c r="DG99" s="10">
        <v>6.8000000000000005E-2</v>
      </c>
      <c r="DH99" s="10">
        <v>4.5999999999999999E-2</v>
      </c>
      <c r="DI99" s="10">
        <v>4.5999999999999999E-2</v>
      </c>
      <c r="DJ99" s="25">
        <v>10200.760967702223</v>
      </c>
      <c r="DK99" s="10">
        <v>0.57799999999999996</v>
      </c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</row>
    <row r="100" spans="1:126" x14ac:dyDescent="0.35">
      <c r="A100">
        <f t="shared" ca="1" si="40"/>
        <v>1</v>
      </c>
      <c r="B100" t="str" cm="1">
        <f t="array" aca="1" ref="B100" ca="1">_xlfn.SWITCH(A100,1,"A",2,"B",3,"C",4,"D")</f>
        <v>A</v>
      </c>
      <c r="C100">
        <f t="shared" ca="1" si="41"/>
        <v>2</v>
      </c>
      <c r="D100" s="3">
        <f t="shared" ca="1" si="42"/>
        <v>2.6094944383452647</v>
      </c>
      <c r="E100">
        <f t="shared" ca="1" si="43"/>
        <v>1</v>
      </c>
      <c r="F100" cm="1">
        <f t="array" aca="1" ref="F100" ca="1">_xlfn.SWITCH(RANDBETWEEN(0,1),0,3,1,4)</f>
        <v>4</v>
      </c>
      <c r="G100" s="3">
        <f t="shared" ca="1" si="44"/>
        <v>3.0009680088517277</v>
      </c>
      <c r="H100" t="str" cm="1">
        <f t="array" aca="1" ref="H100" ca="1">_xlfn.SWITCH(RANDBETWEEN(0,1),0,"No",1,"Yes")</f>
        <v>No</v>
      </c>
      <c r="I100" s="3">
        <f t="shared" ca="1" si="45"/>
        <v>0.20353703289065078</v>
      </c>
      <c r="J100" t="str" cm="1">
        <f t="array" aca="1" ref="J100" ca="1">_xlfn.SWITCH(RANDBETWEEN(0,2),0,"Rainy",1,"Sunny",2,"Cold")</f>
        <v>Rainy</v>
      </c>
      <c r="K100">
        <f t="shared" ca="1" si="38"/>
        <v>1.8509889968655626</v>
      </c>
      <c r="L100" t="str" cm="1">
        <f t="array" aca="1" ref="L100" ca="1">_xlfn.SWITCH(RANDBETWEEN(0,1),0,"Good",1,"Bad")</f>
        <v>Bad</v>
      </c>
      <c r="M100" s="3">
        <f t="shared" ca="1" si="46"/>
        <v>0.23683545506236142</v>
      </c>
      <c r="N100" t="str" cm="1">
        <f t="array" aca="1" ref="N100" ca="1">_xlfn.SWITCH(RANDBETWEEN(0,1),0,"No",1,"Yes")</f>
        <v>No</v>
      </c>
      <c r="O100" s="3">
        <f t="shared" ca="1" si="47"/>
        <v>9.4950304015193193E-2</v>
      </c>
      <c r="P100" t="str" cm="1">
        <f t="array" aca="1" ref="P100" ca="1">_xlfn.SWITCH(RANDBETWEEN(0,1),0,"No",1,"Yes")</f>
        <v>Yes</v>
      </c>
      <c r="Q100" s="3">
        <f t="shared" ca="1" si="48"/>
        <v>0.90595162359327208</v>
      </c>
      <c r="R100">
        <f t="shared" ca="1" si="49"/>
        <v>1</v>
      </c>
      <c r="S100" s="3">
        <f t="shared" ca="1" si="50"/>
        <v>0.14256146146291576</v>
      </c>
      <c r="T100" s="3">
        <f t="shared" ca="1" si="51"/>
        <v>0.14256146146291576</v>
      </c>
      <c r="U100" t="str" cm="1">
        <f t="array" aca="1" ref="U100" ca="1">_xlfn.SWITCH(RANDBETWEEN(0,1),0,"No",1,"Yes")</f>
        <v>No</v>
      </c>
      <c r="V100" s="3">
        <f t="shared" ca="1" si="52"/>
        <v>0</v>
      </c>
      <c r="W100" t="str" cm="1">
        <f t="array" aca="1" ref="W100" ca="1">_xlfn.SWITCH(RANDBETWEEN(0,1),0,"No",1,"Yes")</f>
        <v>No</v>
      </c>
      <c r="X100" s="3">
        <f t="shared" ca="1" si="53"/>
        <v>0</v>
      </c>
      <c r="Y100" t="str" cm="1">
        <f t="array" aca="1" ref="Y100" ca="1">_xlfn.SWITCH(RANDBETWEEN(0,1),0,"No",1,"Yes")</f>
        <v>No</v>
      </c>
      <c r="Z100" s="3">
        <f t="shared" ca="1" si="54"/>
        <v>0</v>
      </c>
      <c r="AA100" s="3">
        <f t="shared" ca="1" si="39"/>
        <v>1</v>
      </c>
      <c r="AB100" s="3">
        <f t="shared" ca="1" si="55"/>
        <v>0.71947810302899429</v>
      </c>
      <c r="AC100" s="3">
        <f t="shared" ca="1" si="56"/>
        <v>151.17193707723308</v>
      </c>
      <c r="AD100" s="3">
        <f t="shared" ca="1" si="57"/>
        <v>2</v>
      </c>
      <c r="AE100" s="3" t="str">
        <f t="shared" ca="1" si="58"/>
        <v>12-4</v>
      </c>
      <c r="AF100" s="3">
        <f t="shared" ca="1" si="59"/>
        <v>0.44295961972889208</v>
      </c>
      <c r="AG100" s="3" t="str">
        <f t="shared" ca="1" si="60"/>
        <v>High</v>
      </c>
      <c r="AH100" s="3">
        <f t="shared" ca="1" si="61"/>
        <v>9.0448977923073964E-2</v>
      </c>
      <c r="AI100" s="3">
        <f t="shared" ca="1" si="62"/>
        <v>47.843451177820555</v>
      </c>
      <c r="AJ100" s="3">
        <f t="shared" ca="1" si="63"/>
        <v>3.1597205752438264</v>
      </c>
      <c r="AK100" s="3">
        <f t="shared" ca="1" si="64"/>
        <v>10.84840015866647</v>
      </c>
      <c r="AL100" s="3">
        <f t="shared" ca="1" si="65"/>
        <v>20</v>
      </c>
      <c r="AM100" s="3" t="str">
        <f t="shared" ca="1" si="66"/>
        <v>On time</v>
      </c>
      <c r="AN100" s="6">
        <f t="shared" ca="1" si="67"/>
        <v>0</v>
      </c>
      <c r="AO100" s="6">
        <f t="shared" ca="1" si="68"/>
        <v>5.9050847374952644</v>
      </c>
      <c r="AP100" s="3" cm="1">
        <f t="array" aca="1" ref="AP100" ca="1">_xlfn.SWITCH(F100,3,_xlfn.NORM.INV(RAND(),8,4),4,_xlfn.NORM.INV(RAND(),7,3))</f>
        <v>5.1393822732602015</v>
      </c>
      <c r="AQ100" s="6">
        <f t="shared" ca="1" si="69"/>
        <v>122.85149151717334</v>
      </c>
      <c r="AR100" s="6">
        <f t="shared" ca="1" si="70"/>
        <v>3613.6050906556288</v>
      </c>
      <c r="AS100" s="3">
        <f t="shared" ca="1" si="71"/>
        <v>1.3560500198333088</v>
      </c>
      <c r="AT100" s="6">
        <f t="shared" ca="1" si="72"/>
        <v>2712.1000396666177</v>
      </c>
      <c r="AU100" s="3">
        <f t="shared" ca="1" si="73"/>
        <v>1004.0221367683574</v>
      </c>
      <c r="AV100" s="3">
        <f t="shared" ca="1" si="74"/>
        <v>54.899806972567639</v>
      </c>
      <c r="AW100" s="6">
        <f t="shared" ca="1" si="75"/>
        <v>7390.5321588006664</v>
      </c>
      <c r="BC100">
        <v>97</v>
      </c>
      <c r="BD100">
        <v>6144436.0593359815</v>
      </c>
      <c r="BI100">
        <v>97</v>
      </c>
      <c r="BJ100">
        <v>-18045.559205711539</v>
      </c>
      <c r="BO100">
        <v>97</v>
      </c>
      <c r="BP100">
        <v>0.6</v>
      </c>
      <c r="BW100">
        <v>97</v>
      </c>
      <c r="BX100">
        <v>25.474657005685266</v>
      </c>
      <c r="CE100">
        <v>97</v>
      </c>
      <c r="CF100">
        <v>1610186.8024693585</v>
      </c>
      <c r="CK100">
        <v>97</v>
      </c>
      <c r="CL100">
        <v>2989.5033229725082</v>
      </c>
      <c r="CS100">
        <v>96</v>
      </c>
      <c r="CT100" s="10">
        <v>6.2E-2</v>
      </c>
      <c r="CU100" s="10">
        <v>5.1999999999999998E-2</v>
      </c>
      <c r="CV100" s="10">
        <v>6.2E-2</v>
      </c>
      <c r="CW100" s="10">
        <v>7.5999999999999998E-2</v>
      </c>
      <c r="CX100" s="10">
        <v>5.8000000000000003E-2</v>
      </c>
      <c r="CY100" s="10">
        <v>3.7999999999999999E-2</v>
      </c>
      <c r="CZ100" s="10">
        <v>0.05</v>
      </c>
      <c r="DA100" s="10">
        <v>5.6000000000000001E-2</v>
      </c>
      <c r="DB100" s="10">
        <v>7.0000000000000007E-2</v>
      </c>
      <c r="DC100" s="10">
        <v>0.06</v>
      </c>
      <c r="DD100" s="10">
        <v>9.1999999999999998E-2</v>
      </c>
      <c r="DE100" s="10">
        <v>6.4000000000000001E-2</v>
      </c>
      <c r="DF100" s="10">
        <v>5.1999999999999998E-2</v>
      </c>
      <c r="DG100" s="10">
        <v>8.4000000000000005E-2</v>
      </c>
      <c r="DH100" s="10">
        <v>6.4000000000000001E-2</v>
      </c>
      <c r="DI100" s="10">
        <v>0.06</v>
      </c>
      <c r="DJ100" s="25">
        <v>9498.988199733798</v>
      </c>
      <c r="DK100" s="10">
        <v>0.61</v>
      </c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</row>
    <row r="101" spans="1:126" x14ac:dyDescent="0.35">
      <c r="A101">
        <f t="shared" ca="1" si="40"/>
        <v>1</v>
      </c>
      <c r="B101" t="str" cm="1">
        <f t="array" aca="1" ref="B101" ca="1">_xlfn.SWITCH(A101,1,"A",2,"B",3,"C",4,"D")</f>
        <v>A</v>
      </c>
      <c r="C101">
        <f t="shared" ca="1" si="41"/>
        <v>1</v>
      </c>
      <c r="D101" s="3">
        <f t="shared" ca="1" si="42"/>
        <v>2.9776845751208785</v>
      </c>
      <c r="E101">
        <f t="shared" ca="1" si="43"/>
        <v>0</v>
      </c>
      <c r="F101" cm="1">
        <f t="array" aca="1" ref="F101" ca="1">_xlfn.SWITCH(RANDBETWEEN(0,1),0,3,1,4)</f>
        <v>3</v>
      </c>
      <c r="G101" s="3">
        <f t="shared" ca="1" si="44"/>
        <v>2.1781401190961498</v>
      </c>
      <c r="H101" t="str" cm="1">
        <f t="array" aca="1" ref="H101" ca="1">_xlfn.SWITCH(RANDBETWEEN(0,1),0,"No",1,"Yes")</f>
        <v>No</v>
      </c>
      <c r="I101" s="3">
        <f t="shared" ca="1" si="45"/>
        <v>0.37567652039988575</v>
      </c>
      <c r="J101" t="str" cm="1">
        <f t="array" aca="1" ref="J101" ca="1">_xlfn.SWITCH(RANDBETWEEN(0,2),0,"Rainy",1,"Sunny",2,"Cold")</f>
        <v>Rainy</v>
      </c>
      <c r="K101">
        <f t="shared" ca="1" si="38"/>
        <v>1.0128249716025635</v>
      </c>
      <c r="L101" t="str" cm="1">
        <f t="array" aca="1" ref="L101" ca="1">_xlfn.SWITCH(RANDBETWEEN(0,1),0,"Good",1,"Bad")</f>
        <v>Good</v>
      </c>
      <c r="M101" s="3">
        <f t="shared" ca="1" si="46"/>
        <v>7.5830135010086508E-2</v>
      </c>
      <c r="N101" t="str" cm="1">
        <f t="array" aca="1" ref="N101" ca="1">_xlfn.SWITCH(RANDBETWEEN(0,1),0,"No",1,"Yes")</f>
        <v>No</v>
      </c>
      <c r="O101" s="3">
        <f t="shared" ca="1" si="47"/>
        <v>4.9887449426232161E-2</v>
      </c>
      <c r="P101" t="str" cm="1">
        <f t="array" aca="1" ref="P101" ca="1">_xlfn.SWITCH(RANDBETWEEN(0,1),0,"No",1,"Yes")</f>
        <v>No</v>
      </c>
      <c r="Q101" s="3">
        <f t="shared" ca="1" si="48"/>
        <v>0</v>
      </c>
      <c r="R101">
        <f t="shared" ca="1" si="49"/>
        <v>1</v>
      </c>
      <c r="S101" s="3">
        <f t="shared" ca="1" si="50"/>
        <v>0.16387658321298332</v>
      </c>
      <c r="T101" s="3">
        <f t="shared" ca="1" si="51"/>
        <v>0.16387658321298332</v>
      </c>
      <c r="U101" t="str" cm="1">
        <f t="array" aca="1" ref="U101" ca="1">_xlfn.SWITCH(RANDBETWEEN(0,1),0,"No",1,"Yes")</f>
        <v>Yes</v>
      </c>
      <c r="V101" s="3">
        <f t="shared" ca="1" si="52"/>
        <v>0.84205644613662867</v>
      </c>
      <c r="W101" t="str" cm="1">
        <f t="array" aca="1" ref="W101" ca="1">_xlfn.SWITCH(RANDBETWEEN(0,1),0,"No",1,"Yes")</f>
        <v>Yes</v>
      </c>
      <c r="X101" s="3">
        <f t="shared" ca="1" si="53"/>
        <v>11.335352826816406</v>
      </c>
      <c r="Y101" t="str" cm="1">
        <f t="array" aca="1" ref="Y101" ca="1">_xlfn.SWITCH(RANDBETWEEN(0,1),0,"No",1,"Yes")</f>
        <v>Yes</v>
      </c>
      <c r="Z101" s="3">
        <f t="shared" ca="1" si="54"/>
        <v>1.1424011659056346</v>
      </c>
      <c r="AA101" s="3">
        <f t="shared" ca="1" si="39"/>
        <v>1</v>
      </c>
      <c r="AB101" s="3">
        <f t="shared" ca="1" si="55"/>
        <v>0.65202776183222744</v>
      </c>
      <c r="AC101" s="3">
        <f t="shared" ca="1" si="56"/>
        <v>94.775184473191132</v>
      </c>
      <c r="AD101" s="3">
        <f t="shared" ca="1" si="57"/>
        <v>2</v>
      </c>
      <c r="AE101" s="3" t="str">
        <f t="shared" ca="1" si="58"/>
        <v>12-4</v>
      </c>
      <c r="AF101" s="3">
        <f t="shared" ca="1" si="59"/>
        <v>0.62867736901467275</v>
      </c>
      <c r="AG101" s="3" t="str">
        <f t="shared" ca="1" si="60"/>
        <v>Low</v>
      </c>
      <c r="AH101" s="3">
        <f t="shared" ca="1" si="61"/>
        <v>0.43022298653949398</v>
      </c>
      <c r="AI101" s="3">
        <f t="shared" ca="1" si="62"/>
        <v>50.359010632588415</v>
      </c>
      <c r="AJ101" s="3">
        <f t="shared" ca="1" si="63"/>
        <v>1.8819905967703829</v>
      </c>
      <c r="AK101" s="3">
        <f t="shared" ca="1" si="64"/>
        <v>20.768964931763342</v>
      </c>
      <c r="AL101" s="3">
        <f t="shared" ca="1" si="65"/>
        <v>40</v>
      </c>
      <c r="AM101" s="3" t="str">
        <f t="shared" ca="1" si="66"/>
        <v>On time</v>
      </c>
      <c r="AN101" s="6">
        <f t="shared" ca="1" si="67"/>
        <v>0</v>
      </c>
      <c r="AO101" s="6">
        <f t="shared" ca="1" si="68"/>
        <v>6.7046527064403492</v>
      </c>
      <c r="AP101" s="3" cm="1">
        <f t="array" aca="1" ref="AP101" ca="1">_xlfn.SWITCH(F101,3,_xlfn.NORM.INV(RAND(),8,4),4,_xlfn.NORM.INV(RAND(),7,3))</f>
        <v>7.6153524295834174</v>
      </c>
      <c r="AQ101" s="6">
        <f t="shared" ca="1" si="69"/>
        <v>109.65911137967689</v>
      </c>
      <c r="AR101" s="6">
        <f t="shared" ca="1" si="70"/>
        <v>1364.7382187857083</v>
      </c>
      <c r="AS101" s="3">
        <f t="shared" ca="1" si="71"/>
        <v>2.5961206164704178</v>
      </c>
      <c r="AT101" s="6">
        <f t="shared" ca="1" si="72"/>
        <v>5192.2412329408353</v>
      </c>
      <c r="AU101" s="3">
        <f t="shared" ca="1" si="73"/>
        <v>1004.5101727738652</v>
      </c>
      <c r="AV101" s="3">
        <f t="shared" ca="1" si="74"/>
        <v>54.018604214614264</v>
      </c>
      <c r="AW101" s="6">
        <f t="shared" ca="1" si="75"/>
        <v>7622.212881421463</v>
      </c>
      <c r="BC101">
        <v>98</v>
      </c>
      <c r="BD101">
        <v>5061916.3493161835</v>
      </c>
      <c r="BI101">
        <v>98</v>
      </c>
      <c r="BJ101">
        <v>12612.32338369967</v>
      </c>
      <c r="BO101">
        <v>98</v>
      </c>
      <c r="BP101">
        <v>0.56999999999999995</v>
      </c>
      <c r="BW101">
        <v>98</v>
      </c>
      <c r="BX101">
        <v>24.513565980128408</v>
      </c>
      <c r="CE101">
        <v>98</v>
      </c>
      <c r="CF101">
        <v>1167104.1759110987</v>
      </c>
      <c r="CK101">
        <v>98</v>
      </c>
      <c r="CL101">
        <v>8804.4855606960809</v>
      </c>
      <c r="CS101">
        <v>97</v>
      </c>
      <c r="CT101" s="10">
        <v>6.4000000000000001E-2</v>
      </c>
      <c r="CU101" s="10">
        <v>5.6000000000000001E-2</v>
      </c>
      <c r="CV101" s="10">
        <v>5.6000000000000001E-2</v>
      </c>
      <c r="CW101" s="10">
        <v>8.4000000000000005E-2</v>
      </c>
      <c r="CX101" s="10">
        <v>8.5999999999999993E-2</v>
      </c>
      <c r="CY101" s="10">
        <v>5.1999999999999998E-2</v>
      </c>
      <c r="CZ101" s="10">
        <v>3.5999999999999997E-2</v>
      </c>
      <c r="DA101" s="10">
        <v>0.06</v>
      </c>
      <c r="DB101" s="10">
        <v>7.8E-2</v>
      </c>
      <c r="DC101" s="10">
        <v>0.06</v>
      </c>
      <c r="DD101" s="10">
        <v>6.6000000000000003E-2</v>
      </c>
      <c r="DE101" s="10">
        <v>6.2E-2</v>
      </c>
      <c r="DF101" s="10">
        <v>8.4000000000000005E-2</v>
      </c>
      <c r="DG101" s="10">
        <v>0.04</v>
      </c>
      <c r="DH101" s="10">
        <v>4.5999999999999999E-2</v>
      </c>
      <c r="DI101" s="10">
        <v>7.0000000000000007E-2</v>
      </c>
      <c r="DJ101" s="25">
        <v>11492.093451699202</v>
      </c>
      <c r="DK101" s="10">
        <v>0.61399999999999999</v>
      </c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</row>
    <row r="102" spans="1:126" x14ac:dyDescent="0.35">
      <c r="A102">
        <f t="shared" ca="1" si="40"/>
        <v>3</v>
      </c>
      <c r="B102" t="str" cm="1">
        <f t="array" aca="1" ref="B102" ca="1">_xlfn.SWITCH(A102,1,"A",2,"B",3,"C",4,"D")</f>
        <v>C</v>
      </c>
      <c r="C102">
        <f t="shared" ca="1" si="41"/>
        <v>2</v>
      </c>
      <c r="D102" s="3">
        <f t="shared" ca="1" si="42"/>
        <v>3.005957119996403</v>
      </c>
      <c r="E102">
        <f t="shared" ca="1" si="43"/>
        <v>0</v>
      </c>
      <c r="F102" cm="1">
        <f t="array" aca="1" ref="F102" ca="1">_xlfn.SWITCH(RANDBETWEEN(0,1),0,3,1,4)</f>
        <v>3</v>
      </c>
      <c r="G102" s="3">
        <f t="shared" ca="1" si="44"/>
        <v>1.6627350198080748</v>
      </c>
      <c r="H102" t="str" cm="1">
        <f t="array" aca="1" ref="H102" ca="1">_xlfn.SWITCH(RANDBETWEEN(0,1),0,"No",1,"Yes")</f>
        <v>Yes</v>
      </c>
      <c r="I102" s="3">
        <f t="shared" ca="1" si="45"/>
        <v>6.484998267720922E-2</v>
      </c>
      <c r="J102" t="str" cm="1">
        <f t="array" aca="1" ref="J102" ca="1">_xlfn.SWITCH(RANDBETWEEN(0,2),0,"Rainy",1,"Sunny",2,"Cold")</f>
        <v>Sunny</v>
      </c>
      <c r="K102">
        <f t="shared" ca="1" si="38"/>
        <v>0.4076703487964185</v>
      </c>
      <c r="L102" t="str" cm="1">
        <f t="array" aca="1" ref="L102" ca="1">_xlfn.SWITCH(RANDBETWEEN(0,1),0,"Good",1,"Bad")</f>
        <v>Bad</v>
      </c>
      <c r="M102" s="3">
        <f t="shared" ca="1" si="46"/>
        <v>0.51432945861340473</v>
      </c>
      <c r="N102" t="str" cm="1">
        <f t="array" aca="1" ref="N102" ca="1">_xlfn.SWITCH(RANDBETWEEN(0,1),0,"No",1,"Yes")</f>
        <v>Yes</v>
      </c>
      <c r="O102" s="3">
        <f t="shared" ca="1" si="47"/>
        <v>0.91023943874212287</v>
      </c>
      <c r="P102" t="str" cm="1">
        <f t="array" aca="1" ref="P102" ca="1">_xlfn.SWITCH(RANDBETWEEN(0,1),0,"No",1,"Yes")</f>
        <v>Yes</v>
      </c>
      <c r="Q102" s="3">
        <f t="shared" ca="1" si="48"/>
        <v>2.9156051939497409</v>
      </c>
      <c r="R102">
        <f t="shared" ca="1" si="49"/>
        <v>3</v>
      </c>
      <c r="S102" s="3">
        <f t="shared" ca="1" si="50"/>
        <v>0.14720759544286638</v>
      </c>
      <c r="T102" s="3">
        <f t="shared" ca="1" si="51"/>
        <v>0.44162278632859914</v>
      </c>
      <c r="U102" t="str" cm="1">
        <f t="array" aca="1" ref="U102" ca="1">_xlfn.SWITCH(RANDBETWEEN(0,1),0,"No",1,"Yes")</f>
        <v>No</v>
      </c>
      <c r="V102" s="3">
        <f t="shared" ca="1" si="52"/>
        <v>0</v>
      </c>
      <c r="W102" t="str" cm="1">
        <f t="array" aca="1" ref="W102" ca="1">_xlfn.SWITCH(RANDBETWEEN(0,1),0,"No",1,"Yes")</f>
        <v>Yes</v>
      </c>
      <c r="X102" s="3">
        <f t="shared" ca="1" si="53"/>
        <v>33.147004547796563</v>
      </c>
      <c r="Y102" t="str" cm="1">
        <f t="array" aca="1" ref="Y102" ca="1">_xlfn.SWITCH(RANDBETWEEN(0,1),0,"No",1,"Yes")</f>
        <v>Yes</v>
      </c>
      <c r="Z102" s="3">
        <f t="shared" ca="1" si="54"/>
        <v>1.3622486207977147</v>
      </c>
      <c r="AA102" s="3">
        <f t="shared" ca="1" si="39"/>
        <v>1</v>
      </c>
      <c r="AB102" s="3">
        <f t="shared" ca="1" si="55"/>
        <v>0.48349711796059414</v>
      </c>
      <c r="AC102" s="3">
        <f t="shared" ca="1" si="56"/>
        <v>208.67187160049372</v>
      </c>
      <c r="AD102" s="3">
        <f t="shared" ca="1" si="57"/>
        <v>3</v>
      </c>
      <c r="AE102" s="3" t="str">
        <f t="shared" ca="1" si="58"/>
        <v>4-8</v>
      </c>
      <c r="AF102" s="3">
        <f t="shared" ca="1" si="59"/>
        <v>0.76949308241537095</v>
      </c>
      <c r="AG102" s="3" t="str">
        <f t="shared" ca="1" si="60"/>
        <v>Low</v>
      </c>
      <c r="AH102" s="3">
        <f t="shared" ca="1" si="61"/>
        <v>0.29410074637676731</v>
      </c>
      <c r="AI102" s="3">
        <f t="shared" ca="1" si="62"/>
        <v>60.509269131559563</v>
      </c>
      <c r="AJ102" s="3">
        <f t="shared" ca="1" si="63"/>
        <v>3.4485934898139039</v>
      </c>
      <c r="AK102" s="3">
        <f t="shared" ca="1" si="64"/>
        <v>46.421989834076484</v>
      </c>
      <c r="AL102" s="3">
        <f t="shared" ca="1" si="65"/>
        <v>20</v>
      </c>
      <c r="AM102" s="3" t="str">
        <f t="shared" ca="1" si="66"/>
        <v>Late</v>
      </c>
      <c r="AN102" s="6">
        <f t="shared" ca="1" si="67"/>
        <v>24.843517968470866</v>
      </c>
      <c r="AO102" s="6">
        <f t="shared" ca="1" si="68"/>
        <v>0</v>
      </c>
      <c r="AP102" s="3" cm="1">
        <f t="array" aca="1" ref="AP102" ca="1">_xlfn.SWITCH(F102,3,_xlfn.NORM.INV(RAND(),8,4),4,_xlfn.NORM.INV(RAND(),7,3))</f>
        <v>9.8489008087835064</v>
      </c>
      <c r="AQ102" s="6">
        <f t="shared" ca="1" si="69"/>
        <v>108.05555430483808</v>
      </c>
      <c r="AR102" s="6">
        <f t="shared" ca="1" si="70"/>
        <v>2289.4082488383187</v>
      </c>
      <c r="AS102" s="3">
        <f t="shared" ca="1" si="71"/>
        <v>5.8027487292595605</v>
      </c>
      <c r="AT102" s="6">
        <f t="shared" ca="1" si="72"/>
        <v>11605.497458519121</v>
      </c>
      <c r="AU102" s="3">
        <f t="shared" ca="1" si="73"/>
        <v>993.90207876797831</v>
      </c>
      <c r="AV102" s="3">
        <f t="shared" ca="1" si="74"/>
        <v>56.627441812611607</v>
      </c>
      <c r="AW102" s="6">
        <f t="shared" ca="1" si="75"/>
        <v>14970.278745906502</v>
      </c>
      <c r="BC102">
        <v>99</v>
      </c>
      <c r="BD102">
        <v>5494242.7211407237</v>
      </c>
      <c r="BI102">
        <v>99</v>
      </c>
      <c r="BJ102">
        <v>5755.8380556131106</v>
      </c>
      <c r="BO102">
        <v>99</v>
      </c>
      <c r="BP102">
        <v>0.62</v>
      </c>
      <c r="BW102">
        <v>99</v>
      </c>
      <c r="BX102">
        <v>24.168276799667691</v>
      </c>
      <c r="CE102">
        <v>99</v>
      </c>
      <c r="CF102">
        <v>2139170.8822262539</v>
      </c>
      <c r="CK102">
        <v>99</v>
      </c>
      <c r="CL102">
        <v>4469.0691743278558</v>
      </c>
      <c r="CS102">
        <v>98</v>
      </c>
      <c r="CT102" s="10">
        <v>6.4000000000000001E-2</v>
      </c>
      <c r="CU102" s="10">
        <v>6.8000000000000005E-2</v>
      </c>
      <c r="CV102" s="10">
        <v>6.8000000000000005E-2</v>
      </c>
      <c r="CW102" s="10">
        <v>6.8000000000000005E-2</v>
      </c>
      <c r="CX102" s="10">
        <v>6.2E-2</v>
      </c>
      <c r="CY102" s="10">
        <v>7.1999999999999995E-2</v>
      </c>
      <c r="CZ102" s="10">
        <v>5.8000000000000003E-2</v>
      </c>
      <c r="DA102" s="10">
        <v>8.4000000000000005E-2</v>
      </c>
      <c r="DB102" s="10">
        <v>5.1999999999999998E-2</v>
      </c>
      <c r="DC102" s="10">
        <v>4.8000000000000001E-2</v>
      </c>
      <c r="DD102" s="10">
        <v>7.1999999999999995E-2</v>
      </c>
      <c r="DE102" s="10">
        <v>3.7999999999999999E-2</v>
      </c>
      <c r="DF102" s="10">
        <v>7.1999999999999995E-2</v>
      </c>
      <c r="DG102" s="10">
        <v>4.8000000000000001E-2</v>
      </c>
      <c r="DH102" s="10">
        <v>5.3999999999999999E-2</v>
      </c>
      <c r="DI102" s="10">
        <v>7.1999999999999995E-2</v>
      </c>
      <c r="DJ102" s="25">
        <v>7605.6017168502103</v>
      </c>
      <c r="DK102" s="10">
        <v>0.60399999999999998</v>
      </c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</row>
    <row r="103" spans="1:126" x14ac:dyDescent="0.35">
      <c r="A103">
        <f t="shared" ca="1" si="40"/>
        <v>2</v>
      </c>
      <c r="B103" t="str" cm="1">
        <f t="array" aca="1" ref="B103" ca="1">_xlfn.SWITCH(A103,1,"A",2,"B",3,"C",4,"D")</f>
        <v>B</v>
      </c>
      <c r="C103">
        <f t="shared" ca="1" si="41"/>
        <v>3</v>
      </c>
      <c r="D103" s="3">
        <f t="shared" ca="1" si="42"/>
        <v>3.0284093238550325</v>
      </c>
      <c r="E103">
        <f t="shared" ca="1" si="43"/>
        <v>1</v>
      </c>
      <c r="F103" cm="1">
        <f t="array" aca="1" ref="F103" ca="1">_xlfn.SWITCH(RANDBETWEEN(0,1),0,3,1,4)</f>
        <v>3</v>
      </c>
      <c r="G103" s="3">
        <f t="shared" ca="1" si="44"/>
        <v>2.0376301621154775</v>
      </c>
      <c r="H103" t="str" cm="1">
        <f t="array" aca="1" ref="H103" ca="1">_xlfn.SWITCH(RANDBETWEEN(0,1),0,"No",1,"Yes")</f>
        <v>No</v>
      </c>
      <c r="I103" s="3">
        <f t="shared" ca="1" si="45"/>
        <v>0.26274967913089736</v>
      </c>
      <c r="J103" t="str" cm="1">
        <f t="array" aca="1" ref="J103" ca="1">_xlfn.SWITCH(RANDBETWEEN(0,2),0,"Rainy",1,"Sunny",2,"Cold")</f>
        <v>Rainy</v>
      </c>
      <c r="K103">
        <f t="shared" ca="1" si="38"/>
        <v>2.2623627946754139</v>
      </c>
      <c r="L103" t="str" cm="1">
        <f t="array" aca="1" ref="L103" ca="1">_xlfn.SWITCH(RANDBETWEEN(0,1),0,"Good",1,"Bad")</f>
        <v>Bad</v>
      </c>
      <c r="M103" s="3">
        <f t="shared" ca="1" si="46"/>
        <v>0.46786976364654903</v>
      </c>
      <c r="N103" t="str" cm="1">
        <f t="array" aca="1" ref="N103" ca="1">_xlfn.SWITCH(RANDBETWEEN(0,1),0,"No",1,"Yes")</f>
        <v>No</v>
      </c>
      <c r="O103" s="3">
        <f t="shared" ca="1" si="47"/>
        <v>8.8130294304061052E-2</v>
      </c>
      <c r="P103" t="str" cm="1">
        <f t="array" aca="1" ref="P103" ca="1">_xlfn.SWITCH(RANDBETWEEN(0,1),0,"No",1,"Yes")</f>
        <v>No</v>
      </c>
      <c r="Q103" s="3">
        <f t="shared" ca="1" si="48"/>
        <v>0</v>
      </c>
      <c r="R103">
        <f t="shared" ca="1" si="49"/>
        <v>2</v>
      </c>
      <c r="S103" s="3">
        <f t="shared" ca="1" si="50"/>
        <v>0.18607239282988314</v>
      </c>
      <c r="T103" s="3">
        <f t="shared" ca="1" si="51"/>
        <v>0.37214478565976628</v>
      </c>
      <c r="U103" t="str" cm="1">
        <f t="array" aca="1" ref="U103" ca="1">_xlfn.SWITCH(RANDBETWEEN(0,1),0,"No",1,"Yes")</f>
        <v>No</v>
      </c>
      <c r="V103" s="3">
        <f t="shared" ca="1" si="52"/>
        <v>0</v>
      </c>
      <c r="W103" t="str" cm="1">
        <f t="array" aca="1" ref="W103" ca="1">_xlfn.SWITCH(RANDBETWEEN(0,1),0,"No",1,"Yes")</f>
        <v>Yes</v>
      </c>
      <c r="X103" s="3">
        <f t="shared" ca="1" si="53"/>
        <v>22.927638730028445</v>
      </c>
      <c r="Y103" t="str" cm="1">
        <f t="array" aca="1" ref="Y103" ca="1">_xlfn.SWITCH(RANDBETWEEN(0,1),0,"No",1,"Yes")</f>
        <v>Yes</v>
      </c>
      <c r="Z103" s="3">
        <f t="shared" ca="1" si="54"/>
        <v>0.762050331890473</v>
      </c>
      <c r="AA103" s="3">
        <f t="shared" ca="1" si="39"/>
        <v>0</v>
      </c>
      <c r="AB103" s="3">
        <f t="shared" ca="1" si="55"/>
        <v>1.0426603018144363</v>
      </c>
      <c r="AC103" s="3">
        <f t="shared" ca="1" si="56"/>
        <v>228.36336611776932</v>
      </c>
      <c r="AD103" s="3">
        <f t="shared" ca="1" si="57"/>
        <v>2</v>
      </c>
      <c r="AE103" s="3" t="str">
        <f t="shared" ca="1" si="58"/>
        <v>12-4</v>
      </c>
      <c r="AF103" s="3">
        <f t="shared" ca="1" si="59"/>
        <v>0.63672842603600932</v>
      </c>
      <c r="AG103" s="3" t="str">
        <f t="shared" ca="1" si="60"/>
        <v>Low</v>
      </c>
      <c r="AH103" s="3">
        <f t="shared" ca="1" si="61"/>
        <v>0.38829973025563097</v>
      </c>
      <c r="AI103" s="3">
        <f t="shared" ca="1" si="62"/>
        <v>58.42149866425769</v>
      </c>
      <c r="AJ103" s="3">
        <f t="shared" ca="1" si="63"/>
        <v>3.9088926395084447</v>
      </c>
      <c r="AK103" s="3">
        <f t="shared" ca="1" si="64"/>
        <v>35.157157639065609</v>
      </c>
      <c r="AL103" s="3">
        <f t="shared" ca="1" si="65"/>
        <v>15</v>
      </c>
      <c r="AM103" s="3" t="str">
        <f t="shared" ca="1" si="66"/>
        <v>Late</v>
      </c>
      <c r="AN103" s="6">
        <f t="shared" ca="1" si="67"/>
        <v>18.754876661421449</v>
      </c>
      <c r="AO103" s="6">
        <f t="shared" ca="1" si="68"/>
        <v>0</v>
      </c>
      <c r="AP103" s="3" cm="1">
        <f t="array" aca="1" ref="AP103" ca="1">_xlfn.SWITCH(F103,3,_xlfn.NORM.INV(RAND(),8,4),4,_xlfn.NORM.INV(RAND(),7,3))</f>
        <v>6.7708576093001476</v>
      </c>
      <c r="AQ103" s="6">
        <f t="shared" ca="1" si="69"/>
        <v>98.171088949020074</v>
      </c>
      <c r="AR103" s="6">
        <f t="shared" ca="1" si="70"/>
        <v>3311.0547616673953</v>
      </c>
      <c r="AS103" s="3">
        <f t="shared" ca="1" si="71"/>
        <v>4.3946447048832011</v>
      </c>
      <c r="AT103" s="6">
        <f t="shared" ca="1" si="72"/>
        <v>6591.9670573248013</v>
      </c>
      <c r="AU103" s="3">
        <f t="shared" ca="1" si="73"/>
        <v>1015.8006436530349</v>
      </c>
      <c r="AV103" s="3">
        <f t="shared" ca="1" si="74"/>
        <v>58.831431775316226</v>
      </c>
      <c r="AW103" s="6">
        <f t="shared" ca="1" si="75"/>
        <v>10996.408771081968</v>
      </c>
      <c r="BC103">
        <v>100</v>
      </c>
      <c r="BD103">
        <v>5548287.6503224103</v>
      </c>
      <c r="BI103">
        <v>100</v>
      </c>
      <c r="BJ103">
        <v>9795.3541822056704</v>
      </c>
      <c r="BO103">
        <v>100</v>
      </c>
      <c r="BP103">
        <v>0.6</v>
      </c>
      <c r="BW103">
        <v>100</v>
      </c>
      <c r="BX103">
        <v>25.35853160001486</v>
      </c>
      <c r="CE103">
        <v>100</v>
      </c>
      <c r="CF103">
        <v>874079.89834743261</v>
      </c>
      <c r="CK103">
        <v>100</v>
      </c>
      <c r="CL103">
        <v>4522.8118367778079</v>
      </c>
      <c r="CS103">
        <v>99</v>
      </c>
      <c r="CT103" s="10">
        <v>6.4000000000000001E-2</v>
      </c>
      <c r="CU103" s="10">
        <v>6.6000000000000003E-2</v>
      </c>
      <c r="CV103" s="10">
        <v>5.3999999999999999E-2</v>
      </c>
      <c r="CW103" s="10">
        <v>6.8000000000000005E-2</v>
      </c>
      <c r="CX103" s="10">
        <v>7.5999999999999998E-2</v>
      </c>
      <c r="CY103" s="10">
        <v>0.05</v>
      </c>
      <c r="CZ103" s="10">
        <v>5.3999999999999999E-2</v>
      </c>
      <c r="DA103" s="10">
        <v>6.8000000000000005E-2</v>
      </c>
      <c r="DB103" s="10">
        <v>4.8000000000000001E-2</v>
      </c>
      <c r="DC103" s="10">
        <v>4.8000000000000001E-2</v>
      </c>
      <c r="DD103" s="10">
        <v>6.6000000000000003E-2</v>
      </c>
      <c r="DE103" s="10">
        <v>6.8000000000000005E-2</v>
      </c>
      <c r="DF103" s="10">
        <v>7.0000000000000007E-2</v>
      </c>
      <c r="DG103" s="10">
        <v>8.2000000000000003E-2</v>
      </c>
      <c r="DH103" s="10">
        <v>7.5999999999999998E-2</v>
      </c>
      <c r="DI103" s="10">
        <v>4.2000000000000003E-2</v>
      </c>
      <c r="DJ103" s="25">
        <v>9031.0848057882158</v>
      </c>
      <c r="DK103" s="10">
        <v>0.60799999999999998</v>
      </c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</row>
    <row r="104" spans="1:126" x14ac:dyDescent="0.35">
      <c r="A104">
        <f t="shared" ca="1" si="40"/>
        <v>3</v>
      </c>
      <c r="B104" t="str" cm="1">
        <f t="array" aca="1" ref="B104" ca="1">_xlfn.SWITCH(A104,1,"A",2,"B",3,"C",4,"D")</f>
        <v>C</v>
      </c>
      <c r="C104">
        <f t="shared" ca="1" si="41"/>
        <v>3</v>
      </c>
      <c r="D104" s="3">
        <f t="shared" ca="1" si="42"/>
        <v>3.1724263025533679</v>
      </c>
      <c r="E104">
        <f t="shared" ca="1" si="43"/>
        <v>1</v>
      </c>
      <c r="F104" cm="1">
        <f t="array" aca="1" ref="F104" ca="1">_xlfn.SWITCH(RANDBETWEEN(0,1),0,3,1,4)</f>
        <v>4</v>
      </c>
      <c r="G104" s="3">
        <f t="shared" ca="1" si="44"/>
        <v>2.8583826207765339</v>
      </c>
      <c r="H104" t="str" cm="1">
        <f t="array" aca="1" ref="H104" ca="1">_xlfn.SWITCH(RANDBETWEEN(0,1),0,"No",1,"Yes")</f>
        <v>No</v>
      </c>
      <c r="I104" s="3">
        <f t="shared" ca="1" si="45"/>
        <v>0.25185159975305305</v>
      </c>
      <c r="J104" t="str" cm="1">
        <f t="array" aca="1" ref="J104" ca="1">_xlfn.SWITCH(RANDBETWEEN(0,2),0,"Rainy",1,"Sunny",2,"Cold")</f>
        <v>Sunny</v>
      </c>
      <c r="K104">
        <f t="shared" ca="1" si="38"/>
        <v>0.71223215127358086</v>
      </c>
      <c r="L104" t="str" cm="1">
        <f t="array" aca="1" ref="L104" ca="1">_xlfn.SWITCH(RANDBETWEEN(0,1),0,"Good",1,"Bad")</f>
        <v>Good</v>
      </c>
      <c r="M104" s="3">
        <f t="shared" ca="1" si="46"/>
        <v>0.11428126434164668</v>
      </c>
      <c r="N104" t="str" cm="1">
        <f t="array" aca="1" ref="N104" ca="1">_xlfn.SWITCH(RANDBETWEEN(0,1),0,"No",1,"Yes")</f>
        <v>No</v>
      </c>
      <c r="O104" s="3">
        <f t="shared" ca="1" si="47"/>
        <v>8.9985801402671151E-2</v>
      </c>
      <c r="P104" t="str" cm="1">
        <f t="array" aca="1" ref="P104" ca="1">_xlfn.SWITCH(RANDBETWEEN(0,1),0,"No",1,"Yes")</f>
        <v>No</v>
      </c>
      <c r="Q104" s="3">
        <f t="shared" ca="1" si="48"/>
        <v>0</v>
      </c>
      <c r="R104">
        <f t="shared" ca="1" si="49"/>
        <v>2</v>
      </c>
      <c r="S104" s="3">
        <f t="shared" ca="1" si="50"/>
        <v>0.14740169858580762</v>
      </c>
      <c r="T104" s="3">
        <f t="shared" ca="1" si="51"/>
        <v>0.29480339717161524</v>
      </c>
      <c r="U104" t="str" cm="1">
        <f t="array" aca="1" ref="U104" ca="1">_xlfn.SWITCH(RANDBETWEEN(0,1),0,"No",1,"Yes")</f>
        <v>No</v>
      </c>
      <c r="V104" s="3">
        <f t="shared" ca="1" si="52"/>
        <v>0</v>
      </c>
      <c r="W104" t="str" cm="1">
        <f t="array" aca="1" ref="W104" ca="1">_xlfn.SWITCH(RANDBETWEEN(0,1),0,"No",1,"Yes")</f>
        <v>Yes</v>
      </c>
      <c r="X104" s="3">
        <f t="shared" ca="1" si="53"/>
        <v>-1.9782493436675281</v>
      </c>
      <c r="Y104" t="str" cm="1">
        <f t="array" aca="1" ref="Y104" ca="1">_xlfn.SWITCH(RANDBETWEEN(0,1),0,"No",1,"Yes")</f>
        <v>Yes</v>
      </c>
      <c r="Z104" s="3">
        <f t="shared" ca="1" si="54"/>
        <v>0.61569450790433156</v>
      </c>
      <c r="AA104" s="3">
        <f t="shared" ca="1" si="39"/>
        <v>1</v>
      </c>
      <c r="AB104" s="3">
        <f t="shared" ca="1" si="55"/>
        <v>0.64228930303087561</v>
      </c>
      <c r="AC104" s="3">
        <f t="shared" ca="1" si="56"/>
        <v>237.31078994278778</v>
      </c>
      <c r="AD104" s="3">
        <f t="shared" ca="1" si="57"/>
        <v>3</v>
      </c>
      <c r="AE104" s="3" t="str">
        <f t="shared" ca="1" si="58"/>
        <v>4-8</v>
      </c>
      <c r="AF104" s="3">
        <f t="shared" ca="1" si="59"/>
        <v>0.32581042203884791</v>
      </c>
      <c r="AG104" s="3" t="str">
        <f t="shared" ca="1" si="60"/>
        <v>Low</v>
      </c>
      <c r="AH104" s="3">
        <f t="shared" ca="1" si="61"/>
        <v>0.58930289417085491</v>
      </c>
      <c r="AI104" s="3">
        <f t="shared" ca="1" si="62"/>
        <v>58.754612658417265</v>
      </c>
      <c r="AJ104" s="3">
        <f t="shared" ca="1" si="63"/>
        <v>4.0390154781965073</v>
      </c>
      <c r="AK104" s="3">
        <f t="shared" ca="1" si="64"/>
        <v>8.5554000963929902</v>
      </c>
      <c r="AL104" s="3">
        <f t="shared" ca="1" si="65"/>
        <v>30</v>
      </c>
      <c r="AM104" s="3" t="str">
        <f t="shared" ca="1" si="66"/>
        <v>On time</v>
      </c>
      <c r="AN104" s="6">
        <f t="shared" ca="1" si="67"/>
        <v>0</v>
      </c>
      <c r="AO104" s="6">
        <f t="shared" ca="1" si="68"/>
        <v>4.6380577729360315</v>
      </c>
      <c r="AP104" s="3" cm="1">
        <f t="array" aca="1" ref="AP104" ca="1">_xlfn.SWITCH(F104,3,_xlfn.NORM.INV(RAND(),8,4),4,_xlfn.NORM.INV(RAND(),7,3))</f>
        <v>8.0237390690928461</v>
      </c>
      <c r="AQ104" s="6">
        <f t="shared" ca="1" si="69"/>
        <v>99.924565825352303</v>
      </c>
      <c r="AR104" s="6">
        <f t="shared" ca="1" si="70"/>
        <v>2955.3774676007047</v>
      </c>
      <c r="AS104" s="3">
        <f t="shared" ca="1" si="71"/>
        <v>1.0694250120491238</v>
      </c>
      <c r="AT104" s="6">
        <f t="shared" ca="1" si="72"/>
        <v>2138.8500240982476</v>
      </c>
      <c r="AU104" s="3">
        <f t="shared" ca="1" si="73"/>
        <v>979.78136460336134</v>
      </c>
      <c r="AV104" s="3">
        <f t="shared" ca="1" si="74"/>
        <v>46.611792047039863</v>
      </c>
      <c r="AW104" s="6">
        <f t="shared" ca="1" si="75"/>
        <v>6125.2587061222885</v>
      </c>
      <c r="BC104">
        <v>101</v>
      </c>
      <c r="BD104">
        <v>4976061.3074059952</v>
      </c>
      <c r="BI104">
        <v>101</v>
      </c>
      <c r="BJ104">
        <v>11309.634055362252</v>
      </c>
      <c r="BO104">
        <v>101</v>
      </c>
      <c r="BP104">
        <v>0.60799999999999998</v>
      </c>
      <c r="BW104">
        <v>101</v>
      </c>
      <c r="BX104">
        <v>26.037946532648839</v>
      </c>
      <c r="CE104">
        <v>101</v>
      </c>
      <c r="CF104">
        <v>1777022.3084692059</v>
      </c>
      <c r="CK104">
        <v>101</v>
      </c>
      <c r="CL104">
        <v>4006.6009507829326</v>
      </c>
      <c r="CS104">
        <v>100</v>
      </c>
      <c r="CT104" s="10">
        <v>0.09</v>
      </c>
      <c r="CU104" s="10">
        <v>7.3999999999999996E-2</v>
      </c>
      <c r="CV104" s="10">
        <v>4.2000000000000003E-2</v>
      </c>
      <c r="CW104" s="10">
        <v>0.05</v>
      </c>
      <c r="CX104" s="10">
        <v>0.05</v>
      </c>
      <c r="CY104" s="10">
        <v>6.6000000000000003E-2</v>
      </c>
      <c r="CZ104" s="10">
        <v>7.0000000000000007E-2</v>
      </c>
      <c r="DA104" s="10">
        <v>5.8000000000000003E-2</v>
      </c>
      <c r="DB104" s="10">
        <v>7.5999999999999998E-2</v>
      </c>
      <c r="DC104" s="10">
        <v>7.3999999999999996E-2</v>
      </c>
      <c r="DD104" s="10">
        <v>5.6000000000000001E-2</v>
      </c>
      <c r="DE104" s="10">
        <v>6.6000000000000003E-2</v>
      </c>
      <c r="DF104" s="10">
        <v>6.4000000000000001E-2</v>
      </c>
      <c r="DG104" s="10">
        <v>7.8E-2</v>
      </c>
      <c r="DH104" s="10">
        <v>3.7999999999999999E-2</v>
      </c>
      <c r="DI104" s="10">
        <v>4.8000000000000001E-2</v>
      </c>
      <c r="DJ104" s="25">
        <v>10674.245567442602</v>
      </c>
      <c r="DK104" s="10">
        <v>0.55400000000000005</v>
      </c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</row>
    <row r="105" spans="1:126" x14ac:dyDescent="0.35">
      <c r="A105">
        <f t="shared" ca="1" si="40"/>
        <v>3</v>
      </c>
      <c r="B105" t="str" cm="1">
        <f t="array" aca="1" ref="B105" ca="1">_xlfn.SWITCH(A105,1,"A",2,"B",3,"C",4,"D")</f>
        <v>C</v>
      </c>
      <c r="C105">
        <f t="shared" ca="1" si="41"/>
        <v>1</v>
      </c>
      <c r="D105" s="3">
        <f t="shared" ca="1" si="42"/>
        <v>3.1397238899775335</v>
      </c>
      <c r="E105">
        <f t="shared" ca="1" si="43"/>
        <v>1</v>
      </c>
      <c r="F105" cm="1">
        <f t="array" aca="1" ref="F105" ca="1">_xlfn.SWITCH(RANDBETWEEN(0,1),0,3,1,4)</f>
        <v>3</v>
      </c>
      <c r="G105" s="3">
        <f t="shared" ca="1" si="44"/>
        <v>2.0225562808423629</v>
      </c>
      <c r="H105" t="str" cm="1">
        <f t="array" aca="1" ref="H105" ca="1">_xlfn.SWITCH(RANDBETWEEN(0,1),0,"No",1,"Yes")</f>
        <v>No</v>
      </c>
      <c r="I105" s="3">
        <f t="shared" ca="1" si="45"/>
        <v>0.38568677264543738</v>
      </c>
      <c r="J105" t="str" cm="1">
        <f t="array" aca="1" ref="J105" ca="1">_xlfn.SWITCH(RANDBETWEEN(0,2),0,"Rainy",1,"Sunny",2,"Cold")</f>
        <v>Rainy</v>
      </c>
      <c r="K105">
        <f t="shared" ca="1" si="38"/>
        <v>1.5381522129220955</v>
      </c>
      <c r="L105" t="str" cm="1">
        <f t="array" aca="1" ref="L105" ca="1">_xlfn.SWITCH(RANDBETWEEN(0,1),0,"Good",1,"Bad")</f>
        <v>Good</v>
      </c>
      <c r="M105" s="3">
        <f t="shared" ca="1" si="46"/>
        <v>7.8172835180330497E-2</v>
      </c>
      <c r="N105" t="str" cm="1">
        <f t="array" aca="1" ref="N105" ca="1">_xlfn.SWITCH(RANDBETWEEN(0,1),0,"No",1,"Yes")</f>
        <v>No</v>
      </c>
      <c r="O105" s="3">
        <f t="shared" ca="1" si="47"/>
        <v>5.913768298287693E-2</v>
      </c>
      <c r="P105" t="str" cm="1">
        <f t="array" aca="1" ref="P105" ca="1">_xlfn.SWITCH(RANDBETWEEN(0,1),0,"No",1,"Yes")</f>
        <v>Yes</v>
      </c>
      <c r="Q105" s="3">
        <f t="shared" ca="1" si="48"/>
        <v>2.4087987934028057</v>
      </c>
      <c r="R105">
        <f t="shared" ca="1" si="49"/>
        <v>3</v>
      </c>
      <c r="S105" s="3">
        <f t="shared" ca="1" si="50"/>
        <v>9.3582854277262484E-2</v>
      </c>
      <c r="T105" s="3">
        <f t="shared" ca="1" si="51"/>
        <v>0.28074856283178745</v>
      </c>
      <c r="U105" t="str" cm="1">
        <f t="array" aca="1" ref="U105" ca="1">_xlfn.SWITCH(RANDBETWEEN(0,1),0,"No",1,"Yes")</f>
        <v>Yes</v>
      </c>
      <c r="V105" s="3">
        <f t="shared" ca="1" si="52"/>
        <v>0.76210899910484753</v>
      </c>
      <c r="W105" t="str" cm="1">
        <f t="array" aca="1" ref="W105" ca="1">_xlfn.SWITCH(RANDBETWEEN(0,1),0,"No",1,"Yes")</f>
        <v>No</v>
      </c>
      <c r="X105" s="3">
        <f t="shared" ca="1" si="53"/>
        <v>0</v>
      </c>
      <c r="Y105" t="str" cm="1">
        <f t="array" aca="1" ref="Y105" ca="1">_xlfn.SWITCH(RANDBETWEEN(0,1),0,"No",1,"Yes")</f>
        <v>No</v>
      </c>
      <c r="Z105" s="3">
        <f t="shared" ca="1" si="54"/>
        <v>0</v>
      </c>
      <c r="AA105" s="3">
        <f t="shared" ca="1" si="39"/>
        <v>1</v>
      </c>
      <c r="AB105" s="3">
        <f t="shared" ca="1" si="55"/>
        <v>1.7954114808797816</v>
      </c>
      <c r="AC105" s="3">
        <f t="shared" ca="1" si="56"/>
        <v>256.48071342914727</v>
      </c>
      <c r="AD105" s="3">
        <f t="shared" ca="1" si="57"/>
        <v>4</v>
      </c>
      <c r="AE105" s="3" t="str">
        <f t="shared" ca="1" si="58"/>
        <v>4-8</v>
      </c>
      <c r="AF105" s="3">
        <f t="shared" ca="1" si="59"/>
        <v>0.55550088243217632</v>
      </c>
      <c r="AG105" s="3" t="str">
        <f t="shared" ca="1" si="60"/>
        <v>Low</v>
      </c>
      <c r="AH105" s="3">
        <f t="shared" ca="1" si="61"/>
        <v>0.56888560774770669</v>
      </c>
      <c r="AI105" s="3">
        <f t="shared" ca="1" si="62"/>
        <v>62.699292655630181</v>
      </c>
      <c r="AJ105" s="3">
        <f t="shared" ca="1" si="63"/>
        <v>4.0906476383687904</v>
      </c>
      <c r="AK105" s="3">
        <f t="shared" ca="1" si="64"/>
        <v>14.545807749341</v>
      </c>
      <c r="AL105" s="3">
        <f t="shared" ca="1" si="65"/>
        <v>30</v>
      </c>
      <c r="AM105" s="3" t="str">
        <f t="shared" ca="1" si="66"/>
        <v>On time</v>
      </c>
      <c r="AN105" s="6">
        <f t="shared" ca="1" si="67"/>
        <v>17.21772696474191</v>
      </c>
      <c r="AO105" s="6">
        <f t="shared" ca="1" si="68"/>
        <v>0</v>
      </c>
      <c r="AP105" s="3" cm="1">
        <f t="array" aca="1" ref="AP105" ca="1">_xlfn.SWITCH(F105,3,_xlfn.NORM.INV(RAND(),8,4),4,_xlfn.NORM.INV(RAND(),7,3))</f>
        <v>7.1147851858770634</v>
      </c>
      <c r="AQ105" s="6">
        <f t="shared" ca="1" si="69"/>
        <v>102.55166233593613</v>
      </c>
      <c r="AR105" s="6">
        <f t="shared" ca="1" si="70"/>
        <v>3696.8823136750134</v>
      </c>
      <c r="AS105" s="3">
        <f t="shared" ca="1" si="71"/>
        <v>1.818225968667625</v>
      </c>
      <c r="AT105" s="6">
        <f t="shared" ca="1" si="72"/>
        <v>3636.45193733525</v>
      </c>
      <c r="AU105" s="3">
        <f t="shared" ca="1" si="73"/>
        <v>976.06120752402228</v>
      </c>
      <c r="AV105" s="3">
        <f t="shared" ca="1" si="74"/>
        <v>42.901197838022135</v>
      </c>
      <c r="AW105" s="6">
        <f t="shared" ca="1" si="75"/>
        <v>8369.5143833370494</v>
      </c>
      <c r="BC105">
        <v>102</v>
      </c>
      <c r="BD105">
        <v>5509086.2668231027</v>
      </c>
      <c r="BI105">
        <v>102</v>
      </c>
      <c r="BJ105">
        <v>16473.053437678958</v>
      </c>
      <c r="BO105">
        <v>102</v>
      </c>
      <c r="BP105">
        <v>0.57799999999999996</v>
      </c>
      <c r="BW105">
        <v>102</v>
      </c>
      <c r="BX105">
        <v>29.922117033953079</v>
      </c>
      <c r="CE105">
        <v>102</v>
      </c>
      <c r="CF105">
        <v>4951700.6785449274</v>
      </c>
      <c r="CK105">
        <v>102</v>
      </c>
      <c r="CL105">
        <v>4344.187550134362</v>
      </c>
      <c r="CS105">
        <v>101</v>
      </c>
      <c r="CT105" s="10">
        <v>8.7999999999999995E-2</v>
      </c>
      <c r="CU105" s="10">
        <v>5.6000000000000001E-2</v>
      </c>
      <c r="CV105" s="10">
        <v>0.06</v>
      </c>
      <c r="CW105" s="10">
        <v>5.1999999999999998E-2</v>
      </c>
      <c r="CX105" s="10">
        <v>8.5999999999999993E-2</v>
      </c>
      <c r="CY105" s="10">
        <v>7.0000000000000007E-2</v>
      </c>
      <c r="CZ105" s="10">
        <v>6.2E-2</v>
      </c>
      <c r="DA105" s="10">
        <v>0.05</v>
      </c>
      <c r="DB105" s="10">
        <v>0.06</v>
      </c>
      <c r="DC105" s="10">
        <v>0.06</v>
      </c>
      <c r="DD105" s="10">
        <v>5.1999999999999998E-2</v>
      </c>
      <c r="DE105" s="10">
        <v>7.1999999999999995E-2</v>
      </c>
      <c r="DF105" s="10">
        <v>6.4000000000000001E-2</v>
      </c>
      <c r="DG105" s="10">
        <v>0.06</v>
      </c>
      <c r="DH105" s="10">
        <v>0.05</v>
      </c>
      <c r="DI105" s="10">
        <v>5.8000000000000003E-2</v>
      </c>
      <c r="DJ105" s="25">
        <v>9847.5204924465725</v>
      </c>
      <c r="DK105" s="10">
        <v>0.622</v>
      </c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</row>
    <row r="106" spans="1:126" x14ac:dyDescent="0.35">
      <c r="A106">
        <f t="shared" ca="1" si="40"/>
        <v>1</v>
      </c>
      <c r="B106" t="str" cm="1">
        <f t="array" aca="1" ref="B106" ca="1">_xlfn.SWITCH(A106,1,"A",2,"B",3,"C",4,"D")</f>
        <v>A</v>
      </c>
      <c r="C106">
        <f t="shared" ca="1" si="41"/>
        <v>1</v>
      </c>
      <c r="D106" s="3">
        <f t="shared" ca="1" si="42"/>
        <v>2.6557791936615747</v>
      </c>
      <c r="E106">
        <f t="shared" ca="1" si="43"/>
        <v>0</v>
      </c>
      <c r="F106" cm="1">
        <f t="array" aca="1" ref="F106" ca="1">_xlfn.SWITCH(RANDBETWEEN(0,1),0,3,1,4)</f>
        <v>4</v>
      </c>
      <c r="G106" s="3">
        <f t="shared" ca="1" si="44"/>
        <v>2.7455276099057788</v>
      </c>
      <c r="H106" t="str" cm="1">
        <f t="array" aca="1" ref="H106" ca="1">_xlfn.SWITCH(RANDBETWEEN(0,1),0,"No",1,"Yes")</f>
        <v>No</v>
      </c>
      <c r="I106" s="3">
        <f t="shared" ca="1" si="45"/>
        <v>0.45653834671023474</v>
      </c>
      <c r="J106" t="str" cm="1">
        <f t="array" aca="1" ref="J106" ca="1">_xlfn.SWITCH(RANDBETWEEN(0,2),0,"Rainy",1,"Sunny",2,"Cold")</f>
        <v>Sunny</v>
      </c>
      <c r="K106">
        <f t="shared" ca="1" si="38"/>
        <v>0.54776471633906265</v>
      </c>
      <c r="L106" t="str" cm="1">
        <f t="array" aca="1" ref="L106" ca="1">_xlfn.SWITCH(RANDBETWEEN(0,1),0,"Good",1,"Bad")</f>
        <v>Bad</v>
      </c>
      <c r="M106" s="3">
        <f t="shared" ca="1" si="46"/>
        <v>0.45955009745464281</v>
      </c>
      <c r="N106" t="str" cm="1">
        <f t="array" aca="1" ref="N106" ca="1">_xlfn.SWITCH(RANDBETWEEN(0,1),0,"No",1,"Yes")</f>
        <v>No</v>
      </c>
      <c r="O106" s="3">
        <f t="shared" ca="1" si="47"/>
        <v>6.1852517066814536E-2</v>
      </c>
      <c r="P106" t="str" cm="1">
        <f t="array" aca="1" ref="P106" ca="1">_xlfn.SWITCH(RANDBETWEEN(0,1),0,"No",1,"Yes")</f>
        <v>Yes</v>
      </c>
      <c r="Q106" s="3">
        <f t="shared" ca="1" si="48"/>
        <v>-1.5211474927244</v>
      </c>
      <c r="R106">
        <f t="shared" ca="1" si="49"/>
        <v>1</v>
      </c>
      <c r="S106" s="3">
        <f t="shared" ca="1" si="50"/>
        <v>0.15281609781149147</v>
      </c>
      <c r="T106" s="3">
        <f t="shared" ca="1" si="51"/>
        <v>0.15281609781149147</v>
      </c>
      <c r="U106" t="str" cm="1">
        <f t="array" aca="1" ref="U106" ca="1">_xlfn.SWITCH(RANDBETWEEN(0,1),0,"No",1,"Yes")</f>
        <v>No</v>
      </c>
      <c r="V106" s="3">
        <f t="shared" ca="1" si="52"/>
        <v>0</v>
      </c>
      <c r="W106" t="str" cm="1">
        <f t="array" aca="1" ref="W106" ca="1">_xlfn.SWITCH(RANDBETWEEN(0,1),0,"No",1,"Yes")</f>
        <v>Yes</v>
      </c>
      <c r="X106" s="3">
        <f t="shared" ca="1" si="53"/>
        <v>30.402114957523995</v>
      </c>
      <c r="Y106" t="str" cm="1">
        <f t="array" aca="1" ref="Y106" ca="1">_xlfn.SWITCH(RANDBETWEEN(0,1),0,"No",1,"Yes")</f>
        <v>No</v>
      </c>
      <c r="Z106" s="3">
        <f t="shared" ca="1" si="54"/>
        <v>0</v>
      </c>
      <c r="AA106" s="3">
        <f t="shared" ca="1" si="39"/>
        <v>0</v>
      </c>
      <c r="AB106" s="3">
        <f t="shared" ca="1" si="55"/>
        <v>1.3849208311753571</v>
      </c>
      <c r="AC106" s="3">
        <f t="shared" ca="1" si="56"/>
        <v>80.335722495353394</v>
      </c>
      <c r="AD106" s="3">
        <f t="shared" ca="1" si="57"/>
        <v>4</v>
      </c>
      <c r="AE106" s="3" t="str">
        <f t="shared" ca="1" si="58"/>
        <v>4-8</v>
      </c>
      <c r="AF106" s="3">
        <f t="shared" ca="1" si="59"/>
        <v>0.38630516435344253</v>
      </c>
      <c r="AG106" s="3" t="str">
        <f t="shared" ca="1" si="60"/>
        <v>Low</v>
      </c>
      <c r="AH106" s="3">
        <f t="shared" ca="1" si="61"/>
        <v>0.2056625711423144</v>
      </c>
      <c r="AI106" s="3">
        <f t="shared" ca="1" si="62"/>
        <v>41.998204640452528</v>
      </c>
      <c r="AJ106" s="3">
        <f t="shared" ca="1" si="63"/>
        <v>1.9128370648962052</v>
      </c>
      <c r="AK106" s="3">
        <f t="shared" ca="1" si="64"/>
        <v>37.194742481654934</v>
      </c>
      <c r="AL106" s="3">
        <f t="shared" ca="1" si="65"/>
        <v>40</v>
      </c>
      <c r="AM106" s="3" t="str">
        <f t="shared" ca="1" si="66"/>
        <v>On time</v>
      </c>
      <c r="AN106" s="6">
        <f t="shared" ca="1" si="67"/>
        <v>0</v>
      </c>
      <c r="AO106" s="6">
        <f t="shared" ca="1" si="68"/>
        <v>4.7846695822463348</v>
      </c>
      <c r="AP106" s="3" cm="1">
        <f t="array" aca="1" ref="AP106" ca="1">_xlfn.SWITCH(F106,3,_xlfn.NORM.INV(RAND(),8,4),4,_xlfn.NORM.INV(RAND(),7,3))</f>
        <v>11.435683030396127</v>
      </c>
      <c r="AQ106" s="6">
        <f t="shared" ca="1" si="69"/>
        <v>94.223880778274335</v>
      </c>
      <c r="AR106" s="6">
        <f t="shared" ca="1" si="70"/>
        <v>661.92316790512712</v>
      </c>
      <c r="AS106" s="3">
        <f t="shared" ca="1" si="71"/>
        <v>4.6493428102068668</v>
      </c>
      <c r="AT106" s="6">
        <f t="shared" ca="1" si="72"/>
        <v>6974.0142153103006</v>
      </c>
      <c r="AU106" s="3">
        <f t="shared" ca="1" si="73"/>
        <v>1012.8547563665991</v>
      </c>
      <c r="AV106" s="3">
        <f t="shared" ca="1" si="74"/>
        <v>51.980435642228294</v>
      </c>
      <c r="AW106" s="6">
        <f t="shared" ca="1" si="75"/>
        <v>8705.5572448065013</v>
      </c>
      <c r="BC106">
        <v>103</v>
      </c>
      <c r="BD106">
        <v>4780740.772878414</v>
      </c>
      <c r="BI106">
        <v>103</v>
      </c>
      <c r="BJ106">
        <v>10705.499786991828</v>
      </c>
      <c r="BO106">
        <v>103</v>
      </c>
      <c r="BP106">
        <v>0.628</v>
      </c>
      <c r="BW106">
        <v>103</v>
      </c>
      <c r="BX106">
        <v>24.881830909796861</v>
      </c>
      <c r="CE106">
        <v>103</v>
      </c>
      <c r="CF106">
        <v>2481570.6264420119</v>
      </c>
      <c r="CK106">
        <v>103</v>
      </c>
      <c r="CL106">
        <v>111425.76736996739</v>
      </c>
      <c r="CS106">
        <v>102</v>
      </c>
      <c r="CT106" s="10">
        <v>0.06</v>
      </c>
      <c r="CU106" s="10">
        <v>0.08</v>
      </c>
      <c r="CV106" s="10">
        <v>5.3999999999999999E-2</v>
      </c>
      <c r="CW106" s="10">
        <v>5.6000000000000001E-2</v>
      </c>
      <c r="CX106" s="10">
        <v>0.06</v>
      </c>
      <c r="CY106" s="10">
        <v>6.2E-2</v>
      </c>
      <c r="CZ106" s="10">
        <v>8.4000000000000005E-2</v>
      </c>
      <c r="DA106" s="10">
        <v>0.05</v>
      </c>
      <c r="DB106" s="10">
        <v>5.3999999999999999E-2</v>
      </c>
      <c r="DC106" s="10">
        <v>6.4000000000000001E-2</v>
      </c>
      <c r="DD106" s="10">
        <v>6.2E-2</v>
      </c>
      <c r="DE106" s="10">
        <v>5.6000000000000001E-2</v>
      </c>
      <c r="DF106" s="10">
        <v>7.3999999999999996E-2</v>
      </c>
      <c r="DG106" s="10">
        <v>6.2E-2</v>
      </c>
      <c r="DH106" s="10">
        <v>6.6000000000000003E-2</v>
      </c>
      <c r="DI106" s="10">
        <v>5.6000000000000001E-2</v>
      </c>
      <c r="DJ106" s="25">
        <v>3992.4730900925315</v>
      </c>
      <c r="DK106" s="10">
        <v>0.628</v>
      </c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</row>
    <row r="107" spans="1:126" x14ac:dyDescent="0.35">
      <c r="A107">
        <f t="shared" ca="1" si="40"/>
        <v>4</v>
      </c>
      <c r="B107" t="str" cm="1">
        <f t="array" aca="1" ref="B107" ca="1">_xlfn.SWITCH(A107,1,"A",2,"B",3,"C",4,"D")</f>
        <v>D</v>
      </c>
      <c r="C107">
        <f t="shared" ca="1" si="41"/>
        <v>4</v>
      </c>
      <c r="D107" s="3">
        <f t="shared" ca="1" si="42"/>
        <v>2.8458844992730117</v>
      </c>
      <c r="E107">
        <f t="shared" ca="1" si="43"/>
        <v>0</v>
      </c>
      <c r="F107" cm="1">
        <f t="array" aca="1" ref="F107" ca="1">_xlfn.SWITCH(RANDBETWEEN(0,1),0,3,1,4)</f>
        <v>3</v>
      </c>
      <c r="G107" s="3">
        <f t="shared" ca="1" si="44"/>
        <v>1.9572324402923802</v>
      </c>
      <c r="H107" t="str" cm="1">
        <f t="array" aca="1" ref="H107" ca="1">_xlfn.SWITCH(RANDBETWEEN(0,1),0,"No",1,"Yes")</f>
        <v>Yes</v>
      </c>
      <c r="I107" s="3">
        <f t="shared" ca="1" si="45"/>
        <v>0.10476435999633618</v>
      </c>
      <c r="J107" t="str" cm="1">
        <f t="array" aca="1" ref="J107" ca="1">_xlfn.SWITCH(RANDBETWEEN(0,2),0,"Rainy",1,"Sunny",2,"Cold")</f>
        <v>Rainy</v>
      </c>
      <c r="K107">
        <f t="shared" ca="1" si="38"/>
        <v>1.1103035109654487</v>
      </c>
      <c r="L107" t="str" cm="1">
        <f t="array" aca="1" ref="L107" ca="1">_xlfn.SWITCH(RANDBETWEEN(0,1),0,"Good",1,"Bad")</f>
        <v>Good</v>
      </c>
      <c r="M107" s="3">
        <f t="shared" ca="1" si="46"/>
        <v>0.10686492233891684</v>
      </c>
      <c r="N107" t="str" cm="1">
        <f t="array" aca="1" ref="N107" ca="1">_xlfn.SWITCH(RANDBETWEEN(0,1),0,"No",1,"Yes")</f>
        <v>No</v>
      </c>
      <c r="O107" s="3">
        <f t="shared" ca="1" si="47"/>
        <v>7.2048675663124714E-2</v>
      </c>
      <c r="P107" t="str" cm="1">
        <f t="array" aca="1" ref="P107" ca="1">_xlfn.SWITCH(RANDBETWEEN(0,1),0,"No",1,"Yes")</f>
        <v>Yes</v>
      </c>
      <c r="Q107" s="3">
        <f t="shared" ca="1" si="48"/>
        <v>0.61157356662224882</v>
      </c>
      <c r="R107">
        <f t="shared" ca="1" si="49"/>
        <v>1</v>
      </c>
      <c r="S107" s="3">
        <f t="shared" ca="1" si="50"/>
        <v>0.19981377242730869</v>
      </c>
      <c r="T107" s="3">
        <f t="shared" ca="1" si="51"/>
        <v>0.19981377242730869</v>
      </c>
      <c r="U107" t="str" cm="1">
        <f t="array" aca="1" ref="U107" ca="1">_xlfn.SWITCH(RANDBETWEEN(0,1),0,"No",1,"Yes")</f>
        <v>No</v>
      </c>
      <c r="V107" s="3">
        <f t="shared" ca="1" si="52"/>
        <v>0</v>
      </c>
      <c r="W107" t="str" cm="1">
        <f t="array" aca="1" ref="W107" ca="1">_xlfn.SWITCH(RANDBETWEEN(0,1),0,"No",1,"Yes")</f>
        <v>No</v>
      </c>
      <c r="X107" s="3">
        <f t="shared" ca="1" si="53"/>
        <v>0</v>
      </c>
      <c r="Y107" t="str" cm="1">
        <f t="array" aca="1" ref="Y107" ca="1">_xlfn.SWITCH(RANDBETWEEN(0,1),0,"No",1,"Yes")</f>
        <v>No</v>
      </c>
      <c r="Z107" s="3">
        <f t="shared" ca="1" si="54"/>
        <v>0</v>
      </c>
      <c r="AA107" s="3">
        <f t="shared" ca="1" si="39"/>
        <v>1</v>
      </c>
      <c r="AB107" s="3">
        <f t="shared" ca="1" si="55"/>
        <v>0.68393790069816984</v>
      </c>
      <c r="AC107" s="3">
        <f t="shared" ca="1" si="56"/>
        <v>358.19601546140456</v>
      </c>
      <c r="AD107" s="3">
        <f t="shared" ca="1" si="57"/>
        <v>2</v>
      </c>
      <c r="AE107" s="3" t="str">
        <f t="shared" ca="1" si="58"/>
        <v>12-4</v>
      </c>
      <c r="AF107" s="3">
        <f t="shared" ca="1" si="59"/>
        <v>0.28141141889464827</v>
      </c>
      <c r="AG107" s="3" t="str">
        <f t="shared" ca="1" si="60"/>
        <v>High</v>
      </c>
      <c r="AH107" s="3">
        <f t="shared" ca="1" si="61"/>
        <v>0.10963342245549476</v>
      </c>
      <c r="AI107" s="3">
        <f t="shared" ca="1" si="62"/>
        <v>28.42898902501706</v>
      </c>
      <c r="AJ107" s="3">
        <f t="shared" ca="1" si="63"/>
        <v>12.599674759668652</v>
      </c>
      <c r="AK107" s="3">
        <f t="shared" ca="1" si="64"/>
        <v>17.83725875002273</v>
      </c>
      <c r="AL107" s="3">
        <f t="shared" ca="1" si="65"/>
        <v>20</v>
      </c>
      <c r="AM107" s="3" t="str">
        <f t="shared" ca="1" si="66"/>
        <v>On time</v>
      </c>
      <c r="AN107" s="6">
        <f t="shared" ca="1" si="67"/>
        <v>0</v>
      </c>
      <c r="AO107" s="6">
        <f t="shared" ca="1" si="68"/>
        <v>7.4376334276735285</v>
      </c>
      <c r="AP107" s="3" cm="1">
        <f t="array" aca="1" ref="AP107" ca="1">_xlfn.SWITCH(F107,3,_xlfn.NORM.INV(RAND(),8,4),4,_xlfn.NORM.INV(RAND(),7,3))</f>
        <v>6.3456796952664476</v>
      </c>
      <c r="AQ107" s="6">
        <f t="shared" ca="1" si="69"/>
        <v>99.798027169290378</v>
      </c>
      <c r="AR107" s="6">
        <f t="shared" ca="1" si="70"/>
        <v>5633.3217873594267</v>
      </c>
      <c r="AS107" s="3">
        <f t="shared" ca="1" si="71"/>
        <v>2.2296573437528413</v>
      </c>
      <c r="AT107" s="6">
        <f t="shared" ca="1" si="72"/>
        <v>4459.3146875056827</v>
      </c>
      <c r="AU107" s="3">
        <f t="shared" ca="1" si="73"/>
        <v>998.30182845072932</v>
      </c>
      <c r="AV107" s="3">
        <f t="shared" ca="1" si="74"/>
        <v>59.510751245441007</v>
      </c>
      <c r="AW107" s="6">
        <f t="shared" ca="1" si="75"/>
        <v>11157.886687988954</v>
      </c>
      <c r="BC107">
        <v>104</v>
      </c>
      <c r="BD107">
        <v>5538611.1660013255</v>
      </c>
      <c r="BI107">
        <v>104</v>
      </c>
      <c r="BJ107">
        <v>9816.1655111355976</v>
      </c>
      <c r="BO107">
        <v>104</v>
      </c>
      <c r="BP107">
        <v>0.58399999999999996</v>
      </c>
      <c r="BW107">
        <v>104</v>
      </c>
      <c r="BX107">
        <v>27.523690869142783</v>
      </c>
      <c r="CE107">
        <v>104</v>
      </c>
      <c r="CF107">
        <v>2316518.297416213</v>
      </c>
      <c r="CK107">
        <v>104</v>
      </c>
      <c r="CL107">
        <v>1348.2676249514161</v>
      </c>
      <c r="CS107">
        <v>103</v>
      </c>
      <c r="CT107" s="10">
        <v>6.4000000000000001E-2</v>
      </c>
      <c r="CU107" s="10">
        <v>6.2E-2</v>
      </c>
      <c r="CV107" s="10">
        <v>6.8000000000000005E-2</v>
      </c>
      <c r="CW107" s="10">
        <v>4.8000000000000001E-2</v>
      </c>
      <c r="CX107" s="10">
        <v>7.3999999999999996E-2</v>
      </c>
      <c r="CY107" s="10">
        <v>8.4000000000000005E-2</v>
      </c>
      <c r="CZ107" s="10">
        <v>7.3999999999999996E-2</v>
      </c>
      <c r="DA107" s="10">
        <v>5.1999999999999998E-2</v>
      </c>
      <c r="DB107" s="10">
        <v>8.5999999999999993E-2</v>
      </c>
      <c r="DC107" s="10">
        <v>6.2E-2</v>
      </c>
      <c r="DD107" s="10">
        <v>6.6000000000000003E-2</v>
      </c>
      <c r="DE107" s="10">
        <v>5.1999999999999998E-2</v>
      </c>
      <c r="DF107" s="10">
        <v>5.8000000000000003E-2</v>
      </c>
      <c r="DG107" s="10">
        <v>4.8000000000000001E-2</v>
      </c>
      <c r="DH107" s="10">
        <v>0.06</v>
      </c>
      <c r="DI107" s="10">
        <v>4.2000000000000003E-2</v>
      </c>
      <c r="DJ107" s="25">
        <v>9738.7344012516496</v>
      </c>
      <c r="DK107" s="10">
        <v>0.62</v>
      </c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</row>
    <row r="108" spans="1:126" x14ac:dyDescent="0.35">
      <c r="A108">
        <f t="shared" ca="1" si="40"/>
        <v>1</v>
      </c>
      <c r="B108" t="str" cm="1">
        <f t="array" aca="1" ref="B108" ca="1">_xlfn.SWITCH(A108,1,"A",2,"B",3,"C",4,"D")</f>
        <v>A</v>
      </c>
      <c r="C108">
        <f t="shared" ca="1" si="41"/>
        <v>2</v>
      </c>
      <c r="D108" s="3">
        <f t="shared" ca="1" si="42"/>
        <v>3.5011987635898074</v>
      </c>
      <c r="E108">
        <f t="shared" ca="1" si="43"/>
        <v>1</v>
      </c>
      <c r="F108" cm="1">
        <f t="array" aca="1" ref="F108" ca="1">_xlfn.SWITCH(RANDBETWEEN(0,1),0,3,1,4)</f>
        <v>3</v>
      </c>
      <c r="G108" s="3">
        <f t="shared" ca="1" si="44"/>
        <v>1.8759388343023826</v>
      </c>
      <c r="H108" t="str" cm="1">
        <f t="array" aca="1" ref="H108" ca="1">_xlfn.SWITCH(RANDBETWEEN(0,1),0,"No",1,"Yes")</f>
        <v>Yes</v>
      </c>
      <c r="I108" s="3">
        <f t="shared" ca="1" si="45"/>
        <v>0.10212841280965675</v>
      </c>
      <c r="J108" t="str" cm="1">
        <f t="array" aca="1" ref="J108" ca="1">_xlfn.SWITCH(RANDBETWEEN(0,2),0,"Rainy",1,"Sunny",2,"Cold")</f>
        <v>Rainy</v>
      </c>
      <c r="K108">
        <f t="shared" ca="1" si="38"/>
        <v>0.79855680515943139</v>
      </c>
      <c r="L108" t="str" cm="1">
        <f t="array" aca="1" ref="L108" ca="1">_xlfn.SWITCH(RANDBETWEEN(0,1),0,"Good",1,"Bad")</f>
        <v>Good</v>
      </c>
      <c r="M108" s="3">
        <f t="shared" ca="1" si="46"/>
        <v>5.4674427335170001E-2</v>
      </c>
      <c r="N108" t="str" cm="1">
        <f t="array" aca="1" ref="N108" ca="1">_xlfn.SWITCH(RANDBETWEEN(0,1),0,"No",1,"Yes")</f>
        <v>No</v>
      </c>
      <c r="O108" s="3">
        <f t="shared" ca="1" si="47"/>
        <v>9.1347332453686231E-2</v>
      </c>
      <c r="P108" t="str" cm="1">
        <f t="array" aca="1" ref="P108" ca="1">_xlfn.SWITCH(RANDBETWEEN(0,1),0,"No",1,"Yes")</f>
        <v>Yes</v>
      </c>
      <c r="Q108" s="3">
        <f t="shared" ca="1" si="48"/>
        <v>2.2674834478075319</v>
      </c>
      <c r="R108">
        <f t="shared" ca="1" si="49"/>
        <v>1</v>
      </c>
      <c r="S108" s="3">
        <f t="shared" ca="1" si="50"/>
        <v>0.22287407717696375</v>
      </c>
      <c r="T108" s="3">
        <f t="shared" ca="1" si="51"/>
        <v>0.22287407717696375</v>
      </c>
      <c r="U108" t="str" cm="1">
        <f t="array" aca="1" ref="U108" ca="1">_xlfn.SWITCH(RANDBETWEEN(0,1),0,"No",1,"Yes")</f>
        <v>Yes</v>
      </c>
      <c r="V108" s="3">
        <f t="shared" ca="1" si="52"/>
        <v>0.88088676913318553</v>
      </c>
      <c r="W108" t="str" cm="1">
        <f t="array" aca="1" ref="W108" ca="1">_xlfn.SWITCH(RANDBETWEEN(0,1),0,"No",1,"Yes")</f>
        <v>No</v>
      </c>
      <c r="X108" s="3">
        <f t="shared" ca="1" si="53"/>
        <v>0</v>
      </c>
      <c r="Y108" t="str" cm="1">
        <f t="array" aca="1" ref="Y108" ca="1">_xlfn.SWITCH(RANDBETWEEN(0,1),0,"No",1,"Yes")</f>
        <v>Yes</v>
      </c>
      <c r="Z108" s="3">
        <f t="shared" ca="1" si="54"/>
        <v>1.8199183544676463</v>
      </c>
      <c r="AA108" s="3">
        <f t="shared" ca="1" si="39"/>
        <v>1</v>
      </c>
      <c r="AB108" s="3">
        <f t="shared" ca="1" si="55"/>
        <v>0.6046219023635957</v>
      </c>
      <c r="AC108" s="3">
        <f t="shared" ca="1" si="56"/>
        <v>143.28944261779827</v>
      </c>
      <c r="AD108" s="3">
        <f t="shared" ca="1" si="57"/>
        <v>4</v>
      </c>
      <c r="AE108" s="3" t="str">
        <f t="shared" ca="1" si="58"/>
        <v>4-8</v>
      </c>
      <c r="AF108" s="3">
        <f t="shared" ca="1" si="59"/>
        <v>0.88590671318348413</v>
      </c>
      <c r="AG108" s="3" t="str">
        <f t="shared" ca="1" si="60"/>
        <v>Low</v>
      </c>
      <c r="AH108" s="3">
        <f t="shared" ca="1" si="61"/>
        <v>-0.10535989203953322</v>
      </c>
      <c r="AI108" s="3">
        <f t="shared" ca="1" si="62"/>
        <v>32.691795602402905</v>
      </c>
      <c r="AJ108" s="3">
        <f t="shared" ca="1" si="63"/>
        <v>4.3830398415701044</v>
      </c>
      <c r="AK108" s="3">
        <f t="shared" ca="1" si="64"/>
        <v>13.882017025723309</v>
      </c>
      <c r="AL108" s="3">
        <f t="shared" ca="1" si="65"/>
        <v>20</v>
      </c>
      <c r="AM108" s="3" t="str">
        <f t="shared" ca="1" si="66"/>
        <v>On time</v>
      </c>
      <c r="AN108" s="6">
        <f t="shared" ca="1" si="67"/>
        <v>14.335336713953353</v>
      </c>
      <c r="AO108" s="6">
        <f t="shared" ca="1" si="68"/>
        <v>0</v>
      </c>
      <c r="AP108" s="3" cm="1">
        <f t="array" aca="1" ref="AP108" ca="1">_xlfn.SWITCH(F108,3,_xlfn.NORM.INV(RAND(),8,4),4,_xlfn.NORM.INV(RAND(),7,3))</f>
        <v>2.2028316094689488</v>
      </c>
      <c r="AQ108" s="6">
        <f t="shared" ca="1" si="69"/>
        <v>94.792392325671784</v>
      </c>
      <c r="AR108" s="6">
        <f t="shared" ca="1" si="70"/>
        <v>6166.040564502182</v>
      </c>
      <c r="AS108" s="3">
        <f t="shared" ca="1" si="71"/>
        <v>1.7352521282154136</v>
      </c>
      <c r="AT108" s="6">
        <f t="shared" ca="1" si="72"/>
        <v>3470.5042564308274</v>
      </c>
      <c r="AU108" s="3">
        <f t="shared" ca="1" si="73"/>
        <v>1014.6318821121583</v>
      </c>
      <c r="AV108" s="3">
        <f t="shared" ca="1" si="74"/>
        <v>54.54503330574201</v>
      </c>
      <c r="AW108" s="6">
        <f t="shared" ca="1" si="75"/>
        <v>10720.057073064863</v>
      </c>
      <c r="BC108">
        <v>105</v>
      </c>
      <c r="BD108">
        <v>5509064.6550979018</v>
      </c>
      <c r="BI108">
        <v>105</v>
      </c>
      <c r="BJ108">
        <v>8464.9302501934781</v>
      </c>
      <c r="BO108">
        <v>105</v>
      </c>
      <c r="BP108">
        <v>0.57599999999999996</v>
      </c>
      <c r="BW108">
        <v>105</v>
      </c>
      <c r="BX108">
        <v>25.496728839925336</v>
      </c>
      <c r="CE108">
        <v>105</v>
      </c>
      <c r="CF108">
        <v>1179470.5109467898</v>
      </c>
      <c r="CK108">
        <v>105</v>
      </c>
      <c r="CL108">
        <v>-8860.4988663438871</v>
      </c>
      <c r="CS108">
        <v>104</v>
      </c>
      <c r="CT108" s="10">
        <v>5.1999999999999998E-2</v>
      </c>
      <c r="CU108" s="10">
        <v>7.1999999999999995E-2</v>
      </c>
      <c r="CV108" s="10">
        <v>8.5999999999999993E-2</v>
      </c>
      <c r="CW108" s="10">
        <v>7.3999999999999996E-2</v>
      </c>
      <c r="CX108" s="10">
        <v>0.06</v>
      </c>
      <c r="CY108" s="10">
        <v>0.06</v>
      </c>
      <c r="CZ108" s="10">
        <v>7.8E-2</v>
      </c>
      <c r="DA108" s="10">
        <v>0.06</v>
      </c>
      <c r="DB108" s="10">
        <v>5.3999999999999999E-2</v>
      </c>
      <c r="DC108" s="10">
        <v>6.2E-2</v>
      </c>
      <c r="DD108" s="10">
        <v>4.3999999999999997E-2</v>
      </c>
      <c r="DE108" s="10">
        <v>5.1999999999999998E-2</v>
      </c>
      <c r="DF108" s="10">
        <v>7.1999999999999995E-2</v>
      </c>
      <c r="DG108" s="10">
        <v>5.8000000000000003E-2</v>
      </c>
      <c r="DH108" s="10">
        <v>6.6000000000000003E-2</v>
      </c>
      <c r="DI108" s="10">
        <v>0.05</v>
      </c>
      <c r="DJ108" s="25">
        <v>9925.6125401260488</v>
      </c>
      <c r="DK108" s="10">
        <v>0.59</v>
      </c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</row>
    <row r="109" spans="1:126" x14ac:dyDescent="0.35">
      <c r="A109">
        <f t="shared" ca="1" si="40"/>
        <v>4</v>
      </c>
      <c r="B109" t="str" cm="1">
        <f t="array" aca="1" ref="B109" ca="1">_xlfn.SWITCH(A109,1,"A",2,"B",3,"C",4,"D")</f>
        <v>D</v>
      </c>
      <c r="C109">
        <f t="shared" ca="1" si="41"/>
        <v>2</v>
      </c>
      <c r="D109" s="3">
        <f t="shared" ca="1" si="42"/>
        <v>2.9851339920457227</v>
      </c>
      <c r="E109">
        <f t="shared" ca="1" si="43"/>
        <v>0</v>
      </c>
      <c r="F109" cm="1">
        <f t="array" aca="1" ref="F109" ca="1">_xlfn.SWITCH(RANDBETWEEN(0,1),0,3,1,4)</f>
        <v>4</v>
      </c>
      <c r="G109" s="3">
        <f t="shared" ca="1" si="44"/>
        <v>2.8554518591803872</v>
      </c>
      <c r="H109" t="str" cm="1">
        <f t="array" aca="1" ref="H109" ca="1">_xlfn.SWITCH(RANDBETWEEN(0,1),0,"No",1,"Yes")</f>
        <v>Yes</v>
      </c>
      <c r="I109" s="3">
        <f t="shared" ca="1" si="45"/>
        <v>6.5233700324161994E-2</v>
      </c>
      <c r="J109" t="str" cm="1">
        <f t="array" aca="1" ref="J109" ca="1">_xlfn.SWITCH(RANDBETWEEN(0,2),0,"Rainy",1,"Sunny",2,"Cold")</f>
        <v>Rainy</v>
      </c>
      <c r="K109">
        <f t="shared" ca="1" si="38"/>
        <v>0.63862582402715051</v>
      </c>
      <c r="L109" t="str" cm="1">
        <f t="array" aca="1" ref="L109" ca="1">_xlfn.SWITCH(RANDBETWEEN(0,1),0,"Good",1,"Bad")</f>
        <v>Good</v>
      </c>
      <c r="M109" s="3">
        <f t="shared" ca="1" si="46"/>
        <v>0.1034054394117413</v>
      </c>
      <c r="N109" t="str" cm="1">
        <f t="array" aca="1" ref="N109" ca="1">_xlfn.SWITCH(RANDBETWEEN(0,1),0,"No",1,"Yes")</f>
        <v>No</v>
      </c>
      <c r="O109" s="3">
        <f t="shared" ca="1" si="47"/>
        <v>7.5738169449962922E-2</v>
      </c>
      <c r="P109" t="str" cm="1">
        <f t="array" aca="1" ref="P109" ca="1">_xlfn.SWITCH(RANDBETWEEN(0,1),0,"No",1,"Yes")</f>
        <v>No</v>
      </c>
      <c r="Q109" s="3">
        <f t="shared" ca="1" si="48"/>
        <v>0</v>
      </c>
      <c r="R109">
        <f t="shared" ca="1" si="49"/>
        <v>1</v>
      </c>
      <c r="S109" s="3">
        <f t="shared" ca="1" si="50"/>
        <v>0.15141574729718862</v>
      </c>
      <c r="T109" s="3">
        <f t="shared" ca="1" si="51"/>
        <v>0.15141574729718862</v>
      </c>
      <c r="U109" t="str" cm="1">
        <f t="array" aca="1" ref="U109" ca="1">_xlfn.SWITCH(RANDBETWEEN(0,1),0,"No",1,"Yes")</f>
        <v>No</v>
      </c>
      <c r="V109" s="3">
        <f t="shared" ca="1" si="52"/>
        <v>0</v>
      </c>
      <c r="W109" t="str" cm="1">
        <f t="array" aca="1" ref="W109" ca="1">_xlfn.SWITCH(RANDBETWEEN(0,1),0,"No",1,"Yes")</f>
        <v>Yes</v>
      </c>
      <c r="X109" s="3">
        <f t="shared" ca="1" si="53"/>
        <v>31.778672116537258</v>
      </c>
      <c r="Y109" t="str" cm="1">
        <f t="array" aca="1" ref="Y109" ca="1">_xlfn.SWITCH(RANDBETWEEN(0,1),0,"No",1,"Yes")</f>
        <v>No</v>
      </c>
      <c r="Z109" s="3">
        <f t="shared" ca="1" si="54"/>
        <v>0</v>
      </c>
      <c r="AA109" s="3">
        <f t="shared" ca="1" si="39"/>
        <v>0</v>
      </c>
      <c r="AB109" s="3">
        <f t="shared" ca="1" si="55"/>
        <v>0.60057101939592905</v>
      </c>
      <c r="AC109" s="3">
        <f t="shared" ca="1" si="56"/>
        <v>265.9046239911666</v>
      </c>
      <c r="AD109" s="3">
        <f t="shared" ca="1" si="57"/>
        <v>4</v>
      </c>
      <c r="AE109" s="3" t="str">
        <f t="shared" ca="1" si="58"/>
        <v>4-8</v>
      </c>
      <c r="AF109" s="3">
        <f t="shared" ca="1" si="59"/>
        <v>0.54633312978767923</v>
      </c>
      <c r="AG109" s="3" t="str">
        <f t="shared" ca="1" si="60"/>
        <v>Low</v>
      </c>
      <c r="AH109" s="3">
        <f t="shared" ca="1" si="61"/>
        <v>0.21752214931348851</v>
      </c>
      <c r="AI109" s="3">
        <f t="shared" ca="1" si="62"/>
        <v>95.482205732353719</v>
      </c>
      <c r="AJ109" s="3">
        <f t="shared" ca="1" si="63"/>
        <v>2.7848605083184208</v>
      </c>
      <c r="AK109" s="3">
        <f t="shared" ca="1" si="64"/>
        <v>39.817829663043369</v>
      </c>
      <c r="AL109" s="3">
        <f t="shared" ca="1" si="65"/>
        <v>20</v>
      </c>
      <c r="AM109" s="3" t="str">
        <f t="shared" ca="1" si="66"/>
        <v>Late</v>
      </c>
      <c r="AN109" s="6">
        <f t="shared" ca="1" si="67"/>
        <v>0</v>
      </c>
      <c r="AO109" s="6">
        <f t="shared" ca="1" si="68"/>
        <v>4.1476550925731601</v>
      </c>
      <c r="AP109" s="3" cm="1">
        <f t="array" aca="1" ref="AP109" ca="1">_xlfn.SWITCH(F109,3,_xlfn.NORM.INV(RAND(),8,4),4,_xlfn.NORM.INV(RAND(),7,3))</f>
        <v>9.0475933103188275</v>
      </c>
      <c r="AQ109" s="6">
        <f t="shared" ca="1" si="69"/>
        <v>92.0423212490673</v>
      </c>
      <c r="AR109" s="6">
        <f t="shared" ca="1" si="70"/>
        <v>2705.0816701822941</v>
      </c>
      <c r="AS109" s="3">
        <f t="shared" ca="1" si="71"/>
        <v>4.9772287078804212</v>
      </c>
      <c r="AT109" s="6">
        <f t="shared" ca="1" si="72"/>
        <v>7465.8430618206321</v>
      </c>
      <c r="AU109" s="3">
        <f t="shared" ca="1" si="73"/>
        <v>1007.9967323298284</v>
      </c>
      <c r="AV109" s="3">
        <f t="shared" ca="1" si="74"/>
        <v>43.320450646995795</v>
      </c>
      <c r="AW109" s="6">
        <f t="shared" ca="1" si="75"/>
        <v>11226.389570072322</v>
      </c>
      <c r="BC109">
        <v>106</v>
      </c>
      <c r="BD109">
        <v>5161783.997501825</v>
      </c>
      <c r="BI109">
        <v>106</v>
      </c>
      <c r="BJ109">
        <v>10709.665231861873</v>
      </c>
      <c r="BO109">
        <v>106</v>
      </c>
      <c r="BP109">
        <v>0.626</v>
      </c>
      <c r="BW109">
        <v>106</v>
      </c>
      <c r="BX109">
        <v>24.615652940893479</v>
      </c>
      <c r="CE109">
        <v>106</v>
      </c>
      <c r="CF109">
        <v>5199219.1622314351</v>
      </c>
      <c r="CK109">
        <v>106</v>
      </c>
      <c r="CL109">
        <v>3460.1035031584702</v>
      </c>
      <c r="CS109">
        <v>105</v>
      </c>
      <c r="CT109" s="10">
        <v>6.2E-2</v>
      </c>
      <c r="CU109" s="10">
        <v>4.8000000000000001E-2</v>
      </c>
      <c r="CV109" s="10">
        <v>4.2000000000000003E-2</v>
      </c>
      <c r="CW109" s="10">
        <v>6.4000000000000001E-2</v>
      </c>
      <c r="CX109" s="10">
        <v>7.0000000000000007E-2</v>
      </c>
      <c r="CY109" s="10">
        <v>4.8000000000000001E-2</v>
      </c>
      <c r="CZ109" s="10">
        <v>6.8000000000000005E-2</v>
      </c>
      <c r="DA109" s="10">
        <v>0.06</v>
      </c>
      <c r="DB109" s="10">
        <v>0.06</v>
      </c>
      <c r="DC109" s="10">
        <v>5.3999999999999999E-2</v>
      </c>
      <c r="DD109" s="10">
        <v>7.3999999999999996E-2</v>
      </c>
      <c r="DE109" s="10">
        <v>6.6000000000000003E-2</v>
      </c>
      <c r="DF109" s="10">
        <v>8.2000000000000003E-2</v>
      </c>
      <c r="DG109" s="10">
        <v>5.3999999999999999E-2</v>
      </c>
      <c r="DH109" s="10">
        <v>6.8000000000000005E-2</v>
      </c>
      <c r="DI109" s="10">
        <v>0.08</v>
      </c>
      <c r="DJ109" s="25">
        <v>10183.196915682371</v>
      </c>
      <c r="DK109" s="10">
        <v>0.59199999999999997</v>
      </c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</row>
    <row r="110" spans="1:126" x14ac:dyDescent="0.35">
      <c r="A110">
        <f t="shared" ca="1" si="40"/>
        <v>2</v>
      </c>
      <c r="B110" t="str" cm="1">
        <f t="array" aca="1" ref="B110" ca="1">_xlfn.SWITCH(A110,1,"A",2,"B",3,"C",4,"D")</f>
        <v>B</v>
      </c>
      <c r="C110">
        <f t="shared" ca="1" si="41"/>
        <v>1</v>
      </c>
      <c r="D110" s="3">
        <f t="shared" ca="1" si="42"/>
        <v>2.7668712972551015</v>
      </c>
      <c r="E110">
        <f t="shared" ca="1" si="43"/>
        <v>1</v>
      </c>
      <c r="F110" cm="1">
        <f t="array" aca="1" ref="F110" ca="1">_xlfn.SWITCH(RANDBETWEEN(0,1),0,3,1,4)</f>
        <v>4</v>
      </c>
      <c r="G110" s="3">
        <f t="shared" ca="1" si="44"/>
        <v>1.9629141257027241</v>
      </c>
      <c r="H110" t="str" cm="1">
        <f t="array" aca="1" ref="H110" ca="1">_xlfn.SWITCH(RANDBETWEEN(0,1),0,"No",1,"Yes")</f>
        <v>No</v>
      </c>
      <c r="I110" s="3">
        <f t="shared" ca="1" si="45"/>
        <v>0.30329059924892371</v>
      </c>
      <c r="J110" t="str" cm="1">
        <f t="array" aca="1" ref="J110" ca="1">_xlfn.SWITCH(RANDBETWEEN(0,2),0,"Rainy",1,"Sunny",2,"Cold")</f>
        <v>Rainy</v>
      </c>
      <c r="K110">
        <f t="shared" ca="1" si="38"/>
        <v>1.9194206583781939</v>
      </c>
      <c r="L110" t="str" cm="1">
        <f t="array" aca="1" ref="L110" ca="1">_xlfn.SWITCH(RANDBETWEEN(0,1),0,"Good",1,"Bad")</f>
        <v>Bad</v>
      </c>
      <c r="M110" s="3">
        <f t="shared" ca="1" si="46"/>
        <v>0.13735009087788153</v>
      </c>
      <c r="N110" t="str" cm="1">
        <f t="array" aca="1" ref="N110" ca="1">_xlfn.SWITCH(RANDBETWEEN(0,1),0,"No",1,"Yes")</f>
        <v>No</v>
      </c>
      <c r="O110" s="3">
        <f t="shared" ca="1" si="47"/>
        <v>7.9317599868042682E-2</v>
      </c>
      <c r="P110" t="str" cm="1">
        <f t="array" aca="1" ref="P110" ca="1">_xlfn.SWITCH(RANDBETWEEN(0,1),0,"No",1,"Yes")</f>
        <v>No</v>
      </c>
      <c r="Q110" s="3">
        <f t="shared" ca="1" si="48"/>
        <v>0</v>
      </c>
      <c r="R110">
        <f t="shared" ca="1" si="49"/>
        <v>3</v>
      </c>
      <c r="S110" s="3">
        <f t="shared" ca="1" si="50"/>
        <v>0.22952920071817939</v>
      </c>
      <c r="T110" s="3">
        <f t="shared" ca="1" si="51"/>
        <v>0.68858760215453818</v>
      </c>
      <c r="U110" t="str" cm="1">
        <f t="array" aca="1" ref="U110" ca="1">_xlfn.SWITCH(RANDBETWEEN(0,1),0,"No",1,"Yes")</f>
        <v>Yes</v>
      </c>
      <c r="V110" s="3">
        <f t="shared" ca="1" si="52"/>
        <v>0.90426680399931003</v>
      </c>
      <c r="W110" t="str" cm="1">
        <f t="array" aca="1" ref="W110" ca="1">_xlfn.SWITCH(RANDBETWEEN(0,1),0,"No",1,"Yes")</f>
        <v>Yes</v>
      </c>
      <c r="X110" s="3">
        <f t="shared" ca="1" si="53"/>
        <v>30.160279638029778</v>
      </c>
      <c r="Y110" t="str" cm="1">
        <f t="array" aca="1" ref="Y110" ca="1">_xlfn.SWITCH(RANDBETWEEN(0,1),0,"No",1,"Yes")</f>
        <v>Yes</v>
      </c>
      <c r="Z110" s="3">
        <f t="shared" ca="1" si="54"/>
        <v>0.60977208295548013</v>
      </c>
      <c r="AA110" s="3">
        <f t="shared" ca="1" si="39"/>
        <v>0</v>
      </c>
      <c r="AB110" s="3">
        <f t="shared" ca="1" si="55"/>
        <v>0.8391545969365618</v>
      </c>
      <c r="AC110" s="3">
        <f t="shared" ca="1" si="56"/>
        <v>169.88262058671174</v>
      </c>
      <c r="AD110" s="3">
        <f t="shared" ca="1" si="57"/>
        <v>2</v>
      </c>
      <c r="AE110" s="3" t="str">
        <f t="shared" ca="1" si="58"/>
        <v>12-4</v>
      </c>
      <c r="AF110" s="3">
        <f t="shared" ca="1" si="59"/>
        <v>0.68107379756054243</v>
      </c>
      <c r="AG110" s="3" t="str">
        <f t="shared" ca="1" si="60"/>
        <v>High</v>
      </c>
      <c r="AH110" s="3">
        <f t="shared" ca="1" si="61"/>
        <v>0.10106141210811395</v>
      </c>
      <c r="AI110" s="3">
        <f t="shared" ca="1" si="62"/>
        <v>8.870369689219217</v>
      </c>
      <c r="AJ110" s="3">
        <f t="shared" ca="1" si="63"/>
        <v>19.151695649526538</v>
      </c>
      <c r="AK110" s="3">
        <f t="shared" ca="1" si="64"/>
        <v>57.538184657346633</v>
      </c>
      <c r="AL110" s="3">
        <f t="shared" ca="1" si="65"/>
        <v>25</v>
      </c>
      <c r="AM110" s="3" t="str">
        <f t="shared" ca="1" si="66"/>
        <v>Late</v>
      </c>
      <c r="AN110" s="6">
        <f t="shared" ca="1" si="67"/>
        <v>0</v>
      </c>
      <c r="AO110" s="6">
        <f t="shared" ca="1" si="68"/>
        <v>6.0928315888148949</v>
      </c>
      <c r="AP110" s="3" cm="1">
        <f t="array" aca="1" ref="AP110" ca="1">_xlfn.SWITCH(F110,3,_xlfn.NORM.INV(RAND(),8,4),4,_xlfn.NORM.INV(RAND(),7,3))</f>
        <v>8.0512052430230323</v>
      </c>
      <c r="AQ110" s="6">
        <f t="shared" ca="1" si="69"/>
        <v>98.89046358269708</v>
      </c>
      <c r="AR110" s="6">
        <f t="shared" ca="1" si="70"/>
        <v>2086.6156801829907</v>
      </c>
      <c r="AS110" s="3">
        <f t="shared" ca="1" si="71"/>
        <v>7.1922730821683292</v>
      </c>
      <c r="AT110" s="6">
        <f t="shared" ca="1" si="72"/>
        <v>10788.409623252493</v>
      </c>
      <c r="AU110" s="3">
        <f t="shared" ca="1" si="73"/>
        <v>1016.5719270179226</v>
      </c>
      <c r="AV110" s="3">
        <f t="shared" ca="1" si="74"/>
        <v>45.275144094097577</v>
      </c>
      <c r="AW110" s="6">
        <f t="shared" ca="1" si="75"/>
        <v>13942.965206136319</v>
      </c>
      <c r="BC110">
        <v>107</v>
      </c>
      <c r="BD110">
        <v>5606140.6135458322</v>
      </c>
      <c r="BI110">
        <v>107</v>
      </c>
      <c r="BJ110">
        <v>11455.072505685177</v>
      </c>
      <c r="BO110">
        <v>107</v>
      </c>
      <c r="BP110">
        <v>0.54400000000000004</v>
      </c>
      <c r="BW110">
        <v>107</v>
      </c>
      <c r="BX110">
        <v>25.24793278022748</v>
      </c>
      <c r="CE110">
        <v>107</v>
      </c>
      <c r="CF110">
        <v>395271.22904804029</v>
      </c>
      <c r="CK110">
        <v>107</v>
      </c>
      <c r="CL110">
        <v>2000.5235847817571</v>
      </c>
      <c r="CS110">
        <v>106</v>
      </c>
      <c r="CT110" s="10">
        <v>0.05</v>
      </c>
      <c r="CU110" s="10">
        <v>6.4000000000000001E-2</v>
      </c>
      <c r="CV110" s="10">
        <v>7.1999999999999995E-2</v>
      </c>
      <c r="CW110" s="10">
        <v>7.5999999999999998E-2</v>
      </c>
      <c r="CX110" s="10">
        <v>7.0000000000000007E-2</v>
      </c>
      <c r="CY110" s="10">
        <v>6.8000000000000005E-2</v>
      </c>
      <c r="CZ110" s="10">
        <v>8.4000000000000005E-2</v>
      </c>
      <c r="DA110" s="10">
        <v>5.6000000000000001E-2</v>
      </c>
      <c r="DB110" s="10">
        <v>7.0000000000000007E-2</v>
      </c>
      <c r="DC110" s="10">
        <v>5.8000000000000003E-2</v>
      </c>
      <c r="DD110" s="10">
        <v>4.5999999999999999E-2</v>
      </c>
      <c r="DE110" s="10">
        <v>4.3999999999999997E-2</v>
      </c>
      <c r="DF110" s="10">
        <v>6.8000000000000005E-2</v>
      </c>
      <c r="DG110" s="10">
        <v>6.8000000000000005E-2</v>
      </c>
      <c r="DH110" s="10">
        <v>5.3999999999999999E-2</v>
      </c>
      <c r="DI110" s="10">
        <v>5.1999999999999998E-2</v>
      </c>
      <c r="DJ110" s="25">
        <v>12215.779205320649</v>
      </c>
      <c r="DK110" s="10">
        <v>0.56999999999999995</v>
      </c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</row>
    <row r="111" spans="1:126" x14ac:dyDescent="0.35">
      <c r="A111">
        <f t="shared" ca="1" si="40"/>
        <v>1</v>
      </c>
      <c r="B111" t="str" cm="1">
        <f t="array" aca="1" ref="B111" ca="1">_xlfn.SWITCH(A111,1,"A",2,"B",3,"C",4,"D")</f>
        <v>A</v>
      </c>
      <c r="C111">
        <f t="shared" ca="1" si="41"/>
        <v>1</v>
      </c>
      <c r="D111" s="3">
        <f t="shared" ca="1" si="42"/>
        <v>2.7743548470300508</v>
      </c>
      <c r="E111">
        <f t="shared" ca="1" si="43"/>
        <v>0</v>
      </c>
      <c r="F111" cm="1">
        <f t="array" aca="1" ref="F111" ca="1">_xlfn.SWITCH(RANDBETWEEN(0,1),0,3,1,4)</f>
        <v>3</v>
      </c>
      <c r="G111" s="3">
        <f t="shared" ca="1" si="44"/>
        <v>2.1264360114340564</v>
      </c>
      <c r="H111" t="str" cm="1">
        <f t="array" aca="1" ref="H111" ca="1">_xlfn.SWITCH(RANDBETWEEN(0,1),0,"No",1,"Yes")</f>
        <v>Yes</v>
      </c>
      <c r="I111" s="3">
        <f t="shared" ca="1" si="45"/>
        <v>7.7255832083600706E-2</v>
      </c>
      <c r="J111" t="str" cm="1">
        <f t="array" aca="1" ref="J111" ca="1">_xlfn.SWITCH(RANDBETWEEN(0,2),0,"Rainy",1,"Sunny",2,"Cold")</f>
        <v>Cold</v>
      </c>
      <c r="K111">
        <f t="shared" ca="1" si="38"/>
        <v>1.8405573823410126</v>
      </c>
      <c r="L111" t="str" cm="1">
        <f t="array" aca="1" ref="L111" ca="1">_xlfn.SWITCH(RANDBETWEEN(0,1),0,"Good",1,"Bad")</f>
        <v>Good</v>
      </c>
      <c r="M111" s="3">
        <f t="shared" ca="1" si="46"/>
        <v>4.3881059578544379E-2</v>
      </c>
      <c r="N111" t="str" cm="1">
        <f t="array" aca="1" ref="N111" ca="1">_xlfn.SWITCH(RANDBETWEEN(0,1),0,"No",1,"Yes")</f>
        <v>No</v>
      </c>
      <c r="O111" s="3">
        <f t="shared" ca="1" si="47"/>
        <v>7.6249967048466288E-2</v>
      </c>
      <c r="P111" t="str" cm="1">
        <f t="array" aca="1" ref="P111" ca="1">_xlfn.SWITCH(RANDBETWEEN(0,1),0,"No",1,"Yes")</f>
        <v>Yes</v>
      </c>
      <c r="Q111" s="3">
        <f t="shared" ca="1" si="48"/>
        <v>-0.30574189751445657</v>
      </c>
      <c r="R111">
        <f t="shared" ca="1" si="49"/>
        <v>3</v>
      </c>
      <c r="S111" s="3">
        <f t="shared" ca="1" si="50"/>
        <v>0.19186002855484457</v>
      </c>
      <c r="T111" s="3">
        <f t="shared" ca="1" si="51"/>
        <v>0.57558008566453367</v>
      </c>
      <c r="U111" t="str" cm="1">
        <f t="array" aca="1" ref="U111" ca="1">_xlfn.SWITCH(RANDBETWEEN(0,1),0,"No",1,"Yes")</f>
        <v>No</v>
      </c>
      <c r="V111" s="3">
        <f t="shared" ca="1" si="52"/>
        <v>0</v>
      </c>
      <c r="W111" t="str" cm="1">
        <f t="array" aca="1" ref="W111" ca="1">_xlfn.SWITCH(RANDBETWEEN(0,1),0,"No",1,"Yes")</f>
        <v>Yes</v>
      </c>
      <c r="X111" s="3">
        <f t="shared" ca="1" si="53"/>
        <v>15.841060003227909</v>
      </c>
      <c r="Y111" t="str" cm="1">
        <f t="array" aca="1" ref="Y111" ca="1">_xlfn.SWITCH(RANDBETWEEN(0,1),0,"No",1,"Yes")</f>
        <v>Yes</v>
      </c>
      <c r="Z111" s="3">
        <f t="shared" ca="1" si="54"/>
        <v>0.86622598469841161</v>
      </c>
      <c r="AA111" s="3">
        <f t="shared" ca="1" si="39"/>
        <v>0</v>
      </c>
      <c r="AB111" s="3">
        <f t="shared" ca="1" si="55"/>
        <v>0.21989568438385931</v>
      </c>
      <c r="AC111" s="3">
        <f t="shared" ca="1" si="56"/>
        <v>71.586742124836888</v>
      </c>
      <c r="AD111" s="3">
        <f t="shared" ca="1" si="57"/>
        <v>2</v>
      </c>
      <c r="AE111" s="3" t="str">
        <f t="shared" ca="1" si="58"/>
        <v>12-4</v>
      </c>
      <c r="AF111" s="3">
        <f t="shared" ca="1" si="59"/>
        <v>0.87130114043147477</v>
      </c>
      <c r="AG111" s="3" t="str">
        <f t="shared" ca="1" si="60"/>
        <v>High</v>
      </c>
      <c r="AH111" s="3">
        <f t="shared" ca="1" si="61"/>
        <v>0.10787062880939723</v>
      </c>
      <c r="AI111" s="3">
        <f t="shared" ca="1" si="62"/>
        <v>35.197740212360529</v>
      </c>
      <c r="AJ111" s="3">
        <f t="shared" ca="1" si="63"/>
        <v>2.0338448347231535</v>
      </c>
      <c r="AK111" s="3">
        <f t="shared" ca="1" si="64"/>
        <v>24.374416716909966</v>
      </c>
      <c r="AL111" s="3">
        <f t="shared" ca="1" si="65"/>
        <v>40</v>
      </c>
      <c r="AM111" s="3" t="str">
        <f t="shared" ca="1" si="66"/>
        <v>On time</v>
      </c>
      <c r="AN111" s="6">
        <f t="shared" ca="1" si="67"/>
        <v>0</v>
      </c>
      <c r="AO111" s="6">
        <f t="shared" ca="1" si="68"/>
        <v>1.5069202893031282</v>
      </c>
      <c r="AP111" s="3" cm="1">
        <f t="array" aca="1" ref="AP111" ca="1">_xlfn.SWITCH(F111,3,_xlfn.NORM.INV(RAND(),8,4),4,_xlfn.NORM.INV(RAND(),7,3))</f>
        <v>5.3706113302648237</v>
      </c>
      <c r="AQ111" s="6">
        <f t="shared" ca="1" si="69"/>
        <v>94.345227221132134</v>
      </c>
      <c r="AR111" s="6">
        <f t="shared" ca="1" si="70"/>
        <v>1257.5602732092132</v>
      </c>
      <c r="AS111" s="3">
        <f t="shared" ca="1" si="71"/>
        <v>3.0468020896137458</v>
      </c>
      <c r="AT111" s="6">
        <f t="shared" ca="1" si="72"/>
        <v>4570.2031344206189</v>
      </c>
      <c r="AU111" s="3">
        <f t="shared" ca="1" si="73"/>
        <v>1044.97343593503</v>
      </c>
      <c r="AV111" s="3">
        <f t="shared" ca="1" si="74"/>
        <v>40.335256731769746</v>
      </c>
      <c r="AW111" s="6">
        <f t="shared" ca="1" si="75"/>
        <v>6914.5790205859348</v>
      </c>
      <c r="BC111">
        <v>108</v>
      </c>
      <c r="BD111">
        <v>1063903.8970459721</v>
      </c>
      <c r="BI111">
        <v>108</v>
      </c>
      <c r="BJ111">
        <v>12123.355124901362</v>
      </c>
      <c r="BO111">
        <v>108</v>
      </c>
      <c r="BP111">
        <v>0.63400000000000001</v>
      </c>
      <c r="BW111">
        <v>108</v>
      </c>
      <c r="BX111">
        <v>25.374986094894563</v>
      </c>
      <c r="CE111">
        <v>108</v>
      </c>
      <c r="CF111">
        <v>1270362.3512888053</v>
      </c>
      <c r="CK111">
        <v>108</v>
      </c>
      <c r="CL111">
        <v>2501.3429576847079</v>
      </c>
      <c r="CS111">
        <v>107</v>
      </c>
      <c r="CT111" s="10">
        <v>5.3999999999999999E-2</v>
      </c>
      <c r="CU111" s="10">
        <v>6.6000000000000003E-2</v>
      </c>
      <c r="CV111" s="10">
        <v>7.0000000000000007E-2</v>
      </c>
      <c r="CW111" s="10">
        <v>6.6000000000000003E-2</v>
      </c>
      <c r="CX111" s="10">
        <v>0.06</v>
      </c>
      <c r="CY111" s="10">
        <v>7.0000000000000007E-2</v>
      </c>
      <c r="CZ111" s="10">
        <v>6.4000000000000001E-2</v>
      </c>
      <c r="DA111" s="10">
        <v>6.4000000000000001E-2</v>
      </c>
      <c r="DB111" s="10">
        <v>0.06</v>
      </c>
      <c r="DC111" s="10">
        <v>0.05</v>
      </c>
      <c r="DD111" s="10">
        <v>4.2000000000000003E-2</v>
      </c>
      <c r="DE111" s="10">
        <v>6.6000000000000003E-2</v>
      </c>
      <c r="DF111" s="10">
        <v>7.5999999999999998E-2</v>
      </c>
      <c r="DG111" s="10">
        <v>5.8000000000000003E-2</v>
      </c>
      <c r="DH111" s="10">
        <v>7.1999999999999995E-2</v>
      </c>
      <c r="DI111" s="10">
        <v>6.2E-2</v>
      </c>
      <c r="DJ111" s="25">
        <v>10599.823985120551</v>
      </c>
      <c r="DK111" s="10">
        <v>0.59</v>
      </c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</row>
    <row r="112" spans="1:126" x14ac:dyDescent="0.35">
      <c r="A112">
        <f t="shared" ca="1" si="40"/>
        <v>4</v>
      </c>
      <c r="B112" t="str" cm="1">
        <f t="array" aca="1" ref="B112" ca="1">_xlfn.SWITCH(A112,1,"A",2,"B",3,"C",4,"D")</f>
        <v>D</v>
      </c>
      <c r="C112">
        <f t="shared" ca="1" si="41"/>
        <v>3</v>
      </c>
      <c r="D112" s="3">
        <f t="shared" ca="1" si="42"/>
        <v>2.8333932513948885</v>
      </c>
      <c r="E112">
        <f t="shared" ca="1" si="43"/>
        <v>0</v>
      </c>
      <c r="F112" cm="1">
        <f t="array" aca="1" ref="F112" ca="1">_xlfn.SWITCH(RANDBETWEEN(0,1),0,3,1,4)</f>
        <v>4</v>
      </c>
      <c r="G112" s="3">
        <f t="shared" ca="1" si="44"/>
        <v>3.0981129157508365</v>
      </c>
      <c r="H112" t="str" cm="1">
        <f t="array" aca="1" ref="H112" ca="1">_xlfn.SWITCH(RANDBETWEEN(0,1),0,"No",1,"Yes")</f>
        <v>Yes</v>
      </c>
      <c r="I112" s="3">
        <f t="shared" ca="1" si="45"/>
        <v>0.10745548040782535</v>
      </c>
      <c r="J112" t="str" cm="1">
        <f t="array" aca="1" ref="J112" ca="1">_xlfn.SWITCH(RANDBETWEEN(0,2),0,"Rainy",1,"Sunny",2,"Cold")</f>
        <v>Rainy</v>
      </c>
      <c r="K112">
        <f t="shared" ca="1" si="38"/>
        <v>2.0803974943243086</v>
      </c>
      <c r="L112" t="str" cm="1">
        <f t="array" aca="1" ref="L112" ca="1">_xlfn.SWITCH(RANDBETWEEN(0,1),0,"Good",1,"Bad")</f>
        <v>Bad</v>
      </c>
      <c r="M112" s="3">
        <f t="shared" ca="1" si="46"/>
        <v>0.614041359998037</v>
      </c>
      <c r="N112" t="str" cm="1">
        <f t="array" aca="1" ref="N112" ca="1">_xlfn.SWITCH(RANDBETWEEN(0,1),0,"No",1,"Yes")</f>
        <v>Yes</v>
      </c>
      <c r="O112" s="3">
        <f t="shared" ca="1" si="47"/>
        <v>1.517793206993149</v>
      </c>
      <c r="P112" t="str" cm="1">
        <f t="array" aca="1" ref="P112" ca="1">_xlfn.SWITCH(RANDBETWEEN(0,1),0,"No",1,"Yes")</f>
        <v>No</v>
      </c>
      <c r="Q112" s="3">
        <f t="shared" ca="1" si="48"/>
        <v>0</v>
      </c>
      <c r="R112">
        <f t="shared" ca="1" si="49"/>
        <v>3</v>
      </c>
      <c r="S112" s="3">
        <f t="shared" ca="1" si="50"/>
        <v>0.22528121989800692</v>
      </c>
      <c r="T112" s="3">
        <f t="shared" ca="1" si="51"/>
        <v>0.67584365969402072</v>
      </c>
      <c r="U112" t="str" cm="1">
        <f t="array" aca="1" ref="U112" ca="1">_xlfn.SWITCH(RANDBETWEEN(0,1),0,"No",1,"Yes")</f>
        <v>Yes</v>
      </c>
      <c r="V112" s="3">
        <f t="shared" ca="1" si="52"/>
        <v>0.79279654885565876</v>
      </c>
      <c r="W112" t="str" cm="1">
        <f t="array" aca="1" ref="W112" ca="1">_xlfn.SWITCH(RANDBETWEEN(0,1),0,"No",1,"Yes")</f>
        <v>Yes</v>
      </c>
      <c r="X112" s="3">
        <f t="shared" ca="1" si="53"/>
        <v>31.153150176676974</v>
      </c>
      <c r="Y112" t="str" cm="1">
        <f t="array" aca="1" ref="Y112" ca="1">_xlfn.SWITCH(RANDBETWEEN(0,1),0,"No",1,"Yes")</f>
        <v>No</v>
      </c>
      <c r="Z112" s="3">
        <f t="shared" ca="1" si="54"/>
        <v>0</v>
      </c>
      <c r="AA112" s="3">
        <f t="shared" ca="1" si="39"/>
        <v>0</v>
      </c>
      <c r="AB112" s="3">
        <f t="shared" ca="1" si="55"/>
        <v>0.82798870935501756</v>
      </c>
      <c r="AC112" s="3">
        <f t="shared" ca="1" si="56"/>
        <v>343.86508223124565</v>
      </c>
      <c r="AD112" s="3">
        <f t="shared" ca="1" si="57"/>
        <v>3</v>
      </c>
      <c r="AE112" s="3" t="str">
        <f t="shared" ca="1" si="58"/>
        <v>4-8</v>
      </c>
      <c r="AF112" s="3">
        <f t="shared" ca="1" si="59"/>
        <v>0.62572452737018125</v>
      </c>
      <c r="AG112" s="3" t="str">
        <f t="shared" ca="1" si="60"/>
        <v>Low</v>
      </c>
      <c r="AH112" s="3">
        <f t="shared" ca="1" si="61"/>
        <v>0.41431584405633204</v>
      </c>
      <c r="AI112" s="3">
        <f t="shared" ca="1" si="62"/>
        <v>40.942087793830922</v>
      </c>
      <c r="AJ112" s="3">
        <f t="shared" ca="1" si="63"/>
        <v>8.3988164932580354</v>
      </c>
      <c r="AK112" s="3">
        <f t="shared" ca="1" si="64"/>
        <v>50.306436416740382</v>
      </c>
      <c r="AL112" s="3">
        <f t="shared" ca="1" si="65"/>
        <v>25</v>
      </c>
      <c r="AM112" s="3" t="str">
        <f t="shared" ca="1" si="66"/>
        <v>Late</v>
      </c>
      <c r="AN112" s="6">
        <f t="shared" ca="1" si="67"/>
        <v>0</v>
      </c>
      <c r="AO112" s="6">
        <f t="shared" ca="1" si="68"/>
        <v>10.056599916040346</v>
      </c>
      <c r="AP112" s="3" cm="1">
        <f t="array" aca="1" ref="AP112" ca="1">_xlfn.SWITCH(F112,3,_xlfn.NORM.INV(RAND(),8,4),4,_xlfn.NORM.INV(RAND(),7,3))</f>
        <v>1.7727785921273345</v>
      </c>
      <c r="AQ112" s="6">
        <f t="shared" ca="1" si="69"/>
        <v>108.00532467386759</v>
      </c>
      <c r="AR112" s="6">
        <f t="shared" ca="1" si="70"/>
        <v>20949.745227814798</v>
      </c>
      <c r="AS112" s="3">
        <f t="shared" ca="1" si="71"/>
        <v>6.2883045520925478</v>
      </c>
      <c r="AT112" s="6">
        <f t="shared" ca="1" si="72"/>
        <v>9432.4568281388219</v>
      </c>
      <c r="AU112" s="3">
        <f t="shared" ca="1" si="73"/>
        <v>986.18269562587807</v>
      </c>
      <c r="AV112" s="3">
        <f t="shared" ca="1" si="74"/>
        <v>43.298854637676506</v>
      </c>
      <c r="AW112" s="6">
        <f t="shared" ca="1" si="75"/>
        <v>31421.74020613321</v>
      </c>
      <c r="BC112">
        <v>109</v>
      </c>
      <c r="BD112">
        <v>5785179.3647658052</v>
      </c>
      <c r="BI112">
        <v>109</v>
      </c>
      <c r="BJ112">
        <v>8774.2617851450632</v>
      </c>
      <c r="BO112">
        <v>109</v>
      </c>
      <c r="BP112">
        <v>0.61199999999999999</v>
      </c>
      <c r="BW112">
        <v>109</v>
      </c>
      <c r="BX112">
        <v>26.706892400048332</v>
      </c>
      <c r="CE112">
        <v>109</v>
      </c>
      <c r="CF112">
        <v>-484982.17681078252</v>
      </c>
      <c r="CK112">
        <v>109</v>
      </c>
      <c r="CL112">
        <v>3353.1525972301483</v>
      </c>
      <c r="CS112">
        <v>108</v>
      </c>
      <c r="CT112" s="10">
        <v>8.2000000000000003E-2</v>
      </c>
      <c r="CU112" s="10">
        <v>5.1999999999999998E-2</v>
      </c>
      <c r="CV112" s="10">
        <v>6.4000000000000001E-2</v>
      </c>
      <c r="CW112" s="10">
        <v>0.06</v>
      </c>
      <c r="CX112" s="10">
        <v>7.1999999999999995E-2</v>
      </c>
      <c r="CY112" s="10">
        <v>6.4000000000000001E-2</v>
      </c>
      <c r="CZ112" s="10">
        <v>5.1999999999999998E-2</v>
      </c>
      <c r="DA112" s="10">
        <v>6.2E-2</v>
      </c>
      <c r="DB112" s="10">
        <v>5.1999999999999998E-2</v>
      </c>
      <c r="DC112" s="10">
        <v>7.0000000000000007E-2</v>
      </c>
      <c r="DD112" s="10">
        <v>0.06</v>
      </c>
      <c r="DE112" s="10">
        <v>0.06</v>
      </c>
      <c r="DF112" s="10">
        <v>5.3999999999999999E-2</v>
      </c>
      <c r="DG112" s="10">
        <v>6.8000000000000005E-2</v>
      </c>
      <c r="DH112" s="10">
        <v>0.06</v>
      </c>
      <c r="DI112" s="10">
        <v>6.8000000000000005E-2</v>
      </c>
      <c r="DJ112" s="25">
        <v>10051.210362007459</v>
      </c>
      <c r="DK112" s="10">
        <v>0.61</v>
      </c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</row>
    <row r="113" spans="1:126" x14ac:dyDescent="0.35">
      <c r="A113">
        <f t="shared" ca="1" si="40"/>
        <v>3</v>
      </c>
      <c r="B113" t="str" cm="1">
        <f t="array" aca="1" ref="B113" ca="1">_xlfn.SWITCH(A113,1,"A",2,"B",3,"C",4,"D")</f>
        <v>C</v>
      </c>
      <c r="C113">
        <f t="shared" ca="1" si="41"/>
        <v>4</v>
      </c>
      <c r="D113" s="3">
        <f t="shared" ca="1" si="42"/>
        <v>2.6705914268738091</v>
      </c>
      <c r="E113">
        <f t="shared" ca="1" si="43"/>
        <v>0</v>
      </c>
      <c r="F113" cm="1">
        <f t="array" aca="1" ref="F113" ca="1">_xlfn.SWITCH(RANDBETWEEN(0,1),0,3,1,4)</f>
        <v>3</v>
      </c>
      <c r="G113" s="3">
        <f t="shared" ca="1" si="44"/>
        <v>2.0555575448382228</v>
      </c>
      <c r="H113" t="str" cm="1">
        <f t="array" aca="1" ref="H113" ca="1">_xlfn.SWITCH(RANDBETWEEN(0,1),0,"No",1,"Yes")</f>
        <v>No</v>
      </c>
      <c r="I113" s="3">
        <f t="shared" ca="1" si="45"/>
        <v>0.37688623454515857</v>
      </c>
      <c r="J113" t="str" cm="1">
        <f t="array" aca="1" ref="J113" ca="1">_xlfn.SWITCH(RANDBETWEEN(0,2),0,"Rainy",1,"Sunny",2,"Cold")</f>
        <v>Sunny</v>
      </c>
      <c r="K113">
        <f t="shared" ca="1" si="38"/>
        <v>0.43768943279395328</v>
      </c>
      <c r="L113" t="str" cm="1">
        <f t="array" aca="1" ref="L113" ca="1">_xlfn.SWITCH(RANDBETWEEN(0,1),0,"Good",1,"Bad")</f>
        <v>Good</v>
      </c>
      <c r="M113" s="3">
        <f t="shared" ca="1" si="46"/>
        <v>9.7384629078036827E-2</v>
      </c>
      <c r="N113" t="str" cm="1">
        <f t="array" aca="1" ref="N113" ca="1">_xlfn.SWITCH(RANDBETWEEN(0,1),0,"No",1,"Yes")</f>
        <v>No</v>
      </c>
      <c r="O113" s="3">
        <f t="shared" ca="1" si="47"/>
        <v>0.10262572176135101</v>
      </c>
      <c r="P113" t="str" cm="1">
        <f t="array" aca="1" ref="P113" ca="1">_xlfn.SWITCH(RANDBETWEEN(0,1),0,"No",1,"Yes")</f>
        <v>Yes</v>
      </c>
      <c r="Q113" s="3">
        <f t="shared" ca="1" si="48"/>
        <v>2.0035966681627011</v>
      </c>
      <c r="R113">
        <f t="shared" ca="1" si="49"/>
        <v>3</v>
      </c>
      <c r="S113" s="3">
        <f t="shared" ca="1" si="50"/>
        <v>0.13544145849164166</v>
      </c>
      <c r="T113" s="3">
        <f t="shared" ca="1" si="51"/>
        <v>0.40632437547492495</v>
      </c>
      <c r="U113" t="str" cm="1">
        <f t="array" aca="1" ref="U113" ca="1">_xlfn.SWITCH(RANDBETWEEN(0,1),0,"No",1,"Yes")</f>
        <v>No</v>
      </c>
      <c r="V113" s="3">
        <f t="shared" ca="1" si="52"/>
        <v>0</v>
      </c>
      <c r="W113" t="str" cm="1">
        <f t="array" aca="1" ref="W113" ca="1">_xlfn.SWITCH(RANDBETWEEN(0,1),0,"No",1,"Yes")</f>
        <v>Yes</v>
      </c>
      <c r="X113" s="3">
        <f t="shared" ca="1" si="53"/>
        <v>9.7437495746330161</v>
      </c>
      <c r="Y113" t="str" cm="1">
        <f t="array" aca="1" ref="Y113" ca="1">_xlfn.SWITCH(RANDBETWEEN(0,1),0,"No",1,"Yes")</f>
        <v>Yes</v>
      </c>
      <c r="Z113" s="3">
        <f t="shared" ca="1" si="54"/>
        <v>2.0869189038780567</v>
      </c>
      <c r="AA113" s="3">
        <f t="shared" ca="1" si="39"/>
        <v>1</v>
      </c>
      <c r="AB113" s="3">
        <f t="shared" ca="1" si="55"/>
        <v>1.1027623890530827</v>
      </c>
      <c r="AC113" s="3">
        <f t="shared" ca="1" si="56"/>
        <v>243.35031538846911</v>
      </c>
      <c r="AD113" s="3">
        <f t="shared" ca="1" si="57"/>
        <v>1</v>
      </c>
      <c r="AE113" s="3" t="str">
        <f t="shared" ca="1" si="58"/>
        <v>8-12</v>
      </c>
      <c r="AF113" s="3">
        <f t="shared" ca="1" si="59"/>
        <v>0.86707014534908344</v>
      </c>
      <c r="AG113" s="3" t="str">
        <f t="shared" ca="1" si="60"/>
        <v>Low</v>
      </c>
      <c r="AH113" s="3">
        <f t="shared" ca="1" si="61"/>
        <v>0.5486434398042529</v>
      </c>
      <c r="AI113" s="3">
        <f t="shared" ca="1" si="62"/>
        <v>45.11449720205335</v>
      </c>
      <c r="AJ113" s="3">
        <f t="shared" ca="1" si="63"/>
        <v>5.3940602351962648</v>
      </c>
      <c r="AK113" s="3">
        <f t="shared" ca="1" si="64"/>
        <v>25.223269294568102</v>
      </c>
      <c r="AL113" s="3">
        <f t="shared" ca="1" si="65"/>
        <v>15</v>
      </c>
      <c r="AM113" s="3" t="str">
        <f t="shared" ca="1" si="66"/>
        <v>Late</v>
      </c>
      <c r="AN113" s="6">
        <f t="shared" ca="1" si="67"/>
        <v>0</v>
      </c>
      <c r="AO113" s="6">
        <f t="shared" ca="1" si="68"/>
        <v>7.0136718300109404</v>
      </c>
      <c r="AP113" s="3" cm="1">
        <f t="array" aca="1" ref="AP113" ca="1">_xlfn.SWITCH(F113,3,_xlfn.NORM.INV(RAND(),8,4),4,_xlfn.NORM.INV(RAND(),7,3))</f>
        <v>8.2094157054485297</v>
      </c>
      <c r="AQ113" s="6">
        <f t="shared" ca="1" si="69"/>
        <v>92.276090723774374</v>
      </c>
      <c r="AR113" s="6">
        <f t="shared" ca="1" si="70"/>
        <v>2735.3244842433778</v>
      </c>
      <c r="AS113" s="3">
        <f t="shared" ca="1" si="71"/>
        <v>3.1529086618210127</v>
      </c>
      <c r="AT113" s="6">
        <f t="shared" ca="1" si="72"/>
        <v>6305.8173236420253</v>
      </c>
      <c r="AU113" s="3">
        <f t="shared" ca="1" si="73"/>
        <v>998.52291374414881</v>
      </c>
      <c r="AV113" s="3">
        <f t="shared" ca="1" si="74"/>
        <v>61.546312833547283</v>
      </c>
      <c r="AW113" s="6">
        <f t="shared" ca="1" si="75"/>
        <v>10108.224706293109</v>
      </c>
      <c r="BC113">
        <v>110</v>
      </c>
      <c r="BD113">
        <v>5263888.6856882041</v>
      </c>
      <c r="BI113">
        <v>110</v>
      </c>
      <c r="BJ113">
        <v>9437.4686860180027</v>
      </c>
      <c r="BO113">
        <v>110</v>
      </c>
      <c r="BP113">
        <v>0.626</v>
      </c>
      <c r="BW113">
        <v>110</v>
      </c>
      <c r="BX113">
        <v>38.856308470803413</v>
      </c>
      <c r="CE113">
        <v>110</v>
      </c>
      <c r="CF113">
        <v>432924.13430693821</v>
      </c>
      <c r="CK113">
        <v>110</v>
      </c>
      <c r="CL113">
        <v>4171.0223165066354</v>
      </c>
      <c r="CS113">
        <v>109</v>
      </c>
      <c r="CT113" s="10">
        <v>5.1999999999999998E-2</v>
      </c>
      <c r="CU113" s="10">
        <v>6.8000000000000005E-2</v>
      </c>
      <c r="CV113" s="10">
        <v>5.6000000000000001E-2</v>
      </c>
      <c r="CW113" s="10">
        <v>6.6000000000000003E-2</v>
      </c>
      <c r="CX113" s="10">
        <v>4.3999999999999997E-2</v>
      </c>
      <c r="CY113" s="10">
        <v>5.3999999999999999E-2</v>
      </c>
      <c r="CZ113" s="10">
        <v>0.06</v>
      </c>
      <c r="DA113" s="10">
        <v>7.8E-2</v>
      </c>
      <c r="DB113" s="10">
        <v>7.1999999999999995E-2</v>
      </c>
      <c r="DC113" s="10">
        <v>5.8000000000000003E-2</v>
      </c>
      <c r="DD113" s="10">
        <v>5.6000000000000001E-2</v>
      </c>
      <c r="DE113" s="10">
        <v>8.4000000000000005E-2</v>
      </c>
      <c r="DF113" s="10">
        <v>7.0000000000000007E-2</v>
      </c>
      <c r="DG113" s="10">
        <v>5.6000000000000001E-2</v>
      </c>
      <c r="DH113" s="10">
        <v>5.3999999999999999E-2</v>
      </c>
      <c r="DI113" s="10">
        <v>7.1999999999999995E-2</v>
      </c>
      <c r="DJ113" s="25">
        <v>11400.0090764545</v>
      </c>
      <c r="DK113" s="10">
        <v>0.59799999999999998</v>
      </c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</row>
    <row r="114" spans="1:126" x14ac:dyDescent="0.35">
      <c r="A114">
        <f t="shared" ca="1" si="40"/>
        <v>1</v>
      </c>
      <c r="B114" t="str" cm="1">
        <f t="array" aca="1" ref="B114" ca="1">_xlfn.SWITCH(A114,1,"A",2,"B",3,"C",4,"D")</f>
        <v>A</v>
      </c>
      <c r="C114">
        <f t="shared" ca="1" si="41"/>
        <v>2</v>
      </c>
      <c r="D114" s="3">
        <f t="shared" ca="1" si="42"/>
        <v>3.0729227822471077</v>
      </c>
      <c r="E114">
        <f t="shared" ca="1" si="43"/>
        <v>1</v>
      </c>
      <c r="F114" cm="1">
        <f t="array" aca="1" ref="F114" ca="1">_xlfn.SWITCH(RANDBETWEEN(0,1),0,3,1,4)</f>
        <v>3</v>
      </c>
      <c r="G114" s="3">
        <f t="shared" ca="1" si="44"/>
        <v>2.1722433486141113</v>
      </c>
      <c r="H114" t="str" cm="1">
        <f t="array" aca="1" ref="H114" ca="1">_xlfn.SWITCH(RANDBETWEEN(0,1),0,"No",1,"Yes")</f>
        <v>No</v>
      </c>
      <c r="I114" s="3">
        <f t="shared" ca="1" si="45"/>
        <v>0.36577524606848244</v>
      </c>
      <c r="J114" t="str" cm="1">
        <f t="array" aca="1" ref="J114" ca="1">_xlfn.SWITCH(RANDBETWEEN(0,2),0,"Rainy",1,"Sunny",2,"Cold")</f>
        <v>Rainy</v>
      </c>
      <c r="K114">
        <f t="shared" ca="1" si="38"/>
        <v>2.173462252622234</v>
      </c>
      <c r="L114" t="str" cm="1">
        <f t="array" aca="1" ref="L114" ca="1">_xlfn.SWITCH(RANDBETWEEN(0,1),0,"Good",1,"Bad")</f>
        <v>Good</v>
      </c>
      <c r="M114" s="3">
        <f t="shared" ca="1" si="46"/>
        <v>0.10487068423582152</v>
      </c>
      <c r="N114" t="str" cm="1">
        <f t="array" aca="1" ref="N114" ca="1">_xlfn.SWITCH(RANDBETWEEN(0,1),0,"No",1,"Yes")</f>
        <v>Yes</v>
      </c>
      <c r="O114" s="3">
        <f t="shared" ca="1" si="47"/>
        <v>0.91786590331742224</v>
      </c>
      <c r="P114" t="str" cm="1">
        <f t="array" aca="1" ref="P114" ca="1">_xlfn.SWITCH(RANDBETWEEN(0,1),0,"No",1,"Yes")</f>
        <v>Yes</v>
      </c>
      <c r="Q114" s="3">
        <f t="shared" ca="1" si="48"/>
        <v>2.1643937360491918</v>
      </c>
      <c r="R114">
        <f t="shared" ca="1" si="49"/>
        <v>1</v>
      </c>
      <c r="S114" s="3">
        <f t="shared" ca="1" si="50"/>
        <v>0.22609632310461375</v>
      </c>
      <c r="T114" s="3">
        <f t="shared" ca="1" si="51"/>
        <v>0.22609632310461375</v>
      </c>
      <c r="U114" t="str" cm="1">
        <f t="array" aca="1" ref="U114" ca="1">_xlfn.SWITCH(RANDBETWEEN(0,1),0,"No",1,"Yes")</f>
        <v>No</v>
      </c>
      <c r="V114" s="3">
        <f t="shared" ca="1" si="52"/>
        <v>0</v>
      </c>
      <c r="W114" t="str" cm="1">
        <f t="array" aca="1" ref="W114" ca="1">_xlfn.SWITCH(RANDBETWEEN(0,1),0,"No",1,"Yes")</f>
        <v>No</v>
      </c>
      <c r="X114" s="3">
        <f t="shared" ca="1" si="53"/>
        <v>0</v>
      </c>
      <c r="Y114" t="str" cm="1">
        <f t="array" aca="1" ref="Y114" ca="1">_xlfn.SWITCH(RANDBETWEEN(0,1),0,"No",1,"Yes")</f>
        <v>Yes</v>
      </c>
      <c r="Z114" s="3">
        <f t="shared" ca="1" si="54"/>
        <v>0.92941528126320094</v>
      </c>
      <c r="AA114" s="3">
        <f t="shared" ca="1" si="39"/>
        <v>1</v>
      </c>
      <c r="AB114" s="3">
        <f t="shared" ca="1" si="55"/>
        <v>1.6575935572504488</v>
      </c>
      <c r="AC114" s="3">
        <f t="shared" ca="1" si="56"/>
        <v>143.89291729847199</v>
      </c>
      <c r="AD114" s="3">
        <f t="shared" ca="1" si="57"/>
        <v>2</v>
      </c>
      <c r="AE114" s="3" t="str">
        <f t="shared" ca="1" si="58"/>
        <v>12-4</v>
      </c>
      <c r="AF114" s="3">
        <f t="shared" ca="1" si="59"/>
        <v>0.33541278464873392</v>
      </c>
      <c r="AG114" s="3" t="str">
        <f t="shared" ca="1" si="60"/>
        <v>High</v>
      </c>
      <c r="AH114" s="3">
        <f t="shared" ca="1" si="61"/>
        <v>9.6184202099583602E-2</v>
      </c>
      <c r="AI114" s="3">
        <f t="shared" ca="1" si="62"/>
        <v>65.365923428267223</v>
      </c>
      <c r="AJ114" s="3">
        <f t="shared" ca="1" si="63"/>
        <v>2.2013445194632726</v>
      </c>
      <c r="AK114" s="3">
        <f t="shared" ca="1" si="64"/>
        <v>13.344657838737117</v>
      </c>
      <c r="AL114" s="3">
        <f t="shared" ca="1" si="65"/>
        <v>20</v>
      </c>
      <c r="AM114" s="3" t="str">
        <f t="shared" ca="1" si="66"/>
        <v>On time</v>
      </c>
      <c r="AN114" s="6">
        <f t="shared" ca="1" si="67"/>
        <v>19.724618058396395</v>
      </c>
      <c r="AO114" s="6">
        <f t="shared" ca="1" si="68"/>
        <v>0</v>
      </c>
      <c r="AP114" s="3" cm="1">
        <f t="array" aca="1" ref="AP114" ca="1">_xlfn.SWITCH(F114,3,_xlfn.NORM.INV(RAND(),8,4),4,_xlfn.NORM.INV(RAND(),7,3))</f>
        <v>11.370483958062465</v>
      </c>
      <c r="AQ114" s="6">
        <f t="shared" ca="1" si="69"/>
        <v>110.15724062302829</v>
      </c>
      <c r="AR114" s="6">
        <f t="shared" ca="1" si="70"/>
        <v>1394.0344820202604</v>
      </c>
      <c r="AS114" s="3">
        <f t="shared" ca="1" si="71"/>
        <v>1.6680822298421396</v>
      </c>
      <c r="AT114" s="6">
        <f t="shared" ca="1" si="72"/>
        <v>3336.1644596842793</v>
      </c>
      <c r="AU114" s="3">
        <f t="shared" ca="1" si="73"/>
        <v>1010.6506890337968</v>
      </c>
      <c r="AV114" s="3">
        <f t="shared" ca="1" si="74"/>
        <v>39.472804902153371</v>
      </c>
      <c r="AW114" s="6">
        <f t="shared" ca="1" si="75"/>
        <v>5800.047053698886</v>
      </c>
      <c r="BC114">
        <v>111</v>
      </c>
      <c r="BD114">
        <v>-5026583.0748320846</v>
      </c>
      <c r="BI114">
        <v>111</v>
      </c>
      <c r="BJ114">
        <v>29062.674495985211</v>
      </c>
      <c r="BO114">
        <v>111</v>
      </c>
      <c r="BP114">
        <v>0.58799999999999997</v>
      </c>
      <c r="BW114">
        <v>111</v>
      </c>
      <c r="BX114">
        <v>27.420237892504886</v>
      </c>
      <c r="CE114">
        <v>111</v>
      </c>
      <c r="CF114">
        <v>1835196.7494162377</v>
      </c>
      <c r="CK114">
        <v>111</v>
      </c>
      <c r="CL114">
        <v>4043.4953382041022</v>
      </c>
      <c r="CS114">
        <v>110</v>
      </c>
      <c r="CT114" s="10">
        <v>5.1999999999999998E-2</v>
      </c>
      <c r="CU114" s="10">
        <v>0.05</v>
      </c>
      <c r="CV114" s="10">
        <v>5.1999999999999998E-2</v>
      </c>
      <c r="CW114" s="10">
        <v>6.8000000000000005E-2</v>
      </c>
      <c r="CX114" s="10">
        <v>6.4000000000000001E-2</v>
      </c>
      <c r="CY114" s="10">
        <v>0.08</v>
      </c>
      <c r="CZ114" s="10">
        <v>5.1999999999999998E-2</v>
      </c>
      <c r="DA114" s="10">
        <v>5.6000000000000001E-2</v>
      </c>
      <c r="DB114" s="10">
        <v>6.4000000000000001E-2</v>
      </c>
      <c r="DC114" s="10">
        <v>7.0000000000000007E-2</v>
      </c>
      <c r="DD114" s="10">
        <v>4.3999999999999997E-2</v>
      </c>
      <c r="DE114" s="10">
        <v>6.6000000000000003E-2</v>
      </c>
      <c r="DF114" s="10">
        <v>6.8000000000000005E-2</v>
      </c>
      <c r="DG114" s="10">
        <v>8.2000000000000003E-2</v>
      </c>
      <c r="DH114" s="10">
        <v>0.06</v>
      </c>
      <c r="DI114" s="10">
        <v>7.1999999999999995E-2</v>
      </c>
      <c r="DJ114" s="25">
        <v>9027.7583710813742</v>
      </c>
      <c r="DK114" s="10">
        <v>0.61799999999999999</v>
      </c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</row>
    <row r="115" spans="1:126" x14ac:dyDescent="0.35">
      <c r="A115">
        <f t="shared" ca="1" si="40"/>
        <v>2</v>
      </c>
      <c r="B115" t="str" cm="1">
        <f t="array" aca="1" ref="B115" ca="1">_xlfn.SWITCH(A115,1,"A",2,"B",3,"C",4,"D")</f>
        <v>B</v>
      </c>
      <c r="C115">
        <f t="shared" ca="1" si="41"/>
        <v>4</v>
      </c>
      <c r="D115" s="3">
        <f t="shared" ca="1" si="42"/>
        <v>2.9051342639394577</v>
      </c>
      <c r="E115">
        <f t="shared" ca="1" si="43"/>
        <v>1</v>
      </c>
      <c r="F115" cm="1">
        <f t="array" aca="1" ref="F115" ca="1">_xlfn.SWITCH(RANDBETWEEN(0,1),0,3,1,4)</f>
        <v>4</v>
      </c>
      <c r="G115" s="3">
        <f t="shared" ca="1" si="44"/>
        <v>2.2311948808230961</v>
      </c>
      <c r="H115" t="str" cm="1">
        <f t="array" aca="1" ref="H115" ca="1">_xlfn.SWITCH(RANDBETWEEN(0,1),0,"No",1,"Yes")</f>
        <v>Yes</v>
      </c>
      <c r="I115" s="3">
        <f t="shared" ca="1" si="45"/>
        <v>8.6582529821606857E-2</v>
      </c>
      <c r="J115" t="str" cm="1">
        <f t="array" aca="1" ref="J115" ca="1">_xlfn.SWITCH(RANDBETWEEN(0,2),0,"Rainy",1,"Sunny",2,"Cold")</f>
        <v>Rainy</v>
      </c>
      <c r="K115">
        <f t="shared" ca="1" si="38"/>
        <v>2.1351216749453634</v>
      </c>
      <c r="L115" t="str" cm="1">
        <f t="array" aca="1" ref="L115" ca="1">_xlfn.SWITCH(RANDBETWEEN(0,1),0,"Good",1,"Bad")</f>
        <v>Good</v>
      </c>
      <c r="M115" s="3">
        <f t="shared" ca="1" si="46"/>
        <v>6.7671550012787171E-2</v>
      </c>
      <c r="N115" t="str" cm="1">
        <f t="array" aca="1" ref="N115" ca="1">_xlfn.SWITCH(RANDBETWEEN(0,1),0,"No",1,"Yes")</f>
        <v>Yes</v>
      </c>
      <c r="O115" s="3">
        <f t="shared" ca="1" si="47"/>
        <v>0.73855648284573172</v>
      </c>
      <c r="P115" t="str" cm="1">
        <f t="array" aca="1" ref="P115" ca="1">_xlfn.SWITCH(RANDBETWEEN(0,1),0,"No",1,"Yes")</f>
        <v>Yes</v>
      </c>
      <c r="Q115" s="3">
        <f t="shared" ca="1" si="48"/>
        <v>0.911088326581035</v>
      </c>
      <c r="R115">
        <f t="shared" ca="1" si="49"/>
        <v>3</v>
      </c>
      <c r="S115" s="3">
        <f t="shared" ca="1" si="50"/>
        <v>0.12852050363026543</v>
      </c>
      <c r="T115" s="3">
        <f t="shared" ca="1" si="51"/>
        <v>0.38556151089079627</v>
      </c>
      <c r="U115" t="str" cm="1">
        <f t="array" aca="1" ref="U115" ca="1">_xlfn.SWITCH(RANDBETWEEN(0,1),0,"No",1,"Yes")</f>
        <v>Yes</v>
      </c>
      <c r="V115" s="3">
        <f t="shared" ca="1" si="52"/>
        <v>0.43518924274322818</v>
      </c>
      <c r="W115" t="str" cm="1">
        <f t="array" aca="1" ref="W115" ca="1">_xlfn.SWITCH(RANDBETWEEN(0,1),0,"No",1,"Yes")</f>
        <v>No</v>
      </c>
      <c r="X115" s="3">
        <f t="shared" ca="1" si="53"/>
        <v>0</v>
      </c>
      <c r="Y115" t="str" cm="1">
        <f t="array" aca="1" ref="Y115" ca="1">_xlfn.SWITCH(RANDBETWEEN(0,1),0,"No",1,"Yes")</f>
        <v>No</v>
      </c>
      <c r="Z115" s="3">
        <f t="shared" ca="1" si="54"/>
        <v>0</v>
      </c>
      <c r="AA115" s="3">
        <f t="shared" ca="1" si="39"/>
        <v>1</v>
      </c>
      <c r="AB115" s="3">
        <f t="shared" ca="1" si="55"/>
        <v>1.8045921006759582</v>
      </c>
      <c r="AC115" s="3">
        <f t="shared" ca="1" si="56"/>
        <v>241.99624540047847</v>
      </c>
      <c r="AD115" s="3">
        <f t="shared" ca="1" si="57"/>
        <v>4</v>
      </c>
      <c r="AE115" s="3" t="str">
        <f t="shared" ca="1" si="58"/>
        <v>4-8</v>
      </c>
      <c r="AF115" s="3">
        <f t="shared" ca="1" si="59"/>
        <v>1.0172555328223067</v>
      </c>
      <c r="AG115" s="3" t="str">
        <f t="shared" ca="1" si="60"/>
        <v>High</v>
      </c>
      <c r="AH115" s="3">
        <f t="shared" ca="1" si="61"/>
        <v>8.337213640823618E-2</v>
      </c>
      <c r="AI115" s="3">
        <f t="shared" ca="1" si="62"/>
        <v>9.5721973703323968</v>
      </c>
      <c r="AJ115" s="3">
        <f t="shared" ca="1" si="63"/>
        <v>25.281159177777702</v>
      </c>
      <c r="AK115" s="3">
        <f t="shared" ca="1" si="64"/>
        <v>35.177345146347839</v>
      </c>
      <c r="AL115" s="3">
        <f t="shared" ca="1" si="65"/>
        <v>30</v>
      </c>
      <c r="AM115" s="3" t="str">
        <f t="shared" ca="1" si="66"/>
        <v>Late</v>
      </c>
      <c r="AN115" s="6">
        <f t="shared" ca="1" si="67"/>
        <v>0</v>
      </c>
      <c r="AO115" s="6">
        <f t="shared" ca="1" si="68"/>
        <v>2.2054117008739613</v>
      </c>
      <c r="AP115" s="3" cm="1">
        <f t="array" aca="1" ref="AP115" ca="1">_xlfn.SWITCH(F115,3,_xlfn.NORM.INV(RAND(),8,4),4,_xlfn.NORM.INV(RAND(),7,3))</f>
        <v>5.7575658445484139</v>
      </c>
      <c r="AQ115" s="6">
        <f t="shared" ca="1" si="69"/>
        <v>105.85773949095446</v>
      </c>
      <c r="AR115" s="6">
        <f t="shared" ca="1" si="70"/>
        <v>4449.3065637536238</v>
      </c>
      <c r="AS115" s="3">
        <f t="shared" ca="1" si="71"/>
        <v>4.3971681432934799</v>
      </c>
      <c r="AT115" s="6">
        <f t="shared" ca="1" si="72"/>
        <v>8794.3362865869603</v>
      </c>
      <c r="AU115" s="3">
        <f t="shared" ca="1" si="73"/>
        <v>1007.9982020932492</v>
      </c>
      <c r="AV115" s="3">
        <f t="shared" ca="1" si="74"/>
        <v>49.746976229684762</v>
      </c>
      <c r="AW115" s="6">
        <f t="shared" ca="1" si="75"/>
        <v>14303.593440364391</v>
      </c>
      <c r="BC115">
        <v>112</v>
      </c>
      <c r="BD115">
        <v>7697341.9507907219</v>
      </c>
      <c r="BI115">
        <v>112</v>
      </c>
      <c r="BJ115">
        <v>9999.3238643528657</v>
      </c>
      <c r="BO115">
        <v>112</v>
      </c>
      <c r="BP115">
        <v>0.60599999999999998</v>
      </c>
      <c r="BW115">
        <v>112</v>
      </c>
      <c r="BX115">
        <v>23.376511641978016</v>
      </c>
      <c r="CE115">
        <v>112</v>
      </c>
      <c r="CF115">
        <v>2986717.3861697773</v>
      </c>
      <c r="CK115">
        <v>112</v>
      </c>
      <c r="CL115">
        <v>4562.7238339117685</v>
      </c>
      <c r="CS115">
        <v>111</v>
      </c>
      <c r="CT115" s="10">
        <v>5.6000000000000001E-2</v>
      </c>
      <c r="CU115" s="10">
        <v>5.8000000000000003E-2</v>
      </c>
      <c r="CV115" s="10">
        <v>0.06</v>
      </c>
      <c r="CW115" s="10">
        <v>0.06</v>
      </c>
      <c r="CX115" s="10">
        <v>4.8000000000000001E-2</v>
      </c>
      <c r="CY115" s="10">
        <v>6.6000000000000003E-2</v>
      </c>
      <c r="CZ115" s="10">
        <v>0.08</v>
      </c>
      <c r="DA115" s="10">
        <v>8.5999999999999993E-2</v>
      </c>
      <c r="DB115" s="10">
        <v>6.4000000000000001E-2</v>
      </c>
      <c r="DC115" s="10">
        <v>6.2E-2</v>
      </c>
      <c r="DD115" s="10">
        <v>4.2000000000000003E-2</v>
      </c>
      <c r="DE115" s="10">
        <v>6.6000000000000003E-2</v>
      </c>
      <c r="DF115" s="10">
        <v>5.8000000000000003E-2</v>
      </c>
      <c r="DG115" s="10">
        <v>7.5999999999999998E-2</v>
      </c>
      <c r="DH115" s="10">
        <v>0.05</v>
      </c>
      <c r="DI115" s="10">
        <v>6.8000000000000005E-2</v>
      </c>
      <c r="DJ115" s="25">
        <v>13581.044281814886</v>
      </c>
      <c r="DK115" s="10">
        <v>0.57599999999999996</v>
      </c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</row>
    <row r="116" spans="1:126" x14ac:dyDescent="0.35">
      <c r="A116">
        <f t="shared" ca="1" si="40"/>
        <v>3</v>
      </c>
      <c r="B116" t="str" cm="1">
        <f t="array" aca="1" ref="B116" ca="1">_xlfn.SWITCH(A116,1,"A",2,"B",3,"C",4,"D")</f>
        <v>C</v>
      </c>
      <c r="C116">
        <f t="shared" ca="1" si="41"/>
        <v>3</v>
      </c>
      <c r="D116" s="3">
        <f t="shared" ca="1" si="42"/>
        <v>2.9733923096644057</v>
      </c>
      <c r="E116">
        <f t="shared" ca="1" si="43"/>
        <v>0</v>
      </c>
      <c r="F116" cm="1">
        <f t="array" aca="1" ref="F116" ca="1">_xlfn.SWITCH(RANDBETWEEN(0,1),0,3,1,4)</f>
        <v>3</v>
      </c>
      <c r="G116" s="3">
        <f t="shared" ca="1" si="44"/>
        <v>2.2220940361824781</v>
      </c>
      <c r="H116" t="str" cm="1">
        <f t="array" aca="1" ref="H116" ca="1">_xlfn.SWITCH(RANDBETWEEN(0,1),0,"No",1,"Yes")</f>
        <v>No</v>
      </c>
      <c r="I116" s="3">
        <f t="shared" ca="1" si="45"/>
        <v>0.26768438671312872</v>
      </c>
      <c r="J116" t="str" cm="1">
        <f t="array" aca="1" ref="J116" ca="1">_xlfn.SWITCH(RANDBETWEEN(0,2),0,"Rainy",1,"Sunny",2,"Cold")</f>
        <v>Rainy</v>
      </c>
      <c r="K116">
        <f t="shared" ca="1" si="38"/>
        <v>1.2487049053853947</v>
      </c>
      <c r="L116" t="str" cm="1">
        <f t="array" aca="1" ref="L116" ca="1">_xlfn.SWITCH(RANDBETWEEN(0,1),0,"Good",1,"Bad")</f>
        <v>Good</v>
      </c>
      <c r="M116" s="3">
        <f t="shared" ca="1" si="46"/>
        <v>8.6720215029154571E-2</v>
      </c>
      <c r="N116" t="str" cm="1">
        <f t="array" aca="1" ref="N116" ca="1">_xlfn.SWITCH(RANDBETWEEN(0,1),0,"No",1,"Yes")</f>
        <v>No</v>
      </c>
      <c r="O116" s="3">
        <f t="shared" ca="1" si="47"/>
        <v>9.781582619773567E-2</v>
      </c>
      <c r="P116" t="str" cm="1">
        <f t="array" aca="1" ref="P116" ca="1">_xlfn.SWITCH(RANDBETWEEN(0,1),0,"No",1,"Yes")</f>
        <v>No</v>
      </c>
      <c r="Q116" s="3">
        <f t="shared" ca="1" si="48"/>
        <v>0</v>
      </c>
      <c r="R116">
        <f t="shared" ca="1" si="49"/>
        <v>3</v>
      </c>
      <c r="S116" s="3">
        <f t="shared" ca="1" si="50"/>
        <v>0.23434806229401373</v>
      </c>
      <c r="T116" s="3">
        <f t="shared" ca="1" si="51"/>
        <v>0.70304418688204118</v>
      </c>
      <c r="U116" t="str" cm="1">
        <f t="array" aca="1" ref="U116" ca="1">_xlfn.SWITCH(RANDBETWEEN(0,1),0,"No",1,"Yes")</f>
        <v>No</v>
      </c>
      <c r="V116" s="3">
        <f t="shared" ca="1" si="52"/>
        <v>0</v>
      </c>
      <c r="W116" t="str" cm="1">
        <f t="array" aca="1" ref="W116" ca="1">_xlfn.SWITCH(RANDBETWEEN(0,1),0,"No",1,"Yes")</f>
        <v>No</v>
      </c>
      <c r="X116" s="3">
        <f t="shared" ca="1" si="53"/>
        <v>0</v>
      </c>
      <c r="Y116" t="str" cm="1">
        <f t="array" aca="1" ref="Y116" ca="1">_xlfn.SWITCH(RANDBETWEEN(0,1),0,"No",1,"Yes")</f>
        <v>Yes</v>
      </c>
      <c r="Z116" s="3">
        <f t="shared" ca="1" si="54"/>
        <v>1.7356870931093691</v>
      </c>
      <c r="AA116" s="3">
        <f t="shared" ca="1" si="39"/>
        <v>1</v>
      </c>
      <c r="AB116" s="3">
        <f t="shared" ca="1" si="55"/>
        <v>0.89430411975281388</v>
      </c>
      <c r="AC116" s="3">
        <f t="shared" ca="1" si="56"/>
        <v>247.18297655052208</v>
      </c>
      <c r="AD116" s="3">
        <f t="shared" ca="1" si="57"/>
        <v>3</v>
      </c>
      <c r="AE116" s="3" t="str">
        <f t="shared" ca="1" si="58"/>
        <v>4-8</v>
      </c>
      <c r="AF116" s="3">
        <f t="shared" ca="1" si="59"/>
        <v>0.93502287685033969</v>
      </c>
      <c r="AG116" s="3" t="str">
        <f t="shared" ca="1" si="60"/>
        <v>Low</v>
      </c>
      <c r="AH116" s="3">
        <f t="shared" ca="1" si="61"/>
        <v>0.4782328270729892</v>
      </c>
      <c r="AI116" s="3">
        <f t="shared" ca="1" si="62"/>
        <v>54.863888073435177</v>
      </c>
      <c r="AJ116" s="3">
        <f t="shared" ca="1" si="63"/>
        <v>4.5053856959548382</v>
      </c>
      <c r="AK116" s="3">
        <f t="shared" ca="1" si="64"/>
        <v>13.174696169130282</v>
      </c>
      <c r="AL116" s="3">
        <f t="shared" ca="1" si="65"/>
        <v>30</v>
      </c>
      <c r="AM116" s="3" t="str">
        <f t="shared" ca="1" si="66"/>
        <v>On time</v>
      </c>
      <c r="AN116" s="6">
        <f t="shared" ca="1" si="67"/>
        <v>0</v>
      </c>
      <c r="AO116" s="6">
        <f t="shared" ca="1" si="68"/>
        <v>7.7223862382048809</v>
      </c>
      <c r="AP116" s="3" cm="1">
        <f t="array" aca="1" ref="AP116" ca="1">_xlfn.SWITCH(F116,3,_xlfn.NORM.INV(RAND(),8,4),4,_xlfn.NORM.INV(RAND(),7,3))</f>
        <v>9.5801929754765034</v>
      </c>
      <c r="AQ116" s="6">
        <f t="shared" ca="1" si="69"/>
        <v>93.097590536474016</v>
      </c>
      <c r="AR116" s="6">
        <f t="shared" ca="1" si="70"/>
        <v>2402.0538623171915</v>
      </c>
      <c r="AS116" s="3">
        <f t="shared" ca="1" si="71"/>
        <v>1.6468370211412853</v>
      </c>
      <c r="AT116" s="6">
        <f t="shared" ca="1" si="72"/>
        <v>3293.6740422825706</v>
      </c>
      <c r="AU116" s="3">
        <f t="shared" ca="1" si="73"/>
        <v>992.93743512389756</v>
      </c>
      <c r="AV116" s="3">
        <f t="shared" ca="1" si="74"/>
        <v>41.68482756149951</v>
      </c>
      <c r="AW116" s="6">
        <f t="shared" ca="1" si="75"/>
        <v>6738.0725535233641</v>
      </c>
      <c r="BC116">
        <v>113</v>
      </c>
      <c r="BD116">
        <v>4546486.0721342368</v>
      </c>
      <c r="BI116">
        <v>113</v>
      </c>
      <c r="BJ116">
        <v>11478.59053519294</v>
      </c>
      <c r="BO116">
        <v>113</v>
      </c>
      <c r="BP116">
        <v>0.62</v>
      </c>
      <c r="BW116">
        <v>113</v>
      </c>
      <c r="BX116">
        <v>22.500768696028665</v>
      </c>
      <c r="CE116">
        <v>113</v>
      </c>
      <c r="CF116">
        <v>2627696.0583697455</v>
      </c>
      <c r="CK116">
        <v>113</v>
      </c>
      <c r="CL116">
        <v>4116.4031737378864</v>
      </c>
      <c r="CS116">
        <v>112</v>
      </c>
      <c r="CT116" s="10">
        <v>7.1999999999999995E-2</v>
      </c>
      <c r="CU116" s="10">
        <v>5.6000000000000001E-2</v>
      </c>
      <c r="CV116" s="10">
        <v>4.2000000000000003E-2</v>
      </c>
      <c r="CW116" s="10">
        <v>6.2E-2</v>
      </c>
      <c r="CX116" s="10">
        <v>8.2000000000000003E-2</v>
      </c>
      <c r="CY116" s="10">
        <v>7.0000000000000007E-2</v>
      </c>
      <c r="CZ116" s="10">
        <v>6.2E-2</v>
      </c>
      <c r="DA116" s="10">
        <v>6.6000000000000003E-2</v>
      </c>
      <c r="DB116" s="10">
        <v>0.05</v>
      </c>
      <c r="DC116" s="10">
        <v>4.8000000000000001E-2</v>
      </c>
      <c r="DD116" s="10">
        <v>6.4000000000000001E-2</v>
      </c>
      <c r="DE116" s="10">
        <v>0.06</v>
      </c>
      <c r="DF116" s="10">
        <v>6.2E-2</v>
      </c>
      <c r="DG116" s="10">
        <v>7.0000000000000007E-2</v>
      </c>
      <c r="DH116" s="10">
        <v>7.1999999999999995E-2</v>
      </c>
      <c r="DI116" s="10">
        <v>6.2E-2</v>
      </c>
      <c r="DJ116" s="25">
        <v>23603.868495091545</v>
      </c>
      <c r="DK116" s="10">
        <v>0.57599999999999996</v>
      </c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</row>
    <row r="117" spans="1:126" x14ac:dyDescent="0.35">
      <c r="A117">
        <f t="shared" ca="1" si="40"/>
        <v>4</v>
      </c>
      <c r="B117" t="str" cm="1">
        <f t="array" aca="1" ref="B117" ca="1">_xlfn.SWITCH(A117,1,"A",2,"B",3,"C",4,"D")</f>
        <v>D</v>
      </c>
      <c r="C117">
        <f t="shared" ca="1" si="41"/>
        <v>4</v>
      </c>
      <c r="D117" s="3">
        <f t="shared" ca="1" si="42"/>
        <v>2.8349989399262738</v>
      </c>
      <c r="E117">
        <f t="shared" ca="1" si="43"/>
        <v>0</v>
      </c>
      <c r="F117" cm="1">
        <f t="array" aca="1" ref="F117" ca="1">_xlfn.SWITCH(RANDBETWEEN(0,1),0,3,1,4)</f>
        <v>3</v>
      </c>
      <c r="G117" s="3">
        <f t="shared" ca="1" si="44"/>
        <v>1.6953627889074576</v>
      </c>
      <c r="H117" t="str" cm="1">
        <f t="array" aca="1" ref="H117" ca="1">_xlfn.SWITCH(RANDBETWEEN(0,1),0,"No",1,"Yes")</f>
        <v>Yes</v>
      </c>
      <c r="I117" s="3">
        <f t="shared" ca="1" si="45"/>
        <v>7.0519386468880049E-2</v>
      </c>
      <c r="J117" t="str" cm="1">
        <f t="array" aca="1" ref="J117" ca="1">_xlfn.SWITCH(RANDBETWEEN(0,2),0,"Rainy",1,"Sunny",2,"Cold")</f>
        <v>Cold</v>
      </c>
      <c r="K117">
        <f t="shared" ca="1" si="38"/>
        <v>0.24220019963914663</v>
      </c>
      <c r="L117" t="str" cm="1">
        <f t="array" aca="1" ref="L117" ca="1">_xlfn.SWITCH(RANDBETWEEN(0,1),0,"Good",1,"Bad")</f>
        <v>Bad</v>
      </c>
      <c r="M117" s="3">
        <f t="shared" ca="1" si="46"/>
        <v>0.58035812120017627</v>
      </c>
      <c r="N117" t="str" cm="1">
        <f t="array" aca="1" ref="N117" ca="1">_xlfn.SWITCH(RANDBETWEEN(0,1),0,"No",1,"Yes")</f>
        <v>Yes</v>
      </c>
      <c r="O117" s="3">
        <f t="shared" ca="1" si="47"/>
        <v>0.77763772964516331</v>
      </c>
      <c r="P117" t="str" cm="1">
        <f t="array" aca="1" ref="P117" ca="1">_xlfn.SWITCH(RANDBETWEEN(0,1),0,"No",1,"Yes")</f>
        <v>No</v>
      </c>
      <c r="Q117" s="3">
        <f t="shared" ca="1" si="48"/>
        <v>0</v>
      </c>
      <c r="R117">
        <f t="shared" ca="1" si="49"/>
        <v>3</v>
      </c>
      <c r="S117" s="3">
        <f t="shared" ca="1" si="50"/>
        <v>0.15481633831186353</v>
      </c>
      <c r="T117" s="3">
        <f t="shared" ca="1" si="51"/>
        <v>0.4644490149355906</v>
      </c>
      <c r="U117" t="str" cm="1">
        <f t="array" aca="1" ref="U117" ca="1">_xlfn.SWITCH(RANDBETWEEN(0,1),0,"No",1,"Yes")</f>
        <v>Yes</v>
      </c>
      <c r="V117" s="3">
        <f t="shared" ca="1" si="52"/>
        <v>9.0761132281693246E-2</v>
      </c>
      <c r="W117" t="str" cm="1">
        <f t="array" aca="1" ref="W117" ca="1">_xlfn.SWITCH(RANDBETWEEN(0,1),0,"No",1,"Yes")</f>
        <v>Yes</v>
      </c>
      <c r="X117" s="3">
        <f t="shared" ca="1" si="53"/>
        <v>39.886405941325521</v>
      </c>
      <c r="Y117" t="str" cm="1">
        <f t="array" aca="1" ref="Y117" ca="1">_xlfn.SWITCH(RANDBETWEEN(0,1),0,"No",1,"Yes")</f>
        <v>Yes</v>
      </c>
      <c r="Z117" s="3">
        <f t="shared" ca="1" si="54"/>
        <v>0.85777040455639442</v>
      </c>
      <c r="AA117" s="3">
        <f t="shared" ca="1" si="39"/>
        <v>0</v>
      </c>
      <c r="AB117" s="3">
        <f t="shared" ca="1" si="55"/>
        <v>0.89960651852033213</v>
      </c>
      <c r="AC117" s="3">
        <f t="shared" ca="1" si="56"/>
        <v>339.75404002008719</v>
      </c>
      <c r="AD117" s="3">
        <f t="shared" ca="1" si="57"/>
        <v>3</v>
      </c>
      <c r="AE117" s="3" t="str">
        <f t="shared" ca="1" si="58"/>
        <v>4-8</v>
      </c>
      <c r="AF117" s="3">
        <f t="shared" ca="1" si="59"/>
        <v>0.59937922474780769</v>
      </c>
      <c r="AG117" s="3" t="str">
        <f t="shared" ca="1" si="60"/>
        <v>High</v>
      </c>
      <c r="AH117" s="3">
        <f t="shared" ca="1" si="61"/>
        <v>9.1250914850276421E-2</v>
      </c>
      <c r="AI117" s="3">
        <f t="shared" ca="1" si="62"/>
        <v>67.366524343895591</v>
      </c>
      <c r="AJ117" s="3">
        <f t="shared" ca="1" si="63"/>
        <v>5.0433660238384252</v>
      </c>
      <c r="AK117" s="3">
        <f t="shared" ca="1" si="64"/>
        <v>51.299067400916869</v>
      </c>
      <c r="AL117" s="3">
        <f t="shared" ca="1" si="65"/>
        <v>20</v>
      </c>
      <c r="AM117" s="3" t="str">
        <f t="shared" ca="1" si="66"/>
        <v>Late</v>
      </c>
      <c r="AN117" s="6">
        <f t="shared" ca="1" si="67"/>
        <v>0</v>
      </c>
      <c r="AO117" s="6">
        <f t="shared" ca="1" si="68"/>
        <v>4.1473179293474258</v>
      </c>
      <c r="AP117" s="3" cm="1">
        <f t="array" aca="1" ref="AP117" ca="1">_xlfn.SWITCH(F117,3,_xlfn.NORM.INV(RAND(),8,4),4,_xlfn.NORM.INV(RAND(),7,3))</f>
        <v>8.0850844075120047</v>
      </c>
      <c r="AQ117" s="6">
        <f t="shared" ca="1" si="69"/>
        <v>98.843012658478628</v>
      </c>
      <c r="AR117" s="6">
        <f t="shared" ca="1" si="70"/>
        <v>4153.6131456182165</v>
      </c>
      <c r="AS117" s="3">
        <f t="shared" ca="1" si="71"/>
        <v>6.4123834251146086</v>
      </c>
      <c r="AT117" s="6">
        <f t="shared" ca="1" si="72"/>
        <v>9618.5751376719127</v>
      </c>
      <c r="AU117" s="3">
        <f t="shared" ca="1" si="73"/>
        <v>973.48075550188673</v>
      </c>
      <c r="AV117" s="3">
        <f t="shared" ca="1" si="74"/>
        <v>49.879893536801355</v>
      </c>
      <c r="AW117" s="6">
        <f t="shared" ca="1" si="75"/>
        <v>14799.696250258165</v>
      </c>
      <c r="BC117">
        <v>114</v>
      </c>
      <c r="BD117">
        <v>4696931.68256432</v>
      </c>
      <c r="BI117">
        <v>114</v>
      </c>
      <c r="BJ117">
        <v>9985.0602316970308</v>
      </c>
      <c r="BO117">
        <v>114</v>
      </c>
      <c r="BP117">
        <v>0.59399999999999997</v>
      </c>
      <c r="BW117">
        <v>114</v>
      </c>
      <c r="BX117">
        <v>25.986612452355214</v>
      </c>
      <c r="CE117">
        <v>114</v>
      </c>
      <c r="CF117">
        <v>1903194.5012978094</v>
      </c>
      <c r="CK117">
        <v>114</v>
      </c>
      <c r="CL117">
        <v>2713.7584649385108</v>
      </c>
      <c r="CS117">
        <v>113</v>
      </c>
      <c r="CT117" s="10">
        <v>6.2E-2</v>
      </c>
      <c r="CU117" s="10">
        <v>5.3999999999999999E-2</v>
      </c>
      <c r="CV117" s="10">
        <v>4.8000000000000001E-2</v>
      </c>
      <c r="CW117" s="10">
        <v>6.6000000000000003E-2</v>
      </c>
      <c r="CX117" s="10">
        <v>4.2000000000000003E-2</v>
      </c>
      <c r="CY117" s="10">
        <v>6.4000000000000001E-2</v>
      </c>
      <c r="CZ117" s="10">
        <v>8.2000000000000003E-2</v>
      </c>
      <c r="DA117" s="10">
        <v>5.1999999999999998E-2</v>
      </c>
      <c r="DB117" s="10">
        <v>5.8000000000000003E-2</v>
      </c>
      <c r="DC117" s="10">
        <v>9.6000000000000002E-2</v>
      </c>
      <c r="DD117" s="10">
        <v>7.0000000000000007E-2</v>
      </c>
      <c r="DE117" s="10">
        <v>6.8000000000000005E-2</v>
      </c>
      <c r="DF117" s="10">
        <v>6.8000000000000005E-2</v>
      </c>
      <c r="DG117" s="10">
        <v>5.6000000000000001E-2</v>
      </c>
      <c r="DH117" s="10">
        <v>5.1999999999999998E-2</v>
      </c>
      <c r="DI117" s="10">
        <v>6.2E-2</v>
      </c>
      <c r="DJ117" s="25">
        <v>11160.731658100727</v>
      </c>
      <c r="DK117" s="10">
        <v>0.59</v>
      </c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</row>
    <row r="118" spans="1:126" x14ac:dyDescent="0.35">
      <c r="A118">
        <f t="shared" ca="1" si="40"/>
        <v>4</v>
      </c>
      <c r="B118" t="str" cm="1">
        <f t="array" aca="1" ref="B118" ca="1">_xlfn.SWITCH(A118,1,"A",2,"B",3,"C",4,"D")</f>
        <v>D</v>
      </c>
      <c r="C118">
        <f t="shared" ca="1" si="41"/>
        <v>3</v>
      </c>
      <c r="D118" s="3">
        <f t="shared" ca="1" si="42"/>
        <v>2.941186730408615</v>
      </c>
      <c r="E118">
        <f t="shared" ca="1" si="43"/>
        <v>0</v>
      </c>
      <c r="F118" cm="1">
        <f t="array" aca="1" ref="F118" ca="1">_xlfn.SWITCH(RANDBETWEEN(0,1),0,3,1,4)</f>
        <v>3</v>
      </c>
      <c r="G118" s="3">
        <f t="shared" ca="1" si="44"/>
        <v>1.3597944730056626</v>
      </c>
      <c r="H118" t="str" cm="1">
        <f t="array" aca="1" ref="H118" ca="1">_xlfn.SWITCH(RANDBETWEEN(0,1),0,"No",1,"Yes")</f>
        <v>Yes</v>
      </c>
      <c r="I118" s="3">
        <f t="shared" ca="1" si="45"/>
        <v>8.0017939519501882E-2</v>
      </c>
      <c r="J118" t="str" cm="1">
        <f t="array" aca="1" ref="J118" ca="1">_xlfn.SWITCH(RANDBETWEEN(0,2),0,"Rainy",1,"Sunny",2,"Cold")</f>
        <v>Rainy</v>
      </c>
      <c r="K118">
        <f t="shared" ca="1" si="38"/>
        <v>1.4167724729456801</v>
      </c>
      <c r="L118" t="str" cm="1">
        <f t="array" aca="1" ref="L118" ca="1">_xlfn.SWITCH(RANDBETWEEN(0,1),0,"Good",1,"Bad")</f>
        <v>Good</v>
      </c>
      <c r="M118" s="3">
        <f t="shared" ca="1" si="46"/>
        <v>8.3865770022384808E-2</v>
      </c>
      <c r="N118" t="str" cm="1">
        <f t="array" aca="1" ref="N118" ca="1">_xlfn.SWITCH(RANDBETWEEN(0,1),0,"No",1,"Yes")</f>
        <v>No</v>
      </c>
      <c r="O118" s="3">
        <f t="shared" ca="1" si="47"/>
        <v>7.8912121737623075E-2</v>
      </c>
      <c r="P118" t="str" cm="1">
        <f t="array" aca="1" ref="P118" ca="1">_xlfn.SWITCH(RANDBETWEEN(0,1),0,"No",1,"Yes")</f>
        <v>No</v>
      </c>
      <c r="Q118" s="3">
        <f t="shared" ca="1" si="48"/>
        <v>0</v>
      </c>
      <c r="R118">
        <f t="shared" ca="1" si="49"/>
        <v>2</v>
      </c>
      <c r="S118" s="3">
        <f t="shared" ca="1" si="50"/>
        <v>0.11337923040521727</v>
      </c>
      <c r="T118" s="3">
        <f t="shared" ca="1" si="51"/>
        <v>0.22675846081043455</v>
      </c>
      <c r="U118" t="str" cm="1">
        <f t="array" aca="1" ref="U118" ca="1">_xlfn.SWITCH(RANDBETWEEN(0,1),0,"No",1,"Yes")</f>
        <v>No</v>
      </c>
      <c r="V118" s="3">
        <f t="shared" ca="1" si="52"/>
        <v>0</v>
      </c>
      <c r="W118" t="str" cm="1">
        <f t="array" aca="1" ref="W118" ca="1">_xlfn.SWITCH(RANDBETWEEN(0,1),0,"No",1,"Yes")</f>
        <v>No</v>
      </c>
      <c r="X118" s="3">
        <f t="shared" ca="1" si="53"/>
        <v>0</v>
      </c>
      <c r="Y118" t="str" cm="1">
        <f t="array" aca="1" ref="Y118" ca="1">_xlfn.SWITCH(RANDBETWEEN(0,1),0,"No",1,"Yes")</f>
        <v>Yes</v>
      </c>
      <c r="Z118" s="3">
        <f t="shared" ca="1" si="54"/>
        <v>0.11865906464938802</v>
      </c>
      <c r="AA118" s="3">
        <f t="shared" ca="1" si="39"/>
        <v>0</v>
      </c>
      <c r="AB118" s="3">
        <f t="shared" ca="1" si="55"/>
        <v>0.57348740493826877</v>
      </c>
      <c r="AC118" s="3">
        <f t="shared" ca="1" si="56"/>
        <v>329.79621427012711</v>
      </c>
      <c r="AD118" s="3">
        <f t="shared" ca="1" si="57"/>
        <v>4</v>
      </c>
      <c r="AE118" s="3" t="str">
        <f t="shared" ca="1" si="58"/>
        <v>4-8</v>
      </c>
      <c r="AF118" s="3">
        <f t="shared" ca="1" si="59"/>
        <v>0.65298269485540794</v>
      </c>
      <c r="AG118" s="3" t="str">
        <f t="shared" ca="1" si="60"/>
        <v>Low</v>
      </c>
      <c r="AH118" s="3">
        <f t="shared" ca="1" si="61"/>
        <v>0.82895494130347647</v>
      </c>
      <c r="AI118" s="3">
        <f t="shared" ca="1" si="62"/>
        <v>35.118897591538968</v>
      </c>
      <c r="AJ118" s="3">
        <f t="shared" ca="1" si="63"/>
        <v>9.3908475745999329</v>
      </c>
      <c r="AK118" s="3">
        <f t="shared" ca="1" si="64"/>
        <v>14.811052918387762</v>
      </c>
      <c r="AL118" s="3">
        <f t="shared" ca="1" si="65"/>
        <v>25</v>
      </c>
      <c r="AM118" s="3" t="str">
        <f t="shared" ca="1" si="66"/>
        <v>On time</v>
      </c>
      <c r="AN118" s="6">
        <f t="shared" ca="1" si="67"/>
        <v>0</v>
      </c>
      <c r="AO118" s="6">
        <f t="shared" ca="1" si="68"/>
        <v>2.1563765825003411</v>
      </c>
      <c r="AP118" s="3" cm="1">
        <f t="array" aca="1" ref="AP118" ca="1">_xlfn.SWITCH(F118,3,_xlfn.NORM.INV(RAND(),8,4),4,_xlfn.NORM.INV(RAND(),7,3))</f>
        <v>6.7505745049207864</v>
      </c>
      <c r="AQ118" s="6">
        <f t="shared" ca="1" si="69"/>
        <v>105.71658127862455</v>
      </c>
      <c r="AR118" s="6">
        <f t="shared" ca="1" si="70"/>
        <v>5164.7349815717189</v>
      </c>
      <c r="AS118" s="3">
        <f t="shared" ca="1" si="71"/>
        <v>1.8513816147984703</v>
      </c>
      <c r="AT118" s="6">
        <f t="shared" ca="1" si="72"/>
        <v>2777.0724221977052</v>
      </c>
      <c r="AU118" s="3">
        <f t="shared" ca="1" si="73"/>
        <v>1006.7149011102912</v>
      </c>
      <c r="AV118" s="3">
        <f t="shared" ca="1" si="74"/>
        <v>47.257508768422035</v>
      </c>
      <c r="AW118" s="6">
        <f t="shared" ca="1" si="75"/>
        <v>8997.9361902306373</v>
      </c>
      <c r="BC118">
        <v>115</v>
      </c>
      <c r="BD118">
        <v>-5592056.487506384</v>
      </c>
      <c r="BI118">
        <v>115</v>
      </c>
      <c r="BJ118">
        <v>17693.735975582866</v>
      </c>
      <c r="BO118">
        <v>115</v>
      </c>
      <c r="BP118">
        <v>0.59599999999999997</v>
      </c>
      <c r="BW118">
        <v>115</v>
      </c>
      <c r="BX118">
        <v>25.76272470482558</v>
      </c>
      <c r="CE118">
        <v>115</v>
      </c>
      <c r="CF118">
        <v>1983996.4591500061</v>
      </c>
      <c r="CK118">
        <v>115</v>
      </c>
      <c r="CL118">
        <v>1346.3634574950947</v>
      </c>
      <c r="CS118">
        <v>114</v>
      </c>
      <c r="CT118" s="10">
        <v>8.7999999999999995E-2</v>
      </c>
      <c r="CU118" s="10">
        <v>4.8000000000000001E-2</v>
      </c>
      <c r="CV118" s="10">
        <v>6.8000000000000005E-2</v>
      </c>
      <c r="CW118" s="10">
        <v>7.3999999999999996E-2</v>
      </c>
      <c r="CX118" s="10">
        <v>0.06</v>
      </c>
      <c r="CY118" s="10">
        <v>7.3999999999999996E-2</v>
      </c>
      <c r="CZ118" s="10">
        <v>0.05</v>
      </c>
      <c r="DA118" s="10">
        <v>6.4000000000000001E-2</v>
      </c>
      <c r="DB118" s="10">
        <v>0.06</v>
      </c>
      <c r="DC118" s="10">
        <v>5.8000000000000003E-2</v>
      </c>
      <c r="DD118" s="10">
        <v>5.8000000000000003E-2</v>
      </c>
      <c r="DE118" s="10">
        <v>4.5999999999999999E-2</v>
      </c>
      <c r="DF118" s="10">
        <v>5.1999999999999998E-2</v>
      </c>
      <c r="DG118" s="10">
        <v>4.8000000000000001E-2</v>
      </c>
      <c r="DH118" s="10">
        <v>6.6000000000000003E-2</v>
      </c>
      <c r="DI118" s="10">
        <v>8.5999999999999993E-2</v>
      </c>
      <c r="DJ118" s="25">
        <v>8209.4064224723934</v>
      </c>
      <c r="DK118" s="10">
        <v>0.628</v>
      </c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</row>
    <row r="119" spans="1:126" x14ac:dyDescent="0.35">
      <c r="A119">
        <f t="shared" ca="1" si="40"/>
        <v>4</v>
      </c>
      <c r="B119" t="str" cm="1">
        <f t="array" aca="1" ref="B119" ca="1">_xlfn.SWITCH(A119,1,"A",2,"B",3,"C",4,"D")</f>
        <v>D</v>
      </c>
      <c r="C119">
        <f t="shared" ca="1" si="41"/>
        <v>3</v>
      </c>
      <c r="D119" s="3">
        <f t="shared" ca="1" si="42"/>
        <v>3.0421982698386207</v>
      </c>
      <c r="E119">
        <f t="shared" ca="1" si="43"/>
        <v>0</v>
      </c>
      <c r="F119" cm="1">
        <f t="array" aca="1" ref="F119" ca="1">_xlfn.SWITCH(RANDBETWEEN(0,1),0,3,1,4)</f>
        <v>3</v>
      </c>
      <c r="G119" s="3">
        <f t="shared" ca="1" si="44"/>
        <v>2.6275922090684434</v>
      </c>
      <c r="H119" t="str" cm="1">
        <f t="array" aca="1" ref="H119" ca="1">_xlfn.SWITCH(RANDBETWEEN(0,1),0,"No",1,"Yes")</f>
        <v>No</v>
      </c>
      <c r="I119" s="3">
        <f t="shared" ca="1" si="45"/>
        <v>0.24684992363792846</v>
      </c>
      <c r="J119" t="str" cm="1">
        <f t="array" aca="1" ref="J119" ca="1">_xlfn.SWITCH(RANDBETWEEN(0,2),0,"Rainy",1,"Sunny",2,"Cold")</f>
        <v>Sunny</v>
      </c>
      <c r="K119">
        <f t="shared" ca="1" si="38"/>
        <v>0.40062093132485188</v>
      </c>
      <c r="L119" t="str" cm="1">
        <f t="array" aca="1" ref="L119" ca="1">_xlfn.SWITCH(RANDBETWEEN(0,1),0,"Good",1,"Bad")</f>
        <v>Bad</v>
      </c>
      <c r="M119" s="3">
        <f t="shared" ca="1" si="46"/>
        <v>0.50884291192847475</v>
      </c>
      <c r="N119" t="str" cm="1">
        <f t="array" aca="1" ref="N119" ca="1">_xlfn.SWITCH(RANDBETWEEN(0,1),0,"No",1,"Yes")</f>
        <v>Yes</v>
      </c>
      <c r="O119" s="3">
        <f t="shared" ca="1" si="47"/>
        <v>0.79693593189033041</v>
      </c>
      <c r="P119" t="str" cm="1">
        <f t="array" aca="1" ref="P119" ca="1">_xlfn.SWITCH(RANDBETWEEN(0,1),0,"No",1,"Yes")</f>
        <v>No</v>
      </c>
      <c r="Q119" s="3">
        <f t="shared" ca="1" si="48"/>
        <v>0</v>
      </c>
      <c r="R119">
        <f t="shared" ca="1" si="49"/>
        <v>1</v>
      </c>
      <c r="S119" s="3">
        <f t="shared" ca="1" si="50"/>
        <v>0.17172386314177218</v>
      </c>
      <c r="T119" s="3">
        <f t="shared" ca="1" si="51"/>
        <v>0.17172386314177218</v>
      </c>
      <c r="U119" t="str" cm="1">
        <f t="array" aca="1" ref="U119" ca="1">_xlfn.SWITCH(RANDBETWEEN(0,1),0,"No",1,"Yes")</f>
        <v>Yes</v>
      </c>
      <c r="V119" s="3">
        <f t="shared" ca="1" si="52"/>
        <v>0.43475444326853785</v>
      </c>
      <c r="W119" t="str" cm="1">
        <f t="array" aca="1" ref="W119" ca="1">_xlfn.SWITCH(RANDBETWEEN(0,1),0,"No",1,"Yes")</f>
        <v>Yes</v>
      </c>
      <c r="X119" s="3">
        <f t="shared" ca="1" si="53"/>
        <v>18.794149702415272</v>
      </c>
      <c r="Y119" t="str" cm="1">
        <f t="array" aca="1" ref="Y119" ca="1">_xlfn.SWITCH(RANDBETWEEN(0,1),0,"No",1,"Yes")</f>
        <v>Yes</v>
      </c>
      <c r="Z119" s="3">
        <f t="shared" ca="1" si="54"/>
        <v>0.35681618377701363</v>
      </c>
      <c r="AA119" s="3">
        <f t="shared" ca="1" si="39"/>
        <v>0</v>
      </c>
      <c r="AB119" s="3">
        <f t="shared" ca="1" si="55"/>
        <v>0.95607122551214108</v>
      </c>
      <c r="AC119" s="3">
        <f t="shared" ca="1" si="56"/>
        <v>340.36062235235039</v>
      </c>
      <c r="AD119" s="3">
        <f t="shared" ca="1" si="57"/>
        <v>3</v>
      </c>
      <c r="AE119" s="3" t="str">
        <f t="shared" ca="1" si="58"/>
        <v>4-8</v>
      </c>
      <c r="AF119" s="3">
        <f t="shared" ca="1" si="59"/>
        <v>0.56948315493033774</v>
      </c>
      <c r="AG119" s="3" t="str">
        <f t="shared" ca="1" si="60"/>
        <v>High</v>
      </c>
      <c r="AH119" s="3">
        <f t="shared" ca="1" si="61"/>
        <v>9.7273022068597961E-2</v>
      </c>
      <c r="AI119" s="3">
        <f t="shared" ca="1" si="62"/>
        <v>53.103686099547375</v>
      </c>
      <c r="AJ119" s="3">
        <f t="shared" ca="1" si="63"/>
        <v>6.4093596386946752</v>
      </c>
      <c r="AK119" s="3">
        <f t="shared" ca="1" si="64"/>
        <v>32.37047314165838</v>
      </c>
      <c r="AL119" s="3">
        <f t="shared" ca="1" si="65"/>
        <v>25</v>
      </c>
      <c r="AM119" s="3" t="str">
        <f t="shared" ca="1" si="66"/>
        <v>Late</v>
      </c>
      <c r="AN119" s="6">
        <f t="shared" ca="1" si="67"/>
        <v>18.197175012895954</v>
      </c>
      <c r="AO119" s="6">
        <f t="shared" ca="1" si="68"/>
        <v>0</v>
      </c>
      <c r="AP119" s="3" cm="1">
        <f t="array" aca="1" ref="AP119" ca="1">_xlfn.SWITCH(F119,3,_xlfn.NORM.INV(RAND(),8,4),4,_xlfn.NORM.INV(RAND(),7,3))</f>
        <v>6.8006879616598637</v>
      </c>
      <c r="AQ119" s="6">
        <f t="shared" ca="1" si="69"/>
        <v>93.975799027829467</v>
      </c>
      <c r="AR119" s="6">
        <f t="shared" ca="1" si="70"/>
        <v>4703.2979050790927</v>
      </c>
      <c r="AS119" s="3">
        <f t="shared" ca="1" si="71"/>
        <v>4.0463091427072975</v>
      </c>
      <c r="AT119" s="6">
        <f t="shared" ca="1" si="72"/>
        <v>6069.4637140609466</v>
      </c>
      <c r="AU119" s="3">
        <f t="shared" ca="1" si="73"/>
        <v>975.25135331594765</v>
      </c>
      <c r="AV119" s="3">
        <f t="shared" ca="1" si="74"/>
        <v>58.956547247545423</v>
      </c>
      <c r="AW119" s="6">
        <f t="shared" ca="1" si="75"/>
        <v>11825.166694716429</v>
      </c>
      <c r="BC119">
        <v>116</v>
      </c>
      <c r="BD119">
        <v>6279727.3950380702</v>
      </c>
      <c r="BI119">
        <v>116</v>
      </c>
      <c r="BJ119">
        <v>7687.5928481587407</v>
      </c>
      <c r="BO119">
        <v>116</v>
      </c>
      <c r="BP119">
        <v>0.61799999999999999</v>
      </c>
      <c r="BW119">
        <v>116</v>
      </c>
      <c r="BX119">
        <v>24.950775919980174</v>
      </c>
      <c r="CE119">
        <v>116</v>
      </c>
      <c r="CF119">
        <v>1457437.0375811963</v>
      </c>
      <c r="CK119">
        <v>116</v>
      </c>
      <c r="CL119">
        <v>10595.459498316124</v>
      </c>
      <c r="CS119">
        <v>115</v>
      </c>
      <c r="CT119" s="10">
        <v>5.3999999999999999E-2</v>
      </c>
      <c r="CU119" s="10">
        <v>7.8E-2</v>
      </c>
      <c r="CV119" s="10">
        <v>4.2000000000000003E-2</v>
      </c>
      <c r="CW119" s="10">
        <v>5.8000000000000003E-2</v>
      </c>
      <c r="CX119" s="10">
        <v>6.6000000000000003E-2</v>
      </c>
      <c r="CY119" s="10">
        <v>5.6000000000000001E-2</v>
      </c>
      <c r="CZ119" s="10">
        <v>7.3999999999999996E-2</v>
      </c>
      <c r="DA119" s="10">
        <v>7.0000000000000007E-2</v>
      </c>
      <c r="DB119" s="10">
        <v>5.1999999999999998E-2</v>
      </c>
      <c r="DC119" s="10">
        <v>5.8000000000000003E-2</v>
      </c>
      <c r="DD119" s="10">
        <v>6.6000000000000003E-2</v>
      </c>
      <c r="DE119" s="10">
        <v>6.4000000000000001E-2</v>
      </c>
      <c r="DF119" s="10">
        <v>6.8000000000000005E-2</v>
      </c>
      <c r="DG119" s="10">
        <v>7.0000000000000007E-2</v>
      </c>
      <c r="DH119" s="10">
        <v>6.2E-2</v>
      </c>
      <c r="DI119" s="10">
        <v>6.2E-2</v>
      </c>
      <c r="DJ119" s="25">
        <v>10739.86629222854</v>
      </c>
      <c r="DK119" s="10">
        <v>0.61399999999999999</v>
      </c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</row>
    <row r="120" spans="1:126" x14ac:dyDescent="0.35">
      <c r="A120">
        <f t="shared" ca="1" si="40"/>
        <v>2</v>
      </c>
      <c r="B120" t="str" cm="1">
        <f t="array" aca="1" ref="B120" ca="1">_xlfn.SWITCH(A120,1,"A",2,"B",3,"C",4,"D")</f>
        <v>B</v>
      </c>
      <c r="C120">
        <f t="shared" ca="1" si="41"/>
        <v>3</v>
      </c>
      <c r="D120" s="3">
        <f t="shared" ca="1" si="42"/>
        <v>3.4761126711696142</v>
      </c>
      <c r="E120">
        <f t="shared" ca="1" si="43"/>
        <v>0</v>
      </c>
      <c r="F120" cm="1">
        <f t="array" aca="1" ref="F120" ca="1">_xlfn.SWITCH(RANDBETWEEN(0,1),0,3,1,4)</f>
        <v>4</v>
      </c>
      <c r="G120" s="3">
        <f t="shared" ca="1" si="44"/>
        <v>2.2374685077872205</v>
      </c>
      <c r="H120" t="str" cm="1">
        <f t="array" aca="1" ref="H120" ca="1">_xlfn.SWITCH(RANDBETWEEN(0,1),0,"No",1,"Yes")</f>
        <v>No</v>
      </c>
      <c r="I120" s="3">
        <f t="shared" ca="1" si="45"/>
        <v>0.27812497225658472</v>
      </c>
      <c r="J120" t="str" cm="1">
        <f t="array" aca="1" ref="J120" ca="1">_xlfn.SWITCH(RANDBETWEEN(0,2),0,"Rainy",1,"Sunny",2,"Cold")</f>
        <v>Sunny</v>
      </c>
      <c r="K120">
        <f t="shared" ca="1" si="38"/>
        <v>0.51505740564158431</v>
      </c>
      <c r="L120" t="str" cm="1">
        <f t="array" aca="1" ref="L120" ca="1">_xlfn.SWITCH(RANDBETWEEN(0,1),0,"Good",1,"Bad")</f>
        <v>Good</v>
      </c>
      <c r="M120" s="3">
        <f t="shared" ca="1" si="46"/>
        <v>6.7957219420826789E-2</v>
      </c>
      <c r="N120" t="str" cm="1">
        <f t="array" aca="1" ref="N120" ca="1">_xlfn.SWITCH(RANDBETWEEN(0,1),0,"No",1,"Yes")</f>
        <v>Yes</v>
      </c>
      <c r="O120" s="3">
        <f t="shared" ca="1" si="47"/>
        <v>0.91922608121092542</v>
      </c>
      <c r="P120" t="str" cm="1">
        <f t="array" aca="1" ref="P120" ca="1">_xlfn.SWITCH(RANDBETWEEN(0,1),0,"No",1,"Yes")</f>
        <v>No</v>
      </c>
      <c r="Q120" s="3">
        <f t="shared" ca="1" si="48"/>
        <v>0</v>
      </c>
      <c r="R120">
        <f t="shared" ca="1" si="49"/>
        <v>1</v>
      </c>
      <c r="S120" s="3">
        <f t="shared" ca="1" si="50"/>
        <v>0.20793162046833299</v>
      </c>
      <c r="T120" s="3">
        <f t="shared" ca="1" si="51"/>
        <v>0.20793162046833299</v>
      </c>
      <c r="U120" t="str" cm="1">
        <f t="array" aca="1" ref="U120" ca="1">_xlfn.SWITCH(RANDBETWEEN(0,1),0,"No",1,"Yes")</f>
        <v>No</v>
      </c>
      <c r="V120" s="3">
        <f t="shared" ca="1" si="52"/>
        <v>0</v>
      </c>
      <c r="W120" t="str" cm="1">
        <f t="array" aca="1" ref="W120" ca="1">_xlfn.SWITCH(RANDBETWEEN(0,1),0,"No",1,"Yes")</f>
        <v>No</v>
      </c>
      <c r="X120" s="3">
        <f t="shared" ca="1" si="53"/>
        <v>0</v>
      </c>
      <c r="Y120" t="str" cm="1">
        <f t="array" aca="1" ref="Y120" ca="1">_xlfn.SWITCH(RANDBETWEEN(0,1),0,"No",1,"Yes")</f>
        <v>No</v>
      </c>
      <c r="Z120" s="3">
        <f t="shared" ca="1" si="54"/>
        <v>0</v>
      </c>
      <c r="AA120" s="3">
        <f t="shared" ca="1" si="39"/>
        <v>0</v>
      </c>
      <c r="AB120" s="3">
        <f t="shared" ca="1" si="55"/>
        <v>0.53859638751979588</v>
      </c>
      <c r="AC120" s="3">
        <f t="shared" ca="1" si="56"/>
        <v>240.07942917665554</v>
      </c>
      <c r="AD120" s="3">
        <f t="shared" ca="1" si="57"/>
        <v>3</v>
      </c>
      <c r="AE120" s="3" t="str">
        <f t="shared" ca="1" si="58"/>
        <v>4-8</v>
      </c>
      <c r="AF120" s="3">
        <f t="shared" ca="1" si="59"/>
        <v>0.78418992366503881</v>
      </c>
      <c r="AG120" s="3" t="str">
        <f t="shared" ca="1" si="60"/>
        <v>High</v>
      </c>
      <c r="AH120" s="3">
        <f t="shared" ca="1" si="61"/>
        <v>7.1302750464261516E-2</v>
      </c>
      <c r="AI120" s="3">
        <f t="shared" ca="1" si="62"/>
        <v>46.361327775243019</v>
      </c>
      <c r="AJ120" s="3">
        <f t="shared" ca="1" si="63"/>
        <v>5.1784416171285352</v>
      </c>
      <c r="AK120" s="3">
        <f t="shared" ca="1" si="64"/>
        <v>10.798296485563107</v>
      </c>
      <c r="AL120" s="3">
        <f t="shared" ca="1" si="65"/>
        <v>15</v>
      </c>
      <c r="AM120" s="3" t="str">
        <f t="shared" ca="1" si="66"/>
        <v>On time</v>
      </c>
      <c r="AN120" s="6">
        <f t="shared" ca="1" si="67"/>
        <v>0</v>
      </c>
      <c r="AO120" s="6">
        <f t="shared" ca="1" si="68"/>
        <v>7.9043783042129707</v>
      </c>
      <c r="AP120" s="3" cm="1">
        <f t="array" aca="1" ref="AP120" ca="1">_xlfn.SWITCH(F120,3,_xlfn.NORM.INV(RAND(),8,4),4,_xlfn.NORM.INV(RAND(),7,3))</f>
        <v>9.4651464537347785</v>
      </c>
      <c r="AQ120" s="6">
        <f t="shared" ca="1" si="69"/>
        <v>91.498376728465217</v>
      </c>
      <c r="AR120" s="6">
        <f t="shared" ca="1" si="70"/>
        <v>2320.8175555374291</v>
      </c>
      <c r="AS120" s="3">
        <f t="shared" ca="1" si="71"/>
        <v>1.3497870606953883</v>
      </c>
      <c r="AT120" s="6">
        <f t="shared" ca="1" si="72"/>
        <v>2024.6805910430826</v>
      </c>
      <c r="AU120" s="3">
        <f t="shared" ca="1" si="73"/>
        <v>1021.9436270825685</v>
      </c>
      <c r="AV120" s="3">
        <f t="shared" ca="1" si="74"/>
        <v>48.608744703648597</v>
      </c>
      <c r="AW120" s="6">
        <f t="shared" ca="1" si="75"/>
        <v>5423.9548966709417</v>
      </c>
      <c r="BC120">
        <v>117</v>
      </c>
      <c r="BD120">
        <v>5537622.9910086039</v>
      </c>
      <c r="BI120">
        <v>117</v>
      </c>
      <c r="BJ120">
        <v>10578.935824856455</v>
      </c>
      <c r="BO120">
        <v>117</v>
      </c>
      <c r="BP120">
        <v>0.57399999999999995</v>
      </c>
      <c r="BW120">
        <v>117</v>
      </c>
      <c r="BX120">
        <v>21.655579589115852</v>
      </c>
      <c r="CE120">
        <v>117</v>
      </c>
      <c r="CF120">
        <v>1564795.7696283241</v>
      </c>
      <c r="CK120">
        <v>117</v>
      </c>
      <c r="CL120">
        <v>4120.9870662692174</v>
      </c>
      <c r="CS120">
        <v>116</v>
      </c>
      <c r="CT120" s="10">
        <v>5.8000000000000003E-2</v>
      </c>
      <c r="CU120" s="10">
        <v>3.7999999999999999E-2</v>
      </c>
      <c r="CV120" s="10">
        <v>6.8000000000000005E-2</v>
      </c>
      <c r="CW120" s="10">
        <v>0.06</v>
      </c>
      <c r="CX120" s="10">
        <v>6.6000000000000003E-2</v>
      </c>
      <c r="CY120" s="10">
        <v>6.4000000000000001E-2</v>
      </c>
      <c r="CZ120" s="10">
        <v>7.3999999999999996E-2</v>
      </c>
      <c r="DA120" s="10">
        <v>0.08</v>
      </c>
      <c r="DB120" s="10">
        <v>6.2E-2</v>
      </c>
      <c r="DC120" s="10">
        <v>5.1999999999999998E-2</v>
      </c>
      <c r="DD120" s="10">
        <v>7.3999999999999996E-2</v>
      </c>
      <c r="DE120" s="10">
        <v>5.3999999999999999E-2</v>
      </c>
      <c r="DF120" s="10">
        <v>7.8E-2</v>
      </c>
      <c r="DG120" s="10">
        <v>7.0000000000000007E-2</v>
      </c>
      <c r="DH120" s="10">
        <v>4.3999999999999997E-2</v>
      </c>
      <c r="DI120" s="10">
        <v>5.8000000000000003E-2</v>
      </c>
      <c r="DJ120" s="25">
        <v>10408.877534814494</v>
      </c>
      <c r="DK120" s="10">
        <v>0.58199999999999996</v>
      </c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</row>
    <row r="121" spans="1:126" x14ac:dyDescent="0.35">
      <c r="A121">
        <f t="shared" ca="1" si="40"/>
        <v>4</v>
      </c>
      <c r="B121" t="str" cm="1">
        <f t="array" aca="1" ref="B121" ca="1">_xlfn.SWITCH(A121,1,"A",2,"B",3,"C",4,"D")</f>
        <v>D</v>
      </c>
      <c r="C121">
        <f t="shared" ca="1" si="41"/>
        <v>1</v>
      </c>
      <c r="D121" s="3">
        <f t="shared" ca="1" si="42"/>
        <v>2.5457040275362512</v>
      </c>
      <c r="E121">
        <f t="shared" ca="1" si="43"/>
        <v>1</v>
      </c>
      <c r="F121" cm="1">
        <f t="array" aca="1" ref="F121" ca="1">_xlfn.SWITCH(RANDBETWEEN(0,1),0,3,1,4)</f>
        <v>4</v>
      </c>
      <c r="G121" s="3">
        <f t="shared" ca="1" si="44"/>
        <v>2.4808161800850104</v>
      </c>
      <c r="H121" t="str" cm="1">
        <f t="array" aca="1" ref="H121" ca="1">_xlfn.SWITCH(RANDBETWEEN(0,1),0,"No",1,"Yes")</f>
        <v>Yes</v>
      </c>
      <c r="I121" s="3">
        <f t="shared" ca="1" si="45"/>
        <v>8.0288162656979509E-2</v>
      </c>
      <c r="J121" t="str" cm="1">
        <f t="array" aca="1" ref="J121" ca="1">_xlfn.SWITCH(RANDBETWEEN(0,2),0,"Rainy",1,"Sunny",2,"Cold")</f>
        <v>Cold</v>
      </c>
      <c r="K121">
        <f t="shared" ca="1" si="38"/>
        <v>0.62663815311748361</v>
      </c>
      <c r="L121" t="str" cm="1">
        <f t="array" aca="1" ref="L121" ca="1">_xlfn.SWITCH(RANDBETWEEN(0,1),0,"Good",1,"Bad")</f>
        <v>Bad</v>
      </c>
      <c r="M121" s="3">
        <f t="shared" ca="1" si="46"/>
        <v>0.23633778336447331</v>
      </c>
      <c r="N121" t="str" cm="1">
        <f t="array" aca="1" ref="N121" ca="1">_xlfn.SWITCH(RANDBETWEEN(0,1),0,"No",1,"Yes")</f>
        <v>Yes</v>
      </c>
      <c r="O121" s="3">
        <f t="shared" ca="1" si="47"/>
        <v>1.5405721874579015</v>
      </c>
      <c r="P121" t="str" cm="1">
        <f t="array" aca="1" ref="P121" ca="1">_xlfn.SWITCH(RANDBETWEEN(0,1),0,"No",1,"Yes")</f>
        <v>Yes</v>
      </c>
      <c r="Q121" s="3">
        <f t="shared" ca="1" si="48"/>
        <v>0.38697646937002828</v>
      </c>
      <c r="R121">
        <f t="shared" ca="1" si="49"/>
        <v>2</v>
      </c>
      <c r="S121" s="3">
        <f t="shared" ca="1" si="50"/>
        <v>0.20295914157898154</v>
      </c>
      <c r="T121" s="3">
        <f t="shared" ca="1" si="51"/>
        <v>0.40591828315796308</v>
      </c>
      <c r="U121" t="str" cm="1">
        <f t="array" aca="1" ref="U121" ca="1">_xlfn.SWITCH(RANDBETWEEN(0,1),0,"No",1,"Yes")</f>
        <v>Yes</v>
      </c>
      <c r="V121" s="3">
        <f t="shared" ca="1" si="52"/>
        <v>0.8779616629409579</v>
      </c>
      <c r="W121" t="str" cm="1">
        <f t="array" aca="1" ref="W121" ca="1">_xlfn.SWITCH(RANDBETWEEN(0,1),0,"No",1,"Yes")</f>
        <v>No</v>
      </c>
      <c r="X121" s="3">
        <f t="shared" ca="1" si="53"/>
        <v>0</v>
      </c>
      <c r="Y121" t="str" cm="1">
        <f t="array" aca="1" ref="Y121" ca="1">_xlfn.SWITCH(RANDBETWEEN(0,1),0,"No",1,"Yes")</f>
        <v>Yes</v>
      </c>
      <c r="Z121" s="3">
        <f t="shared" ca="1" si="54"/>
        <v>0.84805676954202325</v>
      </c>
      <c r="AA121" s="3">
        <f t="shared" ca="1" si="39"/>
        <v>0</v>
      </c>
      <c r="AB121" s="3">
        <f t="shared" ca="1" si="55"/>
        <v>0.67575941789040672</v>
      </c>
      <c r="AC121" s="3">
        <f t="shared" ca="1" si="56"/>
        <v>262.89608474506855</v>
      </c>
      <c r="AD121" s="3">
        <f t="shared" ca="1" si="57"/>
        <v>3</v>
      </c>
      <c r="AE121" s="3" t="str">
        <f t="shared" ca="1" si="58"/>
        <v>4-8</v>
      </c>
      <c r="AF121" s="3">
        <f t="shared" ca="1" si="59"/>
        <v>1.264964886033183</v>
      </c>
      <c r="AG121" s="3" t="str">
        <f t="shared" ca="1" si="60"/>
        <v>Low</v>
      </c>
      <c r="AH121" s="3">
        <f t="shared" ca="1" si="61"/>
        <v>0.36318647001629523</v>
      </c>
      <c r="AI121" s="3">
        <f t="shared" ca="1" si="62"/>
        <v>38.522766412666883</v>
      </c>
      <c r="AJ121" s="3">
        <f t="shared" ca="1" si="63"/>
        <v>6.8244342041495818</v>
      </c>
      <c r="AK121" s="3">
        <f t="shared" ca="1" si="64"/>
        <v>16.611910629782283</v>
      </c>
      <c r="AL121" s="3">
        <f t="shared" ca="1" si="65"/>
        <v>25</v>
      </c>
      <c r="AM121" s="3" t="str">
        <f t="shared" ca="1" si="66"/>
        <v>On time</v>
      </c>
      <c r="AN121" s="6">
        <f t="shared" ca="1" si="67"/>
        <v>0</v>
      </c>
      <c r="AO121" s="6">
        <f t="shared" ca="1" si="68"/>
        <v>7.1239660359150863</v>
      </c>
      <c r="AP121" s="3" cm="1">
        <f t="array" aca="1" ref="AP121" ca="1">_xlfn.SWITCH(F121,3,_xlfn.NORM.INV(RAND(),8,4),4,_xlfn.NORM.INV(RAND(),7,3))</f>
        <v>12.203976520488112</v>
      </c>
      <c r="AQ121" s="6">
        <f t="shared" ca="1" si="69"/>
        <v>100.52994317899891</v>
      </c>
      <c r="AR121" s="6">
        <f t="shared" ca="1" si="70"/>
        <v>2165.5997466919057</v>
      </c>
      <c r="AS121" s="3">
        <f t="shared" ca="1" si="71"/>
        <v>2.0764888287227854</v>
      </c>
      <c r="AT121" s="6">
        <f t="shared" ca="1" si="72"/>
        <v>3114.733243084178</v>
      </c>
      <c r="AU121" s="3">
        <f t="shared" ca="1" si="73"/>
        <v>1012.812010893976</v>
      </c>
      <c r="AV121" s="3">
        <f t="shared" ca="1" si="74"/>
        <v>33.287841731731504</v>
      </c>
      <c r="AW121" s="6">
        <f t="shared" ca="1" si="75"/>
        <v>6333.5568084377055</v>
      </c>
      <c r="BC121">
        <v>118</v>
      </c>
      <c r="BD121">
        <v>4113900.5005034511</v>
      </c>
      <c r="BI121">
        <v>118</v>
      </c>
      <c r="BJ121">
        <v>8224.735714969891</v>
      </c>
      <c r="BO121">
        <v>118</v>
      </c>
      <c r="BP121">
        <v>0.58799999999999997</v>
      </c>
      <c r="BW121">
        <v>118</v>
      </c>
      <c r="BX121">
        <v>22.384486178914781</v>
      </c>
      <c r="CE121">
        <v>118</v>
      </c>
      <c r="CF121">
        <v>2272958.4670201759</v>
      </c>
      <c r="CK121">
        <v>118</v>
      </c>
      <c r="CL121">
        <v>4264.6742864596445</v>
      </c>
      <c r="CS121">
        <v>117</v>
      </c>
      <c r="CT121" s="10">
        <v>7.0000000000000007E-2</v>
      </c>
      <c r="CU121" s="10">
        <v>0.06</v>
      </c>
      <c r="CV121" s="10">
        <v>5.3999999999999999E-2</v>
      </c>
      <c r="CW121" s="10">
        <v>5.8000000000000003E-2</v>
      </c>
      <c r="CX121" s="10">
        <v>6.8000000000000005E-2</v>
      </c>
      <c r="CY121" s="10">
        <v>7.3999999999999996E-2</v>
      </c>
      <c r="CZ121" s="10">
        <v>8.4000000000000005E-2</v>
      </c>
      <c r="DA121" s="10">
        <v>0.06</v>
      </c>
      <c r="DB121" s="10">
        <v>5.6000000000000001E-2</v>
      </c>
      <c r="DC121" s="10">
        <v>7.8E-2</v>
      </c>
      <c r="DD121" s="10">
        <v>5.1999999999999998E-2</v>
      </c>
      <c r="DE121" s="10">
        <v>5.8000000000000003E-2</v>
      </c>
      <c r="DF121" s="10">
        <v>0.08</v>
      </c>
      <c r="DG121" s="10">
        <v>4.3999999999999997E-2</v>
      </c>
      <c r="DH121" s="10">
        <v>6.8000000000000005E-2</v>
      </c>
      <c r="DI121" s="10">
        <v>3.5999999999999997E-2</v>
      </c>
      <c r="DJ121" s="25">
        <v>11000.873510975405</v>
      </c>
      <c r="DK121" s="10">
        <v>0.63400000000000001</v>
      </c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</row>
    <row r="122" spans="1:126" x14ac:dyDescent="0.35">
      <c r="A122">
        <f t="shared" ca="1" si="40"/>
        <v>2</v>
      </c>
      <c r="B122" t="str" cm="1">
        <f t="array" aca="1" ref="B122" ca="1">_xlfn.SWITCH(A122,1,"A",2,"B",3,"C",4,"D")</f>
        <v>B</v>
      </c>
      <c r="C122">
        <f t="shared" ca="1" si="41"/>
        <v>3</v>
      </c>
      <c r="D122" s="3">
        <f t="shared" ca="1" si="42"/>
        <v>3.5276023813715831</v>
      </c>
      <c r="E122">
        <f t="shared" ca="1" si="43"/>
        <v>1</v>
      </c>
      <c r="F122" cm="1">
        <f t="array" aca="1" ref="F122" ca="1">_xlfn.SWITCH(RANDBETWEEN(0,1),0,3,1,4)</f>
        <v>3</v>
      </c>
      <c r="G122" s="3">
        <f t="shared" ca="1" si="44"/>
        <v>2.428800898529385</v>
      </c>
      <c r="H122" t="str" cm="1">
        <f t="array" aca="1" ref="H122" ca="1">_xlfn.SWITCH(RANDBETWEEN(0,1),0,"No",1,"Yes")</f>
        <v>Yes</v>
      </c>
      <c r="I122" s="3">
        <f t="shared" ca="1" si="45"/>
        <v>6.8868302752227425E-2</v>
      </c>
      <c r="J122" t="str" cm="1">
        <f t="array" aca="1" ref="J122" ca="1">_xlfn.SWITCH(RANDBETWEEN(0,2),0,"Rainy",1,"Sunny",2,"Cold")</f>
        <v>Sunny</v>
      </c>
      <c r="K122">
        <f t="shared" ca="1" si="38"/>
        <v>0.50377410042713133</v>
      </c>
      <c r="L122" t="str" cm="1">
        <f t="array" aca="1" ref="L122" ca="1">_xlfn.SWITCH(RANDBETWEEN(0,1),0,"Good",1,"Bad")</f>
        <v>Bad</v>
      </c>
      <c r="M122" s="3">
        <f t="shared" ca="1" si="46"/>
        <v>0.5417976362196768</v>
      </c>
      <c r="N122" t="str" cm="1">
        <f t="array" aca="1" ref="N122" ca="1">_xlfn.SWITCH(RANDBETWEEN(0,1),0,"No",1,"Yes")</f>
        <v>Yes</v>
      </c>
      <c r="O122" s="3">
        <f t="shared" ca="1" si="47"/>
        <v>1.3887583454651646</v>
      </c>
      <c r="P122" t="str" cm="1">
        <f t="array" aca="1" ref="P122" ca="1">_xlfn.SWITCH(RANDBETWEEN(0,1),0,"No",1,"Yes")</f>
        <v>No</v>
      </c>
      <c r="Q122" s="3">
        <f t="shared" ca="1" si="48"/>
        <v>0</v>
      </c>
      <c r="R122">
        <f t="shared" ca="1" si="49"/>
        <v>2</v>
      </c>
      <c r="S122" s="3">
        <f t="shared" ca="1" si="50"/>
        <v>0.20760479637512413</v>
      </c>
      <c r="T122" s="3">
        <f t="shared" ca="1" si="51"/>
        <v>0.41520959275024827</v>
      </c>
      <c r="U122" t="str" cm="1">
        <f t="array" aca="1" ref="U122" ca="1">_xlfn.SWITCH(RANDBETWEEN(0,1),0,"No",1,"Yes")</f>
        <v>No</v>
      </c>
      <c r="V122" s="3">
        <f t="shared" ca="1" si="52"/>
        <v>0</v>
      </c>
      <c r="W122" t="str" cm="1">
        <f t="array" aca="1" ref="W122" ca="1">_xlfn.SWITCH(RANDBETWEEN(0,1),0,"No",1,"Yes")</f>
        <v>No</v>
      </c>
      <c r="X122" s="3">
        <f t="shared" ca="1" si="53"/>
        <v>0</v>
      </c>
      <c r="Y122" t="str" cm="1">
        <f t="array" aca="1" ref="Y122" ca="1">_xlfn.SWITCH(RANDBETWEEN(0,1),0,"No",1,"Yes")</f>
        <v>Yes</v>
      </c>
      <c r="Z122" s="3">
        <f t="shared" ca="1" si="54"/>
        <v>0.97654920967611647</v>
      </c>
      <c r="AA122" s="3">
        <f t="shared" ca="1" si="39"/>
        <v>0</v>
      </c>
      <c r="AB122" s="3">
        <f t="shared" ca="1" si="55"/>
        <v>1.0735534368145776</v>
      </c>
      <c r="AC122" s="3">
        <f t="shared" ca="1" si="56"/>
        <v>278.67168155006914</v>
      </c>
      <c r="AD122" s="3">
        <f t="shared" ca="1" si="57"/>
        <v>2</v>
      </c>
      <c r="AE122" s="3" t="str">
        <f t="shared" ca="1" si="58"/>
        <v>12-4</v>
      </c>
      <c r="AF122" s="3">
        <f t="shared" ca="1" si="59"/>
        <v>0.26884357173775519</v>
      </c>
      <c r="AG122" s="3" t="str">
        <f t="shared" ca="1" si="60"/>
        <v>High</v>
      </c>
      <c r="AH122" s="3">
        <f t="shared" ca="1" si="61"/>
        <v>0.10536435191433988</v>
      </c>
      <c r="AI122" s="3">
        <f t="shared" ca="1" si="62"/>
        <v>63.048149626237695</v>
      </c>
      <c r="AJ122" s="3">
        <f t="shared" ca="1" si="63"/>
        <v>4.419981921786631</v>
      </c>
      <c r="AK122" s="3">
        <f t="shared" ca="1" si="64"/>
        <v>12.191501368073254</v>
      </c>
      <c r="AL122" s="3">
        <f t="shared" ca="1" si="65"/>
        <v>15</v>
      </c>
      <c r="AM122" s="3" t="str">
        <f t="shared" ca="1" si="66"/>
        <v>On time</v>
      </c>
      <c r="AN122" s="6">
        <f t="shared" ca="1" si="67"/>
        <v>22.739827111382294</v>
      </c>
      <c r="AO122" s="6">
        <f t="shared" ca="1" si="68"/>
        <v>0</v>
      </c>
      <c r="AP122" s="3" cm="1">
        <f t="array" aca="1" ref="AP122" ca="1">_xlfn.SWITCH(F122,3,_xlfn.NORM.INV(RAND(),8,4),4,_xlfn.NORM.INV(RAND(),7,3))</f>
        <v>12.254996957243929</v>
      </c>
      <c r="AQ122" s="6">
        <f t="shared" ca="1" si="69"/>
        <v>84.342707887051546</v>
      </c>
      <c r="AR122" s="6">
        <f t="shared" ca="1" si="70"/>
        <v>1917.9053503948658</v>
      </c>
      <c r="AS122" s="3">
        <f t="shared" ca="1" si="71"/>
        <v>1.5239376710091568</v>
      </c>
      <c r="AT122" s="6">
        <f t="shared" ca="1" si="72"/>
        <v>2285.9065065137352</v>
      </c>
      <c r="AU122" s="3">
        <f t="shared" ca="1" si="73"/>
        <v>993.28069542912192</v>
      </c>
      <c r="AV122" s="3">
        <f t="shared" ca="1" si="74"/>
        <v>69.069750925651121</v>
      </c>
      <c r="AW122" s="6">
        <f t="shared" ca="1" si="75"/>
        <v>5288.9021303747568</v>
      </c>
      <c r="BC122">
        <v>119</v>
      </c>
      <c r="BD122">
        <v>5636918.1488877423</v>
      </c>
      <c r="BI122">
        <v>119</v>
      </c>
      <c r="BJ122">
        <v>11037.066970106913</v>
      </c>
      <c r="BO122">
        <v>119</v>
      </c>
      <c r="BP122">
        <v>0.59399999999999997</v>
      </c>
      <c r="BW122">
        <v>119</v>
      </c>
      <c r="BX122">
        <v>25.058124773490384</v>
      </c>
      <c r="CE122">
        <v>119</v>
      </c>
      <c r="CF122">
        <v>2214608.1417441601</v>
      </c>
      <c r="CK122">
        <v>119</v>
      </c>
      <c r="CL122">
        <v>5157.3304220926966</v>
      </c>
      <c r="CS122">
        <v>118</v>
      </c>
      <c r="CT122" s="10">
        <v>7.0000000000000007E-2</v>
      </c>
      <c r="CU122" s="10">
        <v>4.2000000000000003E-2</v>
      </c>
      <c r="CV122" s="10">
        <v>6.2E-2</v>
      </c>
      <c r="CW122" s="10">
        <v>4.2000000000000003E-2</v>
      </c>
      <c r="CX122" s="10">
        <v>0.06</v>
      </c>
      <c r="CY122" s="10">
        <v>5.6000000000000001E-2</v>
      </c>
      <c r="CZ122" s="10">
        <v>7.0000000000000007E-2</v>
      </c>
      <c r="DA122" s="10">
        <v>6.8000000000000005E-2</v>
      </c>
      <c r="DB122" s="10">
        <v>0.05</v>
      </c>
      <c r="DC122" s="10">
        <v>7.5999999999999998E-2</v>
      </c>
      <c r="DD122" s="10">
        <v>4.5999999999999999E-2</v>
      </c>
      <c r="DE122" s="10">
        <v>5.3999999999999999E-2</v>
      </c>
      <c r="DF122" s="10">
        <v>7.3999999999999996E-2</v>
      </c>
      <c r="DG122" s="10">
        <v>7.3999999999999996E-2</v>
      </c>
      <c r="DH122" s="10">
        <v>7.1999999999999995E-2</v>
      </c>
      <c r="DI122" s="10">
        <v>8.4000000000000005E-2</v>
      </c>
      <c r="DJ122" s="25">
        <v>10372.998978644193</v>
      </c>
      <c r="DK122" s="10">
        <v>0.59599999999999997</v>
      </c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</row>
    <row r="123" spans="1:126" x14ac:dyDescent="0.35">
      <c r="A123">
        <f t="shared" ca="1" si="40"/>
        <v>4</v>
      </c>
      <c r="B123" t="str" cm="1">
        <f t="array" aca="1" ref="B123" ca="1">_xlfn.SWITCH(A123,1,"A",2,"B",3,"C",4,"D")</f>
        <v>D</v>
      </c>
      <c r="C123">
        <f t="shared" ca="1" si="41"/>
        <v>4</v>
      </c>
      <c r="D123" s="3">
        <f t="shared" ca="1" si="42"/>
        <v>3.1796300645622173</v>
      </c>
      <c r="E123">
        <f t="shared" ca="1" si="43"/>
        <v>1</v>
      </c>
      <c r="F123" cm="1">
        <f t="array" aca="1" ref="F123" ca="1">_xlfn.SWITCH(RANDBETWEEN(0,1),0,3,1,4)</f>
        <v>4</v>
      </c>
      <c r="G123" s="3">
        <f t="shared" ca="1" si="44"/>
        <v>3.5120223153275609</v>
      </c>
      <c r="H123" t="str" cm="1">
        <f t="array" aca="1" ref="H123" ca="1">_xlfn.SWITCH(RANDBETWEEN(0,1),0,"No",1,"Yes")</f>
        <v>No</v>
      </c>
      <c r="I123" s="3">
        <f t="shared" ca="1" si="45"/>
        <v>0.27231452508740867</v>
      </c>
      <c r="J123" t="str" cm="1">
        <f t="array" aca="1" ref="J123" ca="1">_xlfn.SWITCH(RANDBETWEEN(0,2),0,"Rainy",1,"Sunny",2,"Cold")</f>
        <v>Sunny</v>
      </c>
      <c r="K123">
        <f t="shared" ca="1" si="38"/>
        <v>0.41177588570925827</v>
      </c>
      <c r="L123" t="str" cm="1">
        <f t="array" aca="1" ref="L123" ca="1">_xlfn.SWITCH(RANDBETWEEN(0,1),0,"Good",1,"Bad")</f>
        <v>Bad</v>
      </c>
      <c r="M123" s="3">
        <f t="shared" ca="1" si="46"/>
        <v>0.28200534041385616</v>
      </c>
      <c r="N123" t="str" cm="1">
        <f t="array" aca="1" ref="N123" ca="1">_xlfn.SWITCH(RANDBETWEEN(0,1),0,"No",1,"Yes")</f>
        <v>Yes</v>
      </c>
      <c r="O123" s="3">
        <f t="shared" ca="1" si="47"/>
        <v>0.88585788851432901</v>
      </c>
      <c r="P123" t="str" cm="1">
        <f t="array" aca="1" ref="P123" ca="1">_xlfn.SWITCH(RANDBETWEEN(0,1),0,"No",1,"Yes")</f>
        <v>Yes</v>
      </c>
      <c r="Q123" s="3">
        <f t="shared" ca="1" si="48"/>
        <v>0.76277088518104974</v>
      </c>
      <c r="R123">
        <f t="shared" ca="1" si="49"/>
        <v>3</v>
      </c>
      <c r="S123" s="3">
        <f t="shared" ca="1" si="50"/>
        <v>0.10281434508240413</v>
      </c>
      <c r="T123" s="3">
        <f t="shared" ca="1" si="51"/>
        <v>0.30844303524721239</v>
      </c>
      <c r="U123" t="str" cm="1">
        <f t="array" aca="1" ref="U123" ca="1">_xlfn.SWITCH(RANDBETWEEN(0,1),0,"No",1,"Yes")</f>
        <v>No</v>
      </c>
      <c r="V123" s="3">
        <f t="shared" ca="1" si="52"/>
        <v>0</v>
      </c>
      <c r="W123" t="str" cm="1">
        <f t="array" aca="1" ref="W123" ca="1">_xlfn.SWITCH(RANDBETWEEN(0,1),0,"No",1,"Yes")</f>
        <v>Yes</v>
      </c>
      <c r="X123" s="3">
        <f t="shared" ca="1" si="53"/>
        <v>16.347985490214842</v>
      </c>
      <c r="Y123" t="str" cm="1">
        <f t="array" aca="1" ref="Y123" ca="1">_xlfn.SWITCH(RANDBETWEEN(0,1),0,"No",1,"Yes")</f>
        <v>Yes</v>
      </c>
      <c r="Z123" s="3">
        <f t="shared" ca="1" si="54"/>
        <v>1.8167878801277357</v>
      </c>
      <c r="AA123" s="3">
        <f t="shared" ca="1" si="39"/>
        <v>1</v>
      </c>
      <c r="AB123" s="3">
        <f t="shared" ca="1" si="55"/>
        <v>0.78188846394311473</v>
      </c>
      <c r="AC123" s="3">
        <f t="shared" ca="1" si="56"/>
        <v>245.93952197596292</v>
      </c>
      <c r="AD123" s="3">
        <f t="shared" ca="1" si="57"/>
        <v>1</v>
      </c>
      <c r="AE123" s="3" t="str">
        <f t="shared" ca="1" si="58"/>
        <v>8-12</v>
      </c>
      <c r="AF123" s="3">
        <f t="shared" ca="1" si="59"/>
        <v>1.0351293105935206</v>
      </c>
      <c r="AG123" s="3" t="str">
        <f t="shared" ca="1" si="60"/>
        <v>Low</v>
      </c>
      <c r="AH123" s="3">
        <f t="shared" ca="1" si="61"/>
        <v>0.33276086336572996</v>
      </c>
      <c r="AI123" s="3">
        <f t="shared" ca="1" si="62"/>
        <v>37.092298256295656</v>
      </c>
      <c r="AJ123" s="3">
        <f t="shared" ca="1" si="63"/>
        <v>6.6304740751463074</v>
      </c>
      <c r="AK123" s="3">
        <f t="shared" ca="1" si="64"/>
        <v>33.380215958871929</v>
      </c>
      <c r="AL123" s="3">
        <f t="shared" ca="1" si="65"/>
        <v>20</v>
      </c>
      <c r="AM123" s="3" t="str">
        <f t="shared" ca="1" si="66"/>
        <v>Late</v>
      </c>
      <c r="AN123" s="6">
        <f t="shared" ca="1" si="67"/>
        <v>0</v>
      </c>
      <c r="AO123" s="6">
        <f t="shared" ca="1" si="68"/>
        <v>5.2639098125237815</v>
      </c>
      <c r="AP123" s="3" cm="1">
        <f t="array" aca="1" ref="AP123" ca="1">_xlfn.SWITCH(F123,3,_xlfn.NORM.INV(RAND(),8,4),4,_xlfn.NORM.INV(RAND(),7,3))</f>
        <v>4.3017304487913002</v>
      </c>
      <c r="AQ123" s="6">
        <f t="shared" ca="1" si="69"/>
        <v>90.529219615295375</v>
      </c>
      <c r="AR123" s="6">
        <f t="shared" ca="1" si="70"/>
        <v>5175.7573520904007</v>
      </c>
      <c r="AS123" s="3">
        <f t="shared" ca="1" si="71"/>
        <v>4.1725269948589911</v>
      </c>
      <c r="AT123" s="6">
        <f t="shared" ca="1" si="72"/>
        <v>8345.0539897179824</v>
      </c>
      <c r="AU123" s="3">
        <f t="shared" ca="1" si="73"/>
        <v>991.88288786829708</v>
      </c>
      <c r="AV123" s="3">
        <f t="shared" ca="1" si="74"/>
        <v>41.02334289390582</v>
      </c>
      <c r="AW123" s="6">
        <f t="shared" ca="1" si="75"/>
        <v>14558.981482383111</v>
      </c>
      <c r="BC123">
        <v>120</v>
      </c>
      <c r="BD123">
        <v>2929515.8579445677</v>
      </c>
      <c r="BI123">
        <v>120</v>
      </c>
      <c r="BJ123">
        <v>-111287.21328312498</v>
      </c>
      <c r="BO123">
        <v>120</v>
      </c>
      <c r="BP123">
        <v>0.6</v>
      </c>
      <c r="BW123">
        <v>120</v>
      </c>
      <c r="BX123">
        <v>23.281760193658698</v>
      </c>
      <c r="CE123">
        <v>120</v>
      </c>
      <c r="CF123">
        <v>2005993.9134946454</v>
      </c>
      <c r="CK123">
        <v>120</v>
      </c>
      <c r="CL123">
        <v>6946.9792279726917</v>
      </c>
      <c r="CS123">
        <v>119</v>
      </c>
      <c r="CT123" s="10">
        <v>7.8E-2</v>
      </c>
      <c r="CU123" s="10">
        <v>5.6000000000000001E-2</v>
      </c>
      <c r="CV123" s="10">
        <v>7.8E-2</v>
      </c>
      <c r="CW123" s="10">
        <v>6.8000000000000005E-2</v>
      </c>
      <c r="CX123" s="10">
        <v>6.4000000000000001E-2</v>
      </c>
      <c r="CY123" s="10">
        <v>4.3999999999999997E-2</v>
      </c>
      <c r="CZ123" s="10">
        <v>6.6000000000000003E-2</v>
      </c>
      <c r="DA123" s="10">
        <v>4.8000000000000001E-2</v>
      </c>
      <c r="DB123" s="10">
        <v>7.0000000000000007E-2</v>
      </c>
      <c r="DC123" s="10">
        <v>5.1999999999999998E-2</v>
      </c>
      <c r="DD123" s="10">
        <v>7.0000000000000007E-2</v>
      </c>
      <c r="DE123" s="10">
        <v>5.3999999999999999E-2</v>
      </c>
      <c r="DF123" s="10">
        <v>6.6000000000000003E-2</v>
      </c>
      <c r="DG123" s="10">
        <v>5.6000000000000001E-2</v>
      </c>
      <c r="DH123" s="10">
        <v>6.4000000000000001E-2</v>
      </c>
      <c r="DI123" s="10">
        <v>6.6000000000000003E-2</v>
      </c>
      <c r="DJ123" s="25">
        <v>10114.099473537541</v>
      </c>
      <c r="DK123" s="10">
        <v>0.63800000000000001</v>
      </c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</row>
    <row r="124" spans="1:126" x14ac:dyDescent="0.35">
      <c r="A124">
        <f t="shared" ca="1" si="40"/>
        <v>2</v>
      </c>
      <c r="B124" t="str" cm="1">
        <f t="array" aca="1" ref="B124" ca="1">_xlfn.SWITCH(A124,1,"A",2,"B",3,"C",4,"D")</f>
        <v>B</v>
      </c>
      <c r="C124">
        <f t="shared" ca="1" si="41"/>
        <v>1</v>
      </c>
      <c r="D124" s="3">
        <f t="shared" ca="1" si="42"/>
        <v>3.2849355707994827</v>
      </c>
      <c r="E124">
        <f t="shared" ca="1" si="43"/>
        <v>0</v>
      </c>
      <c r="F124" cm="1">
        <f t="array" aca="1" ref="F124" ca="1">_xlfn.SWITCH(RANDBETWEEN(0,1),0,3,1,4)</f>
        <v>3</v>
      </c>
      <c r="G124" s="3">
        <f t="shared" ca="1" si="44"/>
        <v>2.7279986698669227</v>
      </c>
      <c r="H124" t="str" cm="1">
        <f t="array" aca="1" ref="H124" ca="1">_xlfn.SWITCH(RANDBETWEEN(0,1),0,"No",1,"Yes")</f>
        <v>No</v>
      </c>
      <c r="I124" s="3">
        <f t="shared" ca="1" si="45"/>
        <v>0.53139895574977314</v>
      </c>
      <c r="J124" t="str" cm="1">
        <f t="array" aca="1" ref="J124" ca="1">_xlfn.SWITCH(RANDBETWEEN(0,2),0,"Rainy",1,"Sunny",2,"Cold")</f>
        <v>Sunny</v>
      </c>
      <c r="K124">
        <f t="shared" ca="1" si="38"/>
        <v>-9.1057812825265372E-3</v>
      </c>
      <c r="L124" t="str" cm="1">
        <f t="array" aca="1" ref="L124" ca="1">_xlfn.SWITCH(RANDBETWEEN(0,1),0,"Good",1,"Bad")</f>
        <v>Good</v>
      </c>
      <c r="M124" s="3">
        <f t="shared" ca="1" si="46"/>
        <v>8.8779125494912625E-2</v>
      </c>
      <c r="N124" t="str" cm="1">
        <f t="array" aca="1" ref="N124" ca="1">_xlfn.SWITCH(RANDBETWEEN(0,1),0,"No",1,"Yes")</f>
        <v>Yes</v>
      </c>
      <c r="O124" s="3">
        <f t="shared" ca="1" si="47"/>
        <v>1.0890966848469616</v>
      </c>
      <c r="P124" t="str" cm="1">
        <f t="array" aca="1" ref="P124" ca="1">_xlfn.SWITCH(RANDBETWEEN(0,1),0,"No",1,"Yes")</f>
        <v>No</v>
      </c>
      <c r="Q124" s="3">
        <f t="shared" ca="1" si="48"/>
        <v>0</v>
      </c>
      <c r="R124">
        <f t="shared" ca="1" si="49"/>
        <v>1</v>
      </c>
      <c r="S124" s="3">
        <f t="shared" ca="1" si="50"/>
        <v>0.14762647882711918</v>
      </c>
      <c r="T124" s="3">
        <f t="shared" ca="1" si="51"/>
        <v>0.14762647882711918</v>
      </c>
      <c r="U124" t="str" cm="1">
        <f t="array" aca="1" ref="U124" ca="1">_xlfn.SWITCH(RANDBETWEEN(0,1),0,"No",1,"Yes")</f>
        <v>Yes</v>
      </c>
      <c r="V124" s="3">
        <f t="shared" ca="1" si="52"/>
        <v>0.74510011815711674</v>
      </c>
      <c r="W124" t="str" cm="1">
        <f t="array" aca="1" ref="W124" ca="1">_xlfn.SWITCH(RANDBETWEEN(0,1),0,"No",1,"Yes")</f>
        <v>Yes</v>
      </c>
      <c r="X124" s="3">
        <f t="shared" ca="1" si="53"/>
        <v>38.934155184095289</v>
      </c>
      <c r="Y124" t="str" cm="1">
        <f t="array" aca="1" ref="Y124" ca="1">_xlfn.SWITCH(RANDBETWEEN(0,1),0,"No",1,"Yes")</f>
        <v>Yes</v>
      </c>
      <c r="Z124" s="3">
        <f t="shared" ca="1" si="54"/>
        <v>1.5720894692330278</v>
      </c>
      <c r="AA124" s="3">
        <f t="shared" ca="1" si="39"/>
        <v>1</v>
      </c>
      <c r="AB124" s="3">
        <f t="shared" ca="1" si="55"/>
        <v>0.26712033039822647</v>
      </c>
      <c r="AC124" s="3">
        <f t="shared" ca="1" si="56"/>
        <v>151.76428050234051</v>
      </c>
      <c r="AD124" s="3">
        <f t="shared" ca="1" si="57"/>
        <v>3</v>
      </c>
      <c r="AE124" s="3" t="str">
        <f t="shared" ca="1" si="58"/>
        <v>4-8</v>
      </c>
      <c r="AF124" s="3">
        <f t="shared" ca="1" si="59"/>
        <v>0.68600877206345134</v>
      </c>
      <c r="AG124" s="3" t="str">
        <f t="shared" ca="1" si="60"/>
        <v>High</v>
      </c>
      <c r="AH124" s="3">
        <f t="shared" ca="1" si="61"/>
        <v>9.1701297727494746E-2</v>
      </c>
      <c r="AI124" s="3">
        <f t="shared" ca="1" si="62"/>
        <v>16.415774512145966</v>
      </c>
      <c r="AJ124" s="3">
        <f t="shared" ca="1" si="63"/>
        <v>9.2450271164513573</v>
      </c>
      <c r="AK124" s="3">
        <f t="shared" ca="1" si="64"/>
        <v>56.116996421629125</v>
      </c>
      <c r="AL124" s="3">
        <f t="shared" ca="1" si="65"/>
        <v>25</v>
      </c>
      <c r="AM124" s="3" t="str">
        <f t="shared" ca="1" si="66"/>
        <v>Late</v>
      </c>
      <c r="AN124" s="6">
        <f t="shared" ca="1" si="67"/>
        <v>20.76774168653332</v>
      </c>
      <c r="AO124" s="6">
        <f t="shared" ca="1" si="68"/>
        <v>0</v>
      </c>
      <c r="AP124" s="3" cm="1">
        <f t="array" aca="1" ref="AP124" ca="1">_xlfn.SWITCH(F124,3,_xlfn.NORM.INV(RAND(),8,4),4,_xlfn.NORM.INV(RAND(),7,3))</f>
        <v>8.2773730375405119</v>
      </c>
      <c r="AQ124" s="6">
        <f t="shared" ca="1" si="69"/>
        <v>122.25659093636332</v>
      </c>
      <c r="AR124" s="6">
        <f t="shared" ca="1" si="70"/>
        <v>2241.5545941903351</v>
      </c>
      <c r="AS124" s="3">
        <f t="shared" ca="1" si="71"/>
        <v>7.0146245527036406</v>
      </c>
      <c r="AT124" s="6">
        <f t="shared" ca="1" si="72"/>
        <v>14029.249105407282</v>
      </c>
      <c r="AU124" s="3">
        <f t="shared" ca="1" si="73"/>
        <v>967.04432771888639</v>
      </c>
      <c r="AV124" s="3">
        <f t="shared" ca="1" si="74"/>
        <v>73.662302133798377</v>
      </c>
      <c r="AW124" s="6">
        <f t="shared" ca="1" si="75"/>
        <v>17332.278071136836</v>
      </c>
      <c r="BC124">
        <v>121</v>
      </c>
      <c r="BD124">
        <v>5272432.7124425881</v>
      </c>
      <c r="BI124">
        <v>121</v>
      </c>
      <c r="BJ124">
        <v>11616.895626099717</v>
      </c>
      <c r="BO124">
        <v>121</v>
      </c>
      <c r="BP124">
        <v>0.61</v>
      </c>
      <c r="BW124">
        <v>121</v>
      </c>
      <c r="BX124">
        <v>26.027031525791365</v>
      </c>
      <c r="CE124">
        <v>121</v>
      </c>
      <c r="CF124">
        <v>1700471.193768275</v>
      </c>
      <c r="CK124">
        <v>121</v>
      </c>
      <c r="CL124">
        <v>4664.6712882885759</v>
      </c>
      <c r="CS124">
        <v>120</v>
      </c>
      <c r="CT124" s="10">
        <v>5.3999999999999999E-2</v>
      </c>
      <c r="CU124" s="10">
        <v>6.6000000000000003E-2</v>
      </c>
      <c r="CV124" s="10">
        <v>6.6000000000000003E-2</v>
      </c>
      <c r="CW124" s="10">
        <v>8.7999999999999995E-2</v>
      </c>
      <c r="CX124" s="10">
        <v>5.3999999999999999E-2</v>
      </c>
      <c r="CY124" s="10">
        <v>8.2000000000000003E-2</v>
      </c>
      <c r="CZ124" s="10">
        <v>5.1999999999999998E-2</v>
      </c>
      <c r="DA124" s="10">
        <v>0.06</v>
      </c>
      <c r="DB124" s="10">
        <v>5.8000000000000003E-2</v>
      </c>
      <c r="DC124" s="10">
        <v>5.6000000000000001E-2</v>
      </c>
      <c r="DD124" s="10">
        <v>0.05</v>
      </c>
      <c r="DE124" s="10">
        <v>8.2000000000000003E-2</v>
      </c>
      <c r="DF124" s="10">
        <v>7.0000000000000007E-2</v>
      </c>
      <c r="DG124" s="10">
        <v>4.8000000000000001E-2</v>
      </c>
      <c r="DH124" s="10">
        <v>0.05</v>
      </c>
      <c r="DI124" s="10">
        <v>6.4000000000000001E-2</v>
      </c>
      <c r="DJ124" s="25">
        <v>10505.339984116257</v>
      </c>
      <c r="DK124" s="10">
        <v>0.58199999999999996</v>
      </c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</row>
    <row r="125" spans="1:126" x14ac:dyDescent="0.35">
      <c r="A125">
        <f t="shared" ca="1" si="40"/>
        <v>2</v>
      </c>
      <c r="B125" t="str" cm="1">
        <f t="array" aca="1" ref="B125" ca="1">_xlfn.SWITCH(A125,1,"A",2,"B",3,"C",4,"D")</f>
        <v>B</v>
      </c>
      <c r="C125">
        <f t="shared" ca="1" si="41"/>
        <v>4</v>
      </c>
      <c r="D125" s="3">
        <f t="shared" ca="1" si="42"/>
        <v>3.0800013478960548</v>
      </c>
      <c r="E125">
        <f t="shared" ca="1" si="43"/>
        <v>0</v>
      </c>
      <c r="F125" cm="1">
        <f t="array" aca="1" ref="F125" ca="1">_xlfn.SWITCH(RANDBETWEEN(0,1),0,3,1,4)</f>
        <v>3</v>
      </c>
      <c r="G125" s="3">
        <f t="shared" ca="1" si="44"/>
        <v>2.7404295379276165</v>
      </c>
      <c r="H125" t="str" cm="1">
        <f t="array" aca="1" ref="H125" ca="1">_xlfn.SWITCH(RANDBETWEEN(0,1),0,"No",1,"Yes")</f>
        <v>No</v>
      </c>
      <c r="I125" s="3">
        <f t="shared" ca="1" si="45"/>
        <v>0.41208549324828303</v>
      </c>
      <c r="J125" t="str" cm="1">
        <f t="array" aca="1" ref="J125" ca="1">_xlfn.SWITCH(RANDBETWEEN(0,2),0,"Rainy",1,"Sunny",2,"Cold")</f>
        <v>Rainy</v>
      </c>
      <c r="K125">
        <f t="shared" ca="1" si="38"/>
        <v>2.0250367480458653</v>
      </c>
      <c r="L125" t="str" cm="1">
        <f t="array" aca="1" ref="L125" ca="1">_xlfn.SWITCH(RANDBETWEEN(0,1),0,"Good",1,"Bad")</f>
        <v>Good</v>
      </c>
      <c r="M125" s="3">
        <f t="shared" ca="1" si="46"/>
        <v>6.9638417859385821E-2</v>
      </c>
      <c r="N125" t="str" cm="1">
        <f t="array" aca="1" ref="N125" ca="1">_xlfn.SWITCH(RANDBETWEEN(0,1),0,"No",1,"Yes")</f>
        <v>Yes</v>
      </c>
      <c r="O125" s="3">
        <f t="shared" ca="1" si="47"/>
        <v>0.97022242010939186</v>
      </c>
      <c r="P125" t="str" cm="1">
        <f t="array" aca="1" ref="P125" ca="1">_xlfn.SWITCH(RANDBETWEEN(0,1),0,"No",1,"Yes")</f>
        <v>Yes</v>
      </c>
      <c r="Q125" s="3">
        <f t="shared" ca="1" si="48"/>
        <v>1.0853309751146114</v>
      </c>
      <c r="R125">
        <f t="shared" ca="1" si="49"/>
        <v>2</v>
      </c>
      <c r="S125" s="3">
        <f t="shared" ca="1" si="50"/>
        <v>0.18535603005389811</v>
      </c>
      <c r="T125" s="3">
        <f t="shared" ca="1" si="51"/>
        <v>0.37071206010779623</v>
      </c>
      <c r="U125" t="str" cm="1">
        <f t="array" aca="1" ref="U125" ca="1">_xlfn.SWITCH(RANDBETWEEN(0,1),0,"No",1,"Yes")</f>
        <v>Yes</v>
      </c>
      <c r="V125" s="3">
        <f t="shared" ca="1" si="52"/>
        <v>0.48752545180614282</v>
      </c>
      <c r="W125" t="str" cm="1">
        <f t="array" aca="1" ref="W125" ca="1">_xlfn.SWITCH(RANDBETWEEN(0,1),0,"No",1,"Yes")</f>
        <v>No</v>
      </c>
      <c r="X125" s="3">
        <f t="shared" ca="1" si="53"/>
        <v>0</v>
      </c>
      <c r="Y125" t="str" cm="1">
        <f t="array" aca="1" ref="Y125" ca="1">_xlfn.SWITCH(RANDBETWEEN(0,1),0,"No",1,"Yes")</f>
        <v>No</v>
      </c>
      <c r="Z125" s="3">
        <f t="shared" ca="1" si="54"/>
        <v>0</v>
      </c>
      <c r="AA125" s="3">
        <f t="shared" ca="1" si="39"/>
        <v>1</v>
      </c>
      <c r="AB125" s="3">
        <f t="shared" ca="1" si="55"/>
        <v>0.20750392648663984</v>
      </c>
      <c r="AC125" s="3">
        <f t="shared" ca="1" si="56"/>
        <v>245.02424975277484</v>
      </c>
      <c r="AD125" s="3">
        <f t="shared" ca="1" si="57"/>
        <v>4</v>
      </c>
      <c r="AE125" s="3" t="str">
        <f t="shared" ca="1" si="58"/>
        <v>4-8</v>
      </c>
      <c r="AF125" s="3">
        <f t="shared" ca="1" si="59"/>
        <v>0.70985871068617845</v>
      </c>
      <c r="AG125" s="3" t="str">
        <f t="shared" ca="1" si="60"/>
        <v>High</v>
      </c>
      <c r="AH125" s="3">
        <f t="shared" ca="1" si="61"/>
        <v>6.0519759257690889E-2</v>
      </c>
      <c r="AI125" s="3">
        <f t="shared" ca="1" si="62"/>
        <v>28.340830279194918</v>
      </c>
      <c r="AJ125" s="3">
        <f t="shared" ca="1" si="63"/>
        <v>8.6456270807509767</v>
      </c>
      <c r="AK125" s="3">
        <f t="shared" ca="1" si="64"/>
        <v>17.784490581400579</v>
      </c>
      <c r="AL125" s="3">
        <f t="shared" ca="1" si="65"/>
        <v>30</v>
      </c>
      <c r="AM125" s="3" t="str">
        <f t="shared" ca="1" si="66"/>
        <v>On time</v>
      </c>
      <c r="AN125" s="6">
        <f t="shared" ca="1" si="67"/>
        <v>19.703584698712202</v>
      </c>
      <c r="AO125" s="6">
        <f t="shared" ca="1" si="68"/>
        <v>0</v>
      </c>
      <c r="AP125" s="3" cm="1">
        <f t="array" aca="1" ref="AP125" ca="1">_xlfn.SWITCH(F125,3,_xlfn.NORM.INV(RAND(),8,4),4,_xlfn.NORM.INV(RAND(),7,3))</f>
        <v>4.2456290962749144</v>
      </c>
      <c r="AQ125" s="6">
        <f t="shared" ca="1" si="69"/>
        <v>110.65125434346608</v>
      </c>
      <c r="AR125" s="6">
        <f t="shared" ca="1" si="70"/>
        <v>6385.9183091380582</v>
      </c>
      <c r="AS125" s="3">
        <f t="shared" ca="1" si="71"/>
        <v>2.2230613226750724</v>
      </c>
      <c r="AT125" s="6">
        <f t="shared" ca="1" si="72"/>
        <v>4446.1226453501449</v>
      </c>
      <c r="AU125" s="3">
        <f t="shared" ca="1" si="73"/>
        <v>1027.4085969971904</v>
      </c>
      <c r="AV125" s="3">
        <f t="shared" ca="1" si="74"/>
        <v>48.495771128787716</v>
      </c>
      <c r="AW125" s="6">
        <f t="shared" ca="1" si="75"/>
        <v>11927.648907312894</v>
      </c>
      <c r="BC125">
        <v>122</v>
      </c>
      <c r="BD125">
        <v>5466057.4280961715</v>
      </c>
      <c r="BI125">
        <v>122</v>
      </c>
      <c r="BJ125">
        <v>6416.9349433912957</v>
      </c>
      <c r="BO125">
        <v>122</v>
      </c>
      <c r="BP125">
        <v>0.59599999999999997</v>
      </c>
      <c r="BW125">
        <v>122</v>
      </c>
      <c r="BX125">
        <v>23.54170548674508</v>
      </c>
      <c r="CE125">
        <v>122</v>
      </c>
      <c r="CF125">
        <v>1334592.8190624896</v>
      </c>
      <c r="CK125">
        <v>122</v>
      </c>
      <c r="CL125">
        <v>3766.0094940546614</v>
      </c>
      <c r="CS125">
        <v>121</v>
      </c>
      <c r="CT125" s="10">
        <v>5.8000000000000003E-2</v>
      </c>
      <c r="CU125" s="10">
        <v>4.2000000000000003E-2</v>
      </c>
      <c r="CV125" s="10">
        <v>6.6000000000000003E-2</v>
      </c>
      <c r="CW125" s="10">
        <v>0.08</v>
      </c>
      <c r="CX125" s="10">
        <v>5.3999999999999999E-2</v>
      </c>
      <c r="CY125" s="10">
        <v>4.5999999999999999E-2</v>
      </c>
      <c r="CZ125" s="10">
        <v>5.8000000000000003E-2</v>
      </c>
      <c r="DA125" s="10">
        <v>6.4000000000000001E-2</v>
      </c>
      <c r="DB125" s="10">
        <v>5.1999999999999998E-2</v>
      </c>
      <c r="DC125" s="10">
        <v>7.8E-2</v>
      </c>
      <c r="DD125" s="10">
        <v>6.4000000000000001E-2</v>
      </c>
      <c r="DE125" s="10">
        <v>6.6000000000000003E-2</v>
      </c>
      <c r="DF125" s="10">
        <v>5.6000000000000001E-2</v>
      </c>
      <c r="DG125" s="10">
        <v>0.06</v>
      </c>
      <c r="DH125" s="10">
        <v>0.09</v>
      </c>
      <c r="DI125" s="10">
        <v>6.6000000000000003E-2</v>
      </c>
      <c r="DJ125" s="25">
        <v>11339.932951260318</v>
      </c>
      <c r="DK125" s="10">
        <v>0.6</v>
      </c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</row>
    <row r="126" spans="1:126" x14ac:dyDescent="0.35">
      <c r="A126">
        <f t="shared" ca="1" si="40"/>
        <v>3</v>
      </c>
      <c r="B126" t="str" cm="1">
        <f t="array" aca="1" ref="B126" ca="1">_xlfn.SWITCH(A126,1,"A",2,"B",3,"C",4,"D")</f>
        <v>C</v>
      </c>
      <c r="C126">
        <f t="shared" ca="1" si="41"/>
        <v>3</v>
      </c>
      <c r="D126" s="3">
        <f t="shared" ca="1" si="42"/>
        <v>2.9768575706089702</v>
      </c>
      <c r="E126">
        <f t="shared" ca="1" si="43"/>
        <v>0</v>
      </c>
      <c r="F126" cm="1">
        <f t="array" aca="1" ref="F126" ca="1">_xlfn.SWITCH(RANDBETWEEN(0,1),0,3,1,4)</f>
        <v>3</v>
      </c>
      <c r="G126" s="3">
        <f t="shared" ca="1" si="44"/>
        <v>1.5691973924332121</v>
      </c>
      <c r="H126" t="str" cm="1">
        <f t="array" aca="1" ref="H126" ca="1">_xlfn.SWITCH(RANDBETWEEN(0,1),0,"No",1,"Yes")</f>
        <v>No</v>
      </c>
      <c r="I126" s="3">
        <f t="shared" ca="1" si="45"/>
        <v>0.31340677210898438</v>
      </c>
      <c r="J126" t="str" cm="1">
        <f t="array" aca="1" ref="J126" ca="1">_xlfn.SWITCH(RANDBETWEEN(0,2),0,"Rainy",1,"Sunny",2,"Cold")</f>
        <v>Sunny</v>
      </c>
      <c r="K126">
        <f t="shared" ca="1" si="38"/>
        <v>0.19654646017482186</v>
      </c>
      <c r="L126" t="str" cm="1">
        <f t="array" aca="1" ref="L126" ca="1">_xlfn.SWITCH(RANDBETWEEN(0,1),0,"Good",1,"Bad")</f>
        <v>Good</v>
      </c>
      <c r="M126" s="3">
        <f t="shared" ca="1" si="46"/>
        <v>8.5646485454366442E-2</v>
      </c>
      <c r="N126" t="str" cm="1">
        <f t="array" aca="1" ref="N126" ca="1">_xlfn.SWITCH(RANDBETWEEN(0,1),0,"No",1,"Yes")</f>
        <v>Yes</v>
      </c>
      <c r="O126" s="3">
        <f t="shared" ca="1" si="47"/>
        <v>1.1183940692662813</v>
      </c>
      <c r="P126" t="str" cm="1">
        <f t="array" aca="1" ref="P126" ca="1">_xlfn.SWITCH(RANDBETWEEN(0,1),0,"No",1,"Yes")</f>
        <v>Yes</v>
      </c>
      <c r="Q126" s="3">
        <f t="shared" ca="1" si="48"/>
        <v>0.9077423918603762</v>
      </c>
      <c r="R126">
        <f t="shared" ca="1" si="49"/>
        <v>1</v>
      </c>
      <c r="S126" s="3">
        <f t="shared" ca="1" si="50"/>
        <v>0.18873069001251097</v>
      </c>
      <c r="T126" s="3">
        <f t="shared" ca="1" si="51"/>
        <v>0.18873069001251097</v>
      </c>
      <c r="U126" t="str" cm="1">
        <f t="array" aca="1" ref="U126" ca="1">_xlfn.SWITCH(RANDBETWEEN(0,1),0,"No",1,"Yes")</f>
        <v>No</v>
      </c>
      <c r="V126" s="3">
        <f t="shared" ca="1" si="52"/>
        <v>0</v>
      </c>
      <c r="W126" t="str" cm="1">
        <f t="array" aca="1" ref="W126" ca="1">_xlfn.SWITCH(RANDBETWEEN(0,1),0,"No",1,"Yes")</f>
        <v>No</v>
      </c>
      <c r="X126" s="3">
        <f t="shared" ca="1" si="53"/>
        <v>0</v>
      </c>
      <c r="Y126" t="str" cm="1">
        <f t="array" aca="1" ref="Y126" ca="1">_xlfn.SWITCH(RANDBETWEEN(0,1),0,"No",1,"Yes")</f>
        <v>No</v>
      </c>
      <c r="Z126" s="3">
        <f t="shared" ca="1" si="54"/>
        <v>0</v>
      </c>
      <c r="AA126" s="3">
        <f t="shared" ca="1" si="39"/>
        <v>0</v>
      </c>
      <c r="AB126" s="3">
        <f t="shared" ca="1" si="55"/>
        <v>0.78405907880439585</v>
      </c>
      <c r="AC126" s="3">
        <f t="shared" ca="1" si="56"/>
        <v>222.90269047351532</v>
      </c>
      <c r="AD126" s="3">
        <f t="shared" ca="1" si="57"/>
        <v>1</v>
      </c>
      <c r="AE126" s="3" t="str">
        <f t="shared" ca="1" si="58"/>
        <v>8-12</v>
      </c>
      <c r="AF126" s="3">
        <f t="shared" ca="1" si="59"/>
        <v>0.80488121145773872</v>
      </c>
      <c r="AG126" s="3" t="str">
        <f t="shared" ca="1" si="60"/>
        <v>Low</v>
      </c>
      <c r="AH126" s="3">
        <f t="shared" ca="1" si="61"/>
        <v>0.76745991083154141</v>
      </c>
      <c r="AI126" s="3">
        <f t="shared" ca="1" si="62"/>
        <v>17.095176390631806</v>
      </c>
      <c r="AJ126" s="3">
        <f t="shared" ca="1" si="63"/>
        <v>13.038923107904665</v>
      </c>
      <c r="AK126" s="3">
        <f t="shared" ca="1" si="64"/>
        <v>19.774987570308888</v>
      </c>
      <c r="AL126" s="3">
        <f t="shared" ca="1" si="65"/>
        <v>30</v>
      </c>
      <c r="AM126" s="3" t="str">
        <f t="shared" ca="1" si="66"/>
        <v>On time</v>
      </c>
      <c r="AN126" s="6">
        <f t="shared" ca="1" si="67"/>
        <v>0</v>
      </c>
      <c r="AO126" s="6">
        <f t="shared" ca="1" si="68"/>
        <v>1.6327943288721229</v>
      </c>
      <c r="AP126" s="3" cm="1">
        <f t="array" aca="1" ref="AP126" ca="1">_xlfn.SWITCH(F126,3,_xlfn.NORM.INV(RAND(),8,4),4,_xlfn.NORM.INV(RAND(),7,3))</f>
        <v>11.93987220633079</v>
      </c>
      <c r="AQ126" s="6">
        <f t="shared" ca="1" si="69"/>
        <v>95.181265535010283</v>
      </c>
      <c r="AR126" s="6">
        <f t="shared" ca="1" si="70"/>
        <v>1776.9168550379106</v>
      </c>
      <c r="AS126" s="3">
        <f t="shared" ca="1" si="71"/>
        <v>2.4718734462886109</v>
      </c>
      <c r="AT126" s="6">
        <f t="shared" ca="1" si="72"/>
        <v>3707.8101694329166</v>
      </c>
      <c r="AU126" s="3">
        <f t="shared" ca="1" si="73"/>
        <v>992.67993380490338</v>
      </c>
      <c r="AV126" s="3">
        <f t="shared" ca="1" si="74"/>
        <v>52.559845330868178</v>
      </c>
      <c r="AW126" s="6">
        <f t="shared" ca="1" si="75"/>
        <v>6531.5995979354711</v>
      </c>
      <c r="BC126">
        <v>123</v>
      </c>
      <c r="BD126">
        <v>5349200.8957532272</v>
      </c>
      <c r="BI126">
        <v>123</v>
      </c>
      <c r="BJ126">
        <v>10750.337914358341</v>
      </c>
      <c r="BO126">
        <v>123</v>
      </c>
      <c r="BP126">
        <v>0.61</v>
      </c>
      <c r="BW126">
        <v>123</v>
      </c>
      <c r="BX126">
        <v>24.620824621606292</v>
      </c>
      <c r="CE126">
        <v>123</v>
      </c>
      <c r="CF126">
        <v>2100963.9366485756</v>
      </c>
      <c r="CK126">
        <v>123</v>
      </c>
      <c r="CL126">
        <v>12191.157623454037</v>
      </c>
      <c r="CS126">
        <v>122</v>
      </c>
      <c r="CT126" s="10">
        <v>5.8000000000000003E-2</v>
      </c>
      <c r="CU126" s="10">
        <v>6.6000000000000003E-2</v>
      </c>
      <c r="CV126" s="10">
        <v>5.6000000000000001E-2</v>
      </c>
      <c r="CW126" s="10">
        <v>7.8E-2</v>
      </c>
      <c r="CX126" s="10">
        <v>7.3999999999999996E-2</v>
      </c>
      <c r="CY126" s="10">
        <v>8.4000000000000005E-2</v>
      </c>
      <c r="CZ126" s="10">
        <v>5.8000000000000003E-2</v>
      </c>
      <c r="DA126" s="10">
        <v>5.1999999999999998E-2</v>
      </c>
      <c r="DB126" s="10">
        <v>0.05</v>
      </c>
      <c r="DC126" s="10">
        <v>6.8000000000000005E-2</v>
      </c>
      <c r="DD126" s="10">
        <v>6.4000000000000001E-2</v>
      </c>
      <c r="DE126" s="10">
        <v>5.1999999999999998E-2</v>
      </c>
      <c r="DF126" s="10">
        <v>5.3999999999999999E-2</v>
      </c>
      <c r="DG126" s="10">
        <v>6.4000000000000001E-2</v>
      </c>
      <c r="DH126" s="10">
        <v>5.8000000000000003E-2</v>
      </c>
      <c r="DI126" s="10">
        <v>6.4000000000000001E-2</v>
      </c>
      <c r="DJ126" s="25">
        <v>10347.952611923958</v>
      </c>
      <c r="DK126" s="10">
        <v>0.6</v>
      </c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</row>
    <row r="127" spans="1:126" x14ac:dyDescent="0.35">
      <c r="A127">
        <f t="shared" ca="1" si="40"/>
        <v>2</v>
      </c>
      <c r="B127" t="str" cm="1">
        <f t="array" aca="1" ref="B127" ca="1">_xlfn.SWITCH(A127,1,"A",2,"B",3,"C",4,"D")</f>
        <v>B</v>
      </c>
      <c r="C127">
        <f t="shared" ca="1" si="41"/>
        <v>4</v>
      </c>
      <c r="D127" s="3">
        <f t="shared" ca="1" si="42"/>
        <v>3.1927204657124642</v>
      </c>
      <c r="E127">
        <f t="shared" ca="1" si="43"/>
        <v>1</v>
      </c>
      <c r="F127" cm="1">
        <f t="array" aca="1" ref="F127" ca="1">_xlfn.SWITCH(RANDBETWEEN(0,1),0,3,1,4)</f>
        <v>4</v>
      </c>
      <c r="G127" s="3">
        <f t="shared" ca="1" si="44"/>
        <v>2.1587166772228374</v>
      </c>
      <c r="H127" t="str" cm="1">
        <f t="array" aca="1" ref="H127" ca="1">_xlfn.SWITCH(RANDBETWEEN(0,1),0,"No",1,"Yes")</f>
        <v>Yes</v>
      </c>
      <c r="I127" s="3">
        <f t="shared" ca="1" si="45"/>
        <v>7.1475014615966267E-2</v>
      </c>
      <c r="J127" t="str" cm="1">
        <f t="array" aca="1" ref="J127" ca="1">_xlfn.SWITCH(RANDBETWEEN(0,2),0,"Rainy",1,"Sunny",2,"Cold")</f>
        <v>Cold</v>
      </c>
      <c r="K127">
        <f t="shared" ca="1" si="38"/>
        <v>0.82973067911791254</v>
      </c>
      <c r="L127" t="str" cm="1">
        <f t="array" aca="1" ref="L127" ca="1">_xlfn.SWITCH(RANDBETWEEN(0,1),0,"Good",1,"Bad")</f>
        <v>Bad</v>
      </c>
      <c r="M127" s="3">
        <f t="shared" ca="1" si="46"/>
        <v>0.77486116342942757</v>
      </c>
      <c r="N127" t="str" cm="1">
        <f t="array" aca="1" ref="N127" ca="1">_xlfn.SWITCH(RANDBETWEEN(0,1),0,"No",1,"Yes")</f>
        <v>Yes</v>
      </c>
      <c r="O127" s="3">
        <f t="shared" ca="1" si="47"/>
        <v>0.84944395124239191</v>
      </c>
      <c r="P127" t="str" cm="1">
        <f t="array" aca="1" ref="P127" ca="1">_xlfn.SWITCH(RANDBETWEEN(0,1),0,"No",1,"Yes")</f>
        <v>Yes</v>
      </c>
      <c r="Q127" s="3">
        <f t="shared" ca="1" si="48"/>
        <v>1.1243431399236457</v>
      </c>
      <c r="R127">
        <f t="shared" ca="1" si="49"/>
        <v>3</v>
      </c>
      <c r="S127" s="3">
        <f t="shared" ca="1" si="50"/>
        <v>0.18514063776874667</v>
      </c>
      <c r="T127" s="3">
        <f t="shared" ca="1" si="51"/>
        <v>0.55542191330624002</v>
      </c>
      <c r="U127" t="str" cm="1">
        <f t="array" aca="1" ref="U127" ca="1">_xlfn.SWITCH(RANDBETWEEN(0,1),0,"No",1,"Yes")</f>
        <v>Yes</v>
      </c>
      <c r="V127" s="3">
        <f t="shared" ca="1" si="52"/>
        <v>9.0412290097393044E-2</v>
      </c>
      <c r="W127" t="str" cm="1">
        <f t="array" aca="1" ref="W127" ca="1">_xlfn.SWITCH(RANDBETWEEN(0,1),0,"No",1,"Yes")</f>
        <v>No</v>
      </c>
      <c r="X127" s="3">
        <f t="shared" ca="1" si="53"/>
        <v>0</v>
      </c>
      <c r="Y127" t="str" cm="1">
        <f t="array" aca="1" ref="Y127" ca="1">_xlfn.SWITCH(RANDBETWEEN(0,1),0,"No",1,"Yes")</f>
        <v>No</v>
      </c>
      <c r="Z127" s="3">
        <f t="shared" ca="1" si="54"/>
        <v>0</v>
      </c>
      <c r="AA127" s="3">
        <f t="shared" ca="1" si="39"/>
        <v>0</v>
      </c>
      <c r="AB127" s="3">
        <f t="shared" ca="1" si="55"/>
        <v>1.0498084226930664</v>
      </c>
      <c r="AC127" s="3">
        <f t="shared" ca="1" si="56"/>
        <v>290.26028824924435</v>
      </c>
      <c r="AD127" s="3">
        <f t="shared" ca="1" si="57"/>
        <v>3</v>
      </c>
      <c r="AE127" s="3" t="str">
        <f t="shared" ca="1" si="58"/>
        <v>4-8</v>
      </c>
      <c r="AF127" s="3">
        <f t="shared" ca="1" si="59"/>
        <v>0.97067447261337603</v>
      </c>
      <c r="AG127" s="3" t="str">
        <f t="shared" ca="1" si="60"/>
        <v>High</v>
      </c>
      <c r="AH127" s="3">
        <f t="shared" ca="1" si="61"/>
        <v>4.6099739842610024E-2</v>
      </c>
      <c r="AI127" s="3">
        <f t="shared" ca="1" si="62"/>
        <v>72.099890416169259</v>
      </c>
      <c r="AJ127" s="3">
        <f t="shared" ca="1" si="63"/>
        <v>4.0258076201479218</v>
      </c>
      <c r="AK127" s="3">
        <f t="shared" ca="1" si="64"/>
        <v>12.546795084252789</v>
      </c>
      <c r="AL127" s="3">
        <f t="shared" ca="1" si="65"/>
        <v>30</v>
      </c>
      <c r="AM127" s="3" t="str">
        <f t="shared" ca="1" si="66"/>
        <v>On time</v>
      </c>
      <c r="AN127" s="6">
        <f t="shared" ca="1" si="67"/>
        <v>0</v>
      </c>
      <c r="AO127" s="6">
        <f t="shared" ca="1" si="68"/>
        <v>3.8814087884517643</v>
      </c>
      <c r="AP127" s="3" cm="1">
        <f t="array" aca="1" ref="AP127" ca="1">_xlfn.SWITCH(F127,3,_xlfn.NORM.INV(RAND(),8,4),4,_xlfn.NORM.INV(RAND(),7,3))</f>
        <v>11.987960768785822</v>
      </c>
      <c r="AQ127" s="6">
        <f t="shared" ca="1" si="69"/>
        <v>91.461178020033074</v>
      </c>
      <c r="AR127" s="6">
        <f t="shared" ca="1" si="70"/>
        <v>2214.5174152416807</v>
      </c>
      <c r="AS127" s="3">
        <f t="shared" ca="1" si="71"/>
        <v>1.5683493855315986</v>
      </c>
      <c r="AT127" s="6">
        <f t="shared" ca="1" si="72"/>
        <v>2352.5240782973979</v>
      </c>
      <c r="AU127" s="3">
        <f t="shared" ca="1" si="73"/>
        <v>1006.3034478364523</v>
      </c>
      <c r="AV127" s="3">
        <f t="shared" ca="1" si="74"/>
        <v>48.758173208428246</v>
      </c>
      <c r="AW127" s="6">
        <f t="shared" ca="1" si="75"/>
        <v>5625.9845233724109</v>
      </c>
      <c r="BC127">
        <v>124</v>
      </c>
      <c r="BD127">
        <v>1757880.2515553033</v>
      </c>
      <c r="BI127">
        <v>124</v>
      </c>
      <c r="BJ127">
        <v>9970.9749965484152</v>
      </c>
      <c r="BO127">
        <v>124</v>
      </c>
      <c r="BP127">
        <v>0.59399999999999997</v>
      </c>
      <c r="BW127">
        <v>124</v>
      </c>
      <c r="BX127">
        <v>24.994923938551032</v>
      </c>
      <c r="CE127">
        <v>124</v>
      </c>
      <c r="CF127">
        <v>1632410.6716175734</v>
      </c>
      <c r="CK127">
        <v>124</v>
      </c>
      <c r="CL127">
        <v>5024.6147110938446</v>
      </c>
      <c r="CS127">
        <v>123</v>
      </c>
      <c r="CT127" s="10">
        <v>7.5999999999999998E-2</v>
      </c>
      <c r="CU127" s="10">
        <v>5.3999999999999999E-2</v>
      </c>
      <c r="CV127" s="10">
        <v>7.0000000000000007E-2</v>
      </c>
      <c r="CW127" s="10">
        <v>6.8000000000000005E-2</v>
      </c>
      <c r="CX127" s="10">
        <v>7.5999999999999998E-2</v>
      </c>
      <c r="CY127" s="10">
        <v>6.2E-2</v>
      </c>
      <c r="CZ127" s="10">
        <v>6.8000000000000005E-2</v>
      </c>
      <c r="DA127" s="10">
        <v>7.5999999999999998E-2</v>
      </c>
      <c r="DB127" s="10">
        <v>4.8000000000000001E-2</v>
      </c>
      <c r="DC127" s="10">
        <v>6.2E-2</v>
      </c>
      <c r="DD127" s="10">
        <v>5.6000000000000001E-2</v>
      </c>
      <c r="DE127" s="10">
        <v>7.1999999999999995E-2</v>
      </c>
      <c r="DF127" s="10">
        <v>6.2E-2</v>
      </c>
      <c r="DG127" s="10">
        <v>3.5999999999999997E-2</v>
      </c>
      <c r="DH127" s="10">
        <v>7.0000000000000007E-2</v>
      </c>
      <c r="DI127" s="10">
        <v>4.3999999999999997E-2</v>
      </c>
      <c r="DJ127" s="25">
        <v>11553.829201941191</v>
      </c>
      <c r="DK127" s="10">
        <v>0.63200000000000001</v>
      </c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</row>
    <row r="128" spans="1:126" x14ac:dyDescent="0.35">
      <c r="A128">
        <f t="shared" ca="1" si="40"/>
        <v>4</v>
      </c>
      <c r="B128" t="str" cm="1">
        <f t="array" aca="1" ref="B128" ca="1">_xlfn.SWITCH(A128,1,"A",2,"B",3,"C",4,"D")</f>
        <v>D</v>
      </c>
      <c r="C128">
        <f t="shared" ca="1" si="41"/>
        <v>1</v>
      </c>
      <c r="D128" s="3">
        <f t="shared" ca="1" si="42"/>
        <v>2.6970012171903668</v>
      </c>
      <c r="E128">
        <f t="shared" ca="1" si="43"/>
        <v>0</v>
      </c>
      <c r="F128" cm="1">
        <f t="array" aca="1" ref="F128" ca="1">_xlfn.SWITCH(RANDBETWEEN(0,1),0,3,1,4)</f>
        <v>3</v>
      </c>
      <c r="G128" s="3">
        <f t="shared" ca="1" si="44"/>
        <v>1.5079528495202943</v>
      </c>
      <c r="H128" t="str" cm="1">
        <f t="array" aca="1" ref="H128" ca="1">_xlfn.SWITCH(RANDBETWEEN(0,1),0,"No",1,"Yes")</f>
        <v>Yes</v>
      </c>
      <c r="I128" s="3">
        <f t="shared" ca="1" si="45"/>
        <v>7.9482717835526018E-2</v>
      </c>
      <c r="J128" t="str" cm="1">
        <f t="array" aca="1" ref="J128" ca="1">_xlfn.SWITCH(RANDBETWEEN(0,2),0,"Rainy",1,"Sunny",2,"Cold")</f>
        <v>Sunny</v>
      </c>
      <c r="K128">
        <f t="shared" ca="1" si="38"/>
        <v>0.57509254253197906</v>
      </c>
      <c r="L128" t="str" cm="1">
        <f t="array" aca="1" ref="L128" ca="1">_xlfn.SWITCH(RANDBETWEEN(0,1),0,"Good",1,"Bad")</f>
        <v>Bad</v>
      </c>
      <c r="M128" s="3">
        <f t="shared" ca="1" si="46"/>
        <v>0.52457903062103761</v>
      </c>
      <c r="N128" t="str" cm="1">
        <f t="array" aca="1" ref="N128" ca="1">_xlfn.SWITCH(RANDBETWEEN(0,1),0,"No",1,"Yes")</f>
        <v>No</v>
      </c>
      <c r="O128" s="3">
        <f t="shared" ca="1" si="47"/>
        <v>6.0150639578861201E-2</v>
      </c>
      <c r="P128" t="str" cm="1">
        <f t="array" aca="1" ref="P128" ca="1">_xlfn.SWITCH(RANDBETWEEN(0,1),0,"No",1,"Yes")</f>
        <v>Yes</v>
      </c>
      <c r="Q128" s="3">
        <f t="shared" ca="1" si="48"/>
        <v>-0.25750092083148823</v>
      </c>
      <c r="R128">
        <f t="shared" ca="1" si="49"/>
        <v>1</v>
      </c>
      <c r="S128" s="3">
        <f t="shared" ca="1" si="50"/>
        <v>0.23784077268194143</v>
      </c>
      <c r="T128" s="3">
        <f t="shared" ca="1" si="51"/>
        <v>0.23784077268194143</v>
      </c>
      <c r="U128" t="str" cm="1">
        <f t="array" aca="1" ref="U128" ca="1">_xlfn.SWITCH(RANDBETWEEN(0,1),0,"No",1,"Yes")</f>
        <v>Yes</v>
      </c>
      <c r="V128" s="3">
        <f t="shared" ca="1" si="52"/>
        <v>0.94222177239445271</v>
      </c>
      <c r="W128" t="str" cm="1">
        <f t="array" aca="1" ref="W128" ca="1">_xlfn.SWITCH(RANDBETWEEN(0,1),0,"No",1,"Yes")</f>
        <v>Yes</v>
      </c>
      <c r="X128" s="3">
        <f t="shared" ca="1" si="53"/>
        <v>23.122775642356057</v>
      </c>
      <c r="Y128" t="str" cm="1">
        <f t="array" aca="1" ref="Y128" ca="1">_xlfn.SWITCH(RANDBETWEEN(0,1),0,"No",1,"Yes")</f>
        <v>No</v>
      </c>
      <c r="Z128" s="3">
        <f t="shared" ca="1" si="54"/>
        <v>0</v>
      </c>
      <c r="AA128" s="3">
        <f t="shared" ca="1" si="39"/>
        <v>0</v>
      </c>
      <c r="AB128" s="3">
        <f t="shared" ca="1" si="55"/>
        <v>0.53334708521124297</v>
      </c>
      <c r="AC128" s="3">
        <f t="shared" ca="1" si="56"/>
        <v>241.75444860801369</v>
      </c>
      <c r="AD128" s="3">
        <f t="shared" ca="1" si="57"/>
        <v>3</v>
      </c>
      <c r="AE128" s="3" t="str">
        <f t="shared" ca="1" si="58"/>
        <v>4-8</v>
      </c>
      <c r="AF128" s="3">
        <f t="shared" ca="1" si="59"/>
        <v>0.63024269727849891</v>
      </c>
      <c r="AG128" s="3" t="str">
        <f t="shared" ca="1" si="60"/>
        <v>High</v>
      </c>
      <c r="AH128" s="3">
        <f t="shared" ca="1" si="61"/>
        <v>6.8314521663158351E-2</v>
      </c>
      <c r="AI128" s="3">
        <f t="shared" ca="1" si="62"/>
        <v>51.630563022607447</v>
      </c>
      <c r="AJ128" s="3">
        <f t="shared" ca="1" si="63"/>
        <v>4.6823903218362499</v>
      </c>
      <c r="AK128" s="3">
        <f t="shared" ca="1" si="64"/>
        <v>32.706889672677811</v>
      </c>
      <c r="AL128" s="3">
        <f t="shared" ca="1" si="65"/>
        <v>25</v>
      </c>
      <c r="AM128" s="3" t="str">
        <f t="shared" ca="1" si="66"/>
        <v>Late</v>
      </c>
      <c r="AN128" s="6">
        <f t="shared" ca="1" si="67"/>
        <v>0</v>
      </c>
      <c r="AO128" s="6">
        <f t="shared" ca="1" si="68"/>
        <v>6.5700989286463676</v>
      </c>
      <c r="AP128" s="3" cm="1">
        <f t="array" aca="1" ref="AP128" ca="1">_xlfn.SWITCH(F128,3,_xlfn.NORM.INV(RAND(),8,4),4,_xlfn.NORM.INV(RAND(),7,3))</f>
        <v>18.209174542267732</v>
      </c>
      <c r="AQ128" s="6">
        <f t="shared" ca="1" si="69"/>
        <v>89.831210895778696</v>
      </c>
      <c r="AR128" s="6">
        <f t="shared" ca="1" si="70"/>
        <v>1192.6457625791186</v>
      </c>
      <c r="AS128" s="3">
        <f t="shared" ca="1" si="71"/>
        <v>4.0883612090847263</v>
      </c>
      <c r="AT128" s="6">
        <f t="shared" ca="1" si="72"/>
        <v>6132.5418136270891</v>
      </c>
      <c r="AU128" s="3">
        <f t="shared" ca="1" si="73"/>
        <v>1008.9027283055412</v>
      </c>
      <c r="AV128" s="3">
        <f t="shared" ca="1" si="74"/>
        <v>52.862483264657698</v>
      </c>
      <c r="AW128" s="6">
        <f t="shared" ca="1" si="75"/>
        <v>8393.5228867050537</v>
      </c>
      <c r="BC128">
        <v>125</v>
      </c>
      <c r="BD128">
        <v>7232064.3964264384</v>
      </c>
      <c r="BI128">
        <v>125</v>
      </c>
      <c r="BJ128">
        <v>12799.00778250389</v>
      </c>
      <c r="BO128">
        <v>125</v>
      </c>
      <c r="BP128">
        <v>0.57199999999999995</v>
      </c>
      <c r="BW128">
        <v>125</v>
      </c>
      <c r="BX128">
        <v>25.047768093289974</v>
      </c>
      <c r="CE128">
        <v>125</v>
      </c>
      <c r="CF128">
        <v>1091543.9801908764</v>
      </c>
      <c r="CK128">
        <v>125</v>
      </c>
      <c r="CL128">
        <v>6035.7071070577804</v>
      </c>
      <c r="CS128">
        <v>124</v>
      </c>
      <c r="CT128" s="10">
        <v>5.8000000000000003E-2</v>
      </c>
      <c r="CU128" s="10">
        <v>5.3999999999999999E-2</v>
      </c>
      <c r="CV128" s="10">
        <v>5.8000000000000003E-2</v>
      </c>
      <c r="CW128" s="10">
        <v>6.4000000000000001E-2</v>
      </c>
      <c r="CX128" s="10">
        <v>7.3999999999999996E-2</v>
      </c>
      <c r="CY128" s="10">
        <v>6.2E-2</v>
      </c>
      <c r="CZ128" s="10">
        <v>5.6000000000000001E-2</v>
      </c>
      <c r="DA128" s="10">
        <v>7.3999999999999996E-2</v>
      </c>
      <c r="DB128" s="10">
        <v>7.0000000000000007E-2</v>
      </c>
      <c r="DC128" s="10">
        <v>0.06</v>
      </c>
      <c r="DD128" s="10">
        <v>7.8E-2</v>
      </c>
      <c r="DE128" s="10">
        <v>5.8000000000000003E-2</v>
      </c>
      <c r="DF128" s="10">
        <v>5.1999999999999998E-2</v>
      </c>
      <c r="DG128" s="10">
        <v>0.06</v>
      </c>
      <c r="DH128" s="10">
        <v>5.8000000000000003E-2</v>
      </c>
      <c r="DI128" s="10">
        <v>6.4000000000000001E-2</v>
      </c>
      <c r="DJ128" s="25">
        <v>-8041.3671822279939</v>
      </c>
      <c r="DK128" s="10">
        <v>0.624</v>
      </c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</row>
    <row r="129" spans="1:126" x14ac:dyDescent="0.35">
      <c r="A129">
        <f t="shared" ca="1" si="40"/>
        <v>2</v>
      </c>
      <c r="B129" t="str" cm="1">
        <f t="array" aca="1" ref="B129" ca="1">_xlfn.SWITCH(A129,1,"A",2,"B",3,"C",4,"D")</f>
        <v>B</v>
      </c>
      <c r="C129">
        <f t="shared" ca="1" si="41"/>
        <v>1</v>
      </c>
      <c r="D129" s="3">
        <f t="shared" ca="1" si="42"/>
        <v>2.9284418685996685</v>
      </c>
      <c r="E129">
        <f t="shared" ca="1" si="43"/>
        <v>0</v>
      </c>
      <c r="F129" cm="1">
        <f t="array" aca="1" ref="F129" ca="1">_xlfn.SWITCH(RANDBETWEEN(0,1),0,3,1,4)</f>
        <v>4</v>
      </c>
      <c r="G129" s="3">
        <f t="shared" ca="1" si="44"/>
        <v>4.4548141146418985</v>
      </c>
      <c r="H129" t="str" cm="1">
        <f t="array" aca="1" ref="H129" ca="1">_xlfn.SWITCH(RANDBETWEEN(0,1),0,"No",1,"Yes")</f>
        <v>Yes</v>
      </c>
      <c r="I129" s="3">
        <f t="shared" ca="1" si="45"/>
        <v>9.8980362303233066E-2</v>
      </c>
      <c r="J129" t="str" cm="1">
        <f t="array" aca="1" ref="J129" ca="1">_xlfn.SWITCH(RANDBETWEEN(0,2),0,"Rainy",1,"Sunny",2,"Cold")</f>
        <v>Cold</v>
      </c>
      <c r="K129">
        <f t="shared" ca="1" si="38"/>
        <v>2.1611137082438514</v>
      </c>
      <c r="L129" t="str" cm="1">
        <f t="array" aca="1" ref="L129" ca="1">_xlfn.SWITCH(RANDBETWEEN(0,1),0,"Good",1,"Bad")</f>
        <v>Good</v>
      </c>
      <c r="M129" s="3">
        <f t="shared" ca="1" si="46"/>
        <v>6.8728834910082831E-2</v>
      </c>
      <c r="N129" t="str" cm="1">
        <f t="array" aca="1" ref="N129" ca="1">_xlfn.SWITCH(RANDBETWEEN(0,1),0,"No",1,"Yes")</f>
        <v>No</v>
      </c>
      <c r="O129" s="3">
        <f t="shared" ca="1" si="47"/>
        <v>7.4345944300415495E-2</v>
      </c>
      <c r="P129" t="str" cm="1">
        <f t="array" aca="1" ref="P129" ca="1">_xlfn.SWITCH(RANDBETWEEN(0,1),0,"No",1,"Yes")</f>
        <v>No</v>
      </c>
      <c r="Q129" s="3">
        <f t="shared" ca="1" si="48"/>
        <v>0</v>
      </c>
      <c r="R129">
        <f t="shared" ca="1" si="49"/>
        <v>1</v>
      </c>
      <c r="S129" s="3">
        <f t="shared" ca="1" si="50"/>
        <v>0.12950469717515117</v>
      </c>
      <c r="T129" s="3">
        <f t="shared" ca="1" si="51"/>
        <v>0.12950469717515117</v>
      </c>
      <c r="U129" t="str" cm="1">
        <f t="array" aca="1" ref="U129" ca="1">_xlfn.SWITCH(RANDBETWEEN(0,1),0,"No",1,"Yes")</f>
        <v>No</v>
      </c>
      <c r="V129" s="3">
        <f t="shared" ca="1" si="52"/>
        <v>0</v>
      </c>
      <c r="W129" t="str" cm="1">
        <f t="array" aca="1" ref="W129" ca="1">_xlfn.SWITCH(RANDBETWEEN(0,1),0,"No",1,"Yes")</f>
        <v>Yes</v>
      </c>
      <c r="X129" s="3">
        <f t="shared" ca="1" si="53"/>
        <v>7.9251861873168643</v>
      </c>
      <c r="Y129" t="str" cm="1">
        <f t="array" aca="1" ref="Y129" ca="1">_xlfn.SWITCH(RANDBETWEEN(0,1),0,"No",1,"Yes")</f>
        <v>Yes</v>
      </c>
      <c r="Z129" s="3">
        <f t="shared" ca="1" si="54"/>
        <v>0.90691917450651616</v>
      </c>
      <c r="AA129" s="3">
        <f t="shared" ca="1" si="39"/>
        <v>0</v>
      </c>
      <c r="AB129" s="3">
        <f t="shared" ca="1" si="55"/>
        <v>0.93593448270762347</v>
      </c>
      <c r="AC129" s="3">
        <f t="shared" ca="1" si="56"/>
        <v>137.78130372181178</v>
      </c>
      <c r="AD129" s="3">
        <f t="shared" ca="1" si="57"/>
        <v>4</v>
      </c>
      <c r="AE129" s="3" t="str">
        <f t="shared" ca="1" si="58"/>
        <v>4-8</v>
      </c>
      <c r="AF129" s="3">
        <f t="shared" ca="1" si="59"/>
        <v>1.3682320761492901</v>
      </c>
      <c r="AG129" s="3" t="str">
        <f t="shared" ca="1" si="60"/>
        <v>Low</v>
      </c>
      <c r="AH129" s="3">
        <f t="shared" ca="1" si="61"/>
        <v>0.19142504817912964</v>
      </c>
      <c r="AI129" s="3">
        <f t="shared" ca="1" si="62"/>
        <v>128.99732483308642</v>
      </c>
      <c r="AJ129" s="3">
        <f t="shared" ca="1" si="63"/>
        <v>1.0680942717230084</v>
      </c>
      <c r="AK129" s="3">
        <f t="shared" ca="1" si="64"/>
        <v>19.383278902157066</v>
      </c>
      <c r="AL129" s="3">
        <f t="shared" ca="1" si="65"/>
        <v>25</v>
      </c>
      <c r="AM129" s="3" t="str">
        <f t="shared" ca="1" si="66"/>
        <v>On time</v>
      </c>
      <c r="AN129" s="6">
        <f t="shared" ca="1" si="67"/>
        <v>0</v>
      </c>
      <c r="AO129" s="6">
        <f t="shared" ca="1" si="68"/>
        <v>3.2116942959132171</v>
      </c>
      <c r="AP129" s="3" cm="1">
        <f t="array" aca="1" ref="AP129" ca="1">_xlfn.SWITCH(F129,3,_xlfn.NORM.INV(RAND(),8,4),4,_xlfn.NORM.INV(RAND(),7,3))</f>
        <v>8.3228741349282878</v>
      </c>
      <c r="AQ129" s="6">
        <f t="shared" ca="1" si="69"/>
        <v>99.889840519177881</v>
      </c>
      <c r="AR129" s="6">
        <f t="shared" ca="1" si="70"/>
        <v>1653.6297716599763</v>
      </c>
      <c r="AS129" s="3">
        <f t="shared" ca="1" si="71"/>
        <v>2.4229098627696333</v>
      </c>
      <c r="AT129" s="6">
        <f t="shared" ca="1" si="72"/>
        <v>3634.36479415445</v>
      </c>
      <c r="AU129" s="3">
        <f t="shared" ca="1" si="73"/>
        <v>969.94952478166704</v>
      </c>
      <c r="AV129" s="3">
        <f t="shared" ca="1" si="74"/>
        <v>47.798632284357915</v>
      </c>
      <c r="AW129" s="6">
        <f t="shared" ca="1" si="75"/>
        <v>6308.9544171763646</v>
      </c>
      <c r="BC129">
        <v>126</v>
      </c>
      <c r="BD129">
        <v>5037358.9830037085</v>
      </c>
      <c r="BI129">
        <v>126</v>
      </c>
      <c r="BJ129">
        <v>10665.506933290944</v>
      </c>
      <c r="BO129">
        <v>126</v>
      </c>
      <c r="BP129">
        <v>0.57199999999999995</v>
      </c>
      <c r="BW129">
        <v>126</v>
      </c>
      <c r="BX129">
        <v>23.950870664584386</v>
      </c>
      <c r="CE129">
        <v>126</v>
      </c>
      <c r="CF129">
        <v>2219592.86877813</v>
      </c>
      <c r="CK129">
        <v>126</v>
      </c>
      <c r="CL129">
        <v>6036.5596879661935</v>
      </c>
      <c r="CS129">
        <v>125</v>
      </c>
      <c r="CT129" s="10">
        <v>5.1999999999999998E-2</v>
      </c>
      <c r="CU129" s="10">
        <v>5.3999999999999999E-2</v>
      </c>
      <c r="CV129" s="10">
        <v>7.3999999999999996E-2</v>
      </c>
      <c r="CW129" s="10">
        <v>2.8000000000000001E-2</v>
      </c>
      <c r="CX129" s="10">
        <v>7.1999999999999995E-2</v>
      </c>
      <c r="CY129" s="10">
        <v>6.8000000000000005E-2</v>
      </c>
      <c r="CZ129" s="10">
        <v>7.5999999999999998E-2</v>
      </c>
      <c r="DA129" s="10">
        <v>5.6000000000000001E-2</v>
      </c>
      <c r="DB129" s="10">
        <v>5.8000000000000003E-2</v>
      </c>
      <c r="DC129" s="10">
        <v>0.06</v>
      </c>
      <c r="DD129" s="10">
        <v>6.6000000000000003E-2</v>
      </c>
      <c r="DE129" s="10">
        <v>0.05</v>
      </c>
      <c r="DF129" s="10">
        <v>7.8E-2</v>
      </c>
      <c r="DG129" s="10">
        <v>6.4000000000000001E-2</v>
      </c>
      <c r="DH129" s="10">
        <v>6.4000000000000001E-2</v>
      </c>
      <c r="DI129" s="10">
        <v>0.08</v>
      </c>
      <c r="DJ129" s="25">
        <v>11796.416580734738</v>
      </c>
      <c r="DK129" s="10">
        <v>0.59799999999999998</v>
      </c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</row>
    <row r="130" spans="1:126" x14ac:dyDescent="0.35">
      <c r="A130">
        <f t="shared" ca="1" si="40"/>
        <v>2</v>
      </c>
      <c r="B130" t="str" cm="1">
        <f t="array" aca="1" ref="B130" ca="1">_xlfn.SWITCH(A130,1,"A",2,"B",3,"C",4,"D")</f>
        <v>B</v>
      </c>
      <c r="C130">
        <f t="shared" ca="1" si="41"/>
        <v>2</v>
      </c>
      <c r="D130" s="3">
        <f t="shared" ca="1" si="42"/>
        <v>3.0674146833736411</v>
      </c>
      <c r="E130">
        <f t="shared" ca="1" si="43"/>
        <v>1</v>
      </c>
      <c r="F130" cm="1">
        <f t="array" aca="1" ref="F130" ca="1">_xlfn.SWITCH(RANDBETWEEN(0,1),0,3,1,4)</f>
        <v>3</v>
      </c>
      <c r="G130" s="3">
        <f t="shared" ca="1" si="44"/>
        <v>2.149607251610858</v>
      </c>
      <c r="H130" t="str" cm="1">
        <f t="array" aca="1" ref="H130" ca="1">_xlfn.SWITCH(RANDBETWEEN(0,1),0,"No",1,"Yes")</f>
        <v>Yes</v>
      </c>
      <c r="I130" s="3">
        <f t="shared" ca="1" si="45"/>
        <v>9.2268085717969128E-2</v>
      </c>
      <c r="J130" t="str" cm="1">
        <f t="array" aca="1" ref="J130" ca="1">_xlfn.SWITCH(RANDBETWEEN(0,2),0,"Rainy",1,"Sunny",2,"Cold")</f>
        <v>Rainy</v>
      </c>
      <c r="K130">
        <f t="shared" ref="K130:K193" ca="1" si="76">IF(J130="Cold",_xlfn.NORM.INV(RAND(),45/60,40/60),IF(J130="Rainy",_xlfn.NORM.INV(RAND(),85/60,30/60),IF(J130="Sunny",_xlfn.NORM.INV(RAND(),20/60,10/60),"")))</f>
        <v>0.42649144631068625</v>
      </c>
      <c r="L130" t="str" cm="1">
        <f t="array" aca="1" ref="L130" ca="1">_xlfn.SWITCH(RANDBETWEEN(0,1),0,"Good",1,"Bad")</f>
        <v>Good</v>
      </c>
      <c r="M130" s="3">
        <f t="shared" ca="1" si="46"/>
        <v>8.7743785191329624E-2</v>
      </c>
      <c r="N130" t="str" cm="1">
        <f t="array" aca="1" ref="N130" ca="1">_xlfn.SWITCH(RANDBETWEEN(0,1),0,"No",1,"Yes")</f>
        <v>No</v>
      </c>
      <c r="O130" s="3">
        <f t="shared" ca="1" si="47"/>
        <v>0.11073958101728847</v>
      </c>
      <c r="P130" t="str" cm="1">
        <f t="array" aca="1" ref="P130" ca="1">_xlfn.SWITCH(RANDBETWEEN(0,1),0,"No",1,"Yes")</f>
        <v>Yes</v>
      </c>
      <c r="Q130" s="3">
        <f t="shared" ca="1" si="48"/>
        <v>1.7091408665581755</v>
      </c>
      <c r="R130">
        <f t="shared" ca="1" si="49"/>
        <v>3</v>
      </c>
      <c r="S130" s="3">
        <f t="shared" ca="1" si="50"/>
        <v>0.15963175755088851</v>
      </c>
      <c r="T130" s="3">
        <f t="shared" ca="1" si="51"/>
        <v>0.47889527265266552</v>
      </c>
      <c r="U130" t="str" cm="1">
        <f t="array" aca="1" ref="U130" ca="1">_xlfn.SWITCH(RANDBETWEEN(0,1),0,"No",1,"Yes")</f>
        <v>Yes</v>
      </c>
      <c r="V130" s="3">
        <f t="shared" ca="1" si="52"/>
        <v>0.44884887971684723</v>
      </c>
      <c r="W130" t="str" cm="1">
        <f t="array" aca="1" ref="W130" ca="1">_xlfn.SWITCH(RANDBETWEEN(0,1),0,"No",1,"Yes")</f>
        <v>No</v>
      </c>
      <c r="X130" s="3">
        <f t="shared" ca="1" si="53"/>
        <v>0</v>
      </c>
      <c r="Y130" t="str" cm="1">
        <f t="array" aca="1" ref="Y130" ca="1">_xlfn.SWITCH(RANDBETWEEN(0,1),0,"No",1,"Yes")</f>
        <v>Yes</v>
      </c>
      <c r="Z130" s="3">
        <f t="shared" ca="1" si="54"/>
        <v>1.0441678858242143</v>
      </c>
      <c r="AA130" s="3">
        <f t="shared" ref="AA130:AA193" ca="1" si="77">IF(AND(B130="A",E130=1,F130=1),RANDBETWEEN(0,1),
IF(AND(B130="A",E130=1,F130=2),RANDBETWEEN(0,1),
IF(AND(B130="A",E130=1,F130=3),RANDBETWEEN(0,1),
IF(AND(B130="A",E130=1,F130=4),RANDBETWEEN(0,1),
IF(AND(B130="A",E130=0,F130=1),RANDBETWEEN(0,1),
IF(AND(B130="A",E130=0,F130=2),RANDBETWEEN(0,1),
IF(AND(B130="A",E130=0,F130=3),RANDBETWEEN(0,1),
IF(AND(B130="A",E130=0,F130=4),RANDBETWEEN(0,1),
IF(AND(B130="B",E130=1,F130=1),RANDBETWEEN(0,1),
IF(AND(B130="B",E130=1,F130=2),RANDBETWEEN(0,1),
IF(AND(B130="B",E130=1,F130=3),RANDBETWEEN(0,1),
IF(AND(B130="B",E130=1,F130=4),RANDBETWEEN(0,1),
IF(AND(B130="B",E130=0,F130=1),RANDBETWEEN(0,1),
IF(AND(B130="B",E130=0,F130=2),RANDBETWEEN(0,1),
IF(AND(B130="B",E130=0,F130=3),RANDBETWEEN(0,1),
IF(AND(B130="B",E130=0,F130=4),RANDBETWEEN(0,1),
IF(AND(B130="C",E130=1,F130=1),RANDBETWEEN(0,1),
IF(AND(B130="C",E130=1,F130=2),RANDBETWEEN(0,1),
IF(AND(B130="C",E130=1,F130=3),RANDBETWEEN(0,1),
IF(AND(B130="C",E130=1,F130=4),RANDBETWEEN(0,1),
IF(AND(B130="C",E130=0,F130=1),RANDBETWEEN(0,1),
IF(AND(B130="C",E130=0,F130=2),RANDBETWEEN(0,1),
IF(AND(B130="C",E130=0,F130=3),RANDBETWEEN(0,1),
IF(AND(B130="C",E130=0,F130=4),RANDBETWEEN(0,1),
IF(AND(B130="D",E130=1,F130=1),RANDBETWEEN(0,1),
IF(AND(B130="D",E130=1,F130=2),RANDBETWEEN(0,1),
IF(AND(B130="D",E130=1,F130=3),RANDBETWEEN(0,1),
IF(AND(B130="D",E130=1,F130=4),RANDBETWEEN(0,1),
IF(AND(B130="D",E130=0,F130=1),RANDBETWEEN(0,1),
IF(AND(B130="D",E130=0,F130=2),RANDBETWEEN(0,1),
IF(AND(B130="D",E130=0,F130=3),RANDBETWEEN(0,1),
IF(AND(B130="D",E130=0,F130=4),RANDBETWEEN(0,1),
"Invalid Input"))))))))))))))))))))))))))))))))</f>
        <v>0</v>
      </c>
      <c r="AB130" s="3">
        <f t="shared" ca="1" si="55"/>
        <v>0.72108397453971396</v>
      </c>
      <c r="AC130" s="3">
        <f t="shared" ca="1" si="56"/>
        <v>255.53178345269174</v>
      </c>
      <c r="AD130" s="3">
        <f t="shared" ca="1" si="57"/>
        <v>2</v>
      </c>
      <c r="AE130" s="3" t="str">
        <f t="shared" ca="1" si="58"/>
        <v>12-4</v>
      </c>
      <c r="AF130" s="3">
        <f t="shared" ca="1" si="59"/>
        <v>0.70862954915646592</v>
      </c>
      <c r="AG130" s="3" t="str">
        <f t="shared" ca="1" si="60"/>
        <v>High</v>
      </c>
      <c r="AH130" s="3">
        <f t="shared" ca="1" si="61"/>
        <v>6.5803006219884858E-2</v>
      </c>
      <c r="AI130" s="3">
        <f t="shared" ca="1" si="62"/>
        <v>71.907694033316119</v>
      </c>
      <c r="AJ130" s="3">
        <f t="shared" ca="1" si="63"/>
        <v>3.5536083709526176</v>
      </c>
      <c r="AK130" s="3">
        <f t="shared" ca="1" si="64"/>
        <v>11.597027955468716</v>
      </c>
      <c r="AL130" s="3">
        <f t="shared" ca="1" si="65"/>
        <v>40</v>
      </c>
      <c r="AM130" s="3" t="str">
        <f t="shared" ca="1" si="66"/>
        <v>On time</v>
      </c>
      <c r="AN130" s="6">
        <f t="shared" ca="1" si="67"/>
        <v>19.090413415323635</v>
      </c>
      <c r="AO130" s="6">
        <f t="shared" ca="1" si="68"/>
        <v>0</v>
      </c>
      <c r="AP130" s="3" cm="1">
        <f t="array" aca="1" ref="AP130" ca="1">_xlfn.SWITCH(F130,3,_xlfn.NORM.INV(RAND(),8,4),4,_xlfn.NORM.INV(RAND(),7,3))</f>
        <v>5.7264525456840421</v>
      </c>
      <c r="AQ130" s="6">
        <f t="shared" ca="1" si="69"/>
        <v>114.86123078162676</v>
      </c>
      <c r="AR130" s="6">
        <f t="shared" ca="1" si="70"/>
        <v>5125.4585482108932</v>
      </c>
      <c r="AS130" s="3">
        <f t="shared" ca="1" si="71"/>
        <v>1.4496284944335895</v>
      </c>
      <c r="AT130" s="6">
        <f t="shared" ca="1" si="72"/>
        <v>2174.4427416503845</v>
      </c>
      <c r="AU130" s="3">
        <f t="shared" ca="1" si="73"/>
        <v>1039.1703560697126</v>
      </c>
      <c r="AV130" s="3">
        <f t="shared" ca="1" si="74"/>
        <v>52.696438006668416</v>
      </c>
      <c r="AW130" s="6">
        <f t="shared" ca="1" si="75"/>
        <v>8410.8584973529832</v>
      </c>
      <c r="BC130">
        <v>127</v>
      </c>
      <c r="BD130">
        <v>5630352.791199699</v>
      </c>
      <c r="BI130">
        <v>127</v>
      </c>
      <c r="BJ130">
        <v>12702.746237247507</v>
      </c>
      <c r="BO130">
        <v>127</v>
      </c>
      <c r="BP130">
        <v>0.63200000000000001</v>
      </c>
      <c r="BW130">
        <v>127</v>
      </c>
      <c r="BX130">
        <v>27.954820310542814</v>
      </c>
      <c r="CE130">
        <v>127</v>
      </c>
      <c r="CF130">
        <v>1847708.3297697748</v>
      </c>
      <c r="CK130">
        <v>127</v>
      </c>
      <c r="CL130">
        <v>3935.6803538938248</v>
      </c>
      <c r="CS130">
        <v>126</v>
      </c>
      <c r="CT130" s="10">
        <v>4.5999999999999999E-2</v>
      </c>
      <c r="CU130" s="10">
        <v>0.05</v>
      </c>
      <c r="CV130" s="10">
        <v>7.3999999999999996E-2</v>
      </c>
      <c r="CW130" s="10">
        <v>0.06</v>
      </c>
      <c r="CX130" s="10">
        <v>5.3999999999999999E-2</v>
      </c>
      <c r="CY130" s="10">
        <v>7.5999999999999998E-2</v>
      </c>
      <c r="CZ130" s="10">
        <v>4.8000000000000001E-2</v>
      </c>
      <c r="DA130" s="10">
        <v>5.8000000000000003E-2</v>
      </c>
      <c r="DB130" s="10">
        <v>0.05</v>
      </c>
      <c r="DC130" s="10">
        <v>6.4000000000000001E-2</v>
      </c>
      <c r="DD130" s="10">
        <v>4.5999999999999999E-2</v>
      </c>
      <c r="DE130" s="10">
        <v>7.3999999999999996E-2</v>
      </c>
      <c r="DF130" s="10">
        <v>7.3999999999999996E-2</v>
      </c>
      <c r="DG130" s="10">
        <v>7.0000000000000007E-2</v>
      </c>
      <c r="DH130" s="10">
        <v>8.5999999999999993E-2</v>
      </c>
      <c r="DI130" s="10">
        <v>7.0000000000000007E-2</v>
      </c>
      <c r="DJ130" s="25">
        <v>13208.808124097133</v>
      </c>
      <c r="DK130" s="10">
        <v>0.59199999999999997</v>
      </c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</row>
    <row r="131" spans="1:126" x14ac:dyDescent="0.35">
      <c r="A131">
        <f t="shared" ref="A131:A194" ca="1" si="78">RANDBETWEEN(1,4)</f>
        <v>4</v>
      </c>
      <c r="B131" t="str" cm="1">
        <f t="array" aca="1" ref="B131" ca="1">_xlfn.SWITCH(A131,1,"A",2,"B",3,"C",4,"D")</f>
        <v>D</v>
      </c>
      <c r="C131">
        <f t="shared" ref="C131:C194" ca="1" si="79">RANDBETWEEN(1,4)</f>
        <v>3</v>
      </c>
      <c r="D131" s="3">
        <f t="shared" ref="D131:D194" ca="1" si="80">_xlfn.NORM.INV(RAND(),3,0.3)</f>
        <v>3.090053711638169</v>
      </c>
      <c r="E131">
        <f t="shared" ref="E131:E194" ca="1" si="81">RANDBETWEEN(0,1)</f>
        <v>1</v>
      </c>
      <c r="F131" cm="1">
        <f t="array" aca="1" ref="F131" ca="1">_xlfn.SWITCH(RANDBETWEEN(0,1),0,3,1,4)</f>
        <v>4</v>
      </c>
      <c r="G131" s="3">
        <f t="shared" ref="G131:G194" ca="1" si="82">IF(F131=1,_xlfn.NORM.INV(RAND(),45/60,20/60),IF(F131=2,_xlfn.NORM.INV(RAND(),75/60,30/60),IF(F131=3,_xlfn.NORM.INV(RAND(),130/60,30/60),IF(F131=4,_xlfn.NORM.INV(RAND(),160/60,30/60),""))))</f>
        <v>2.9334513279273664</v>
      </c>
      <c r="H131" t="str" cm="1">
        <f t="array" aca="1" ref="H131" ca="1">_xlfn.SWITCH(RANDBETWEEN(0,1),0,"No",1,"Yes")</f>
        <v>Yes</v>
      </c>
      <c r="I131" s="3">
        <f t="shared" ref="I131:I194" ca="1" si="83">IF(H131="Yes",_xlfn.NORM.INV(RAND(),5/60,1/60),_xlfn.NORM.INV(RAND(),20/60,5/60))</f>
        <v>6.3143233739666155E-2</v>
      </c>
      <c r="J131" t="str" cm="1">
        <f t="array" aca="1" ref="J131" ca="1">_xlfn.SWITCH(RANDBETWEEN(0,2),0,"Rainy",1,"Sunny",2,"Cold")</f>
        <v>Rainy</v>
      </c>
      <c r="K131">
        <f t="shared" ca="1" si="76"/>
        <v>1.0597957616108977</v>
      </c>
      <c r="L131" t="str" cm="1">
        <f t="array" aca="1" ref="L131" ca="1">_xlfn.SWITCH(RANDBETWEEN(0,1),0,"Good",1,"Bad")</f>
        <v>Good</v>
      </c>
      <c r="M131" s="3">
        <f t="shared" ref="M131:M194" ca="1" si="84">IF(L131="Good",_xlfn.NORM.INV(RAND(),5/60,1/60),IF(L131="Bad",_xlfn.NORM.INV(RAND(),30/60,10/60),""))</f>
        <v>8.3597237751613804E-2</v>
      </c>
      <c r="N131" t="str" cm="1">
        <f t="array" aca="1" ref="N131" ca="1">_xlfn.SWITCH(RANDBETWEEN(0,1),0,"No",1,"Yes")</f>
        <v>Yes</v>
      </c>
      <c r="O131" s="3">
        <f t="shared" ref="O131:O194" ca="1" si="85">IF(N131="Yes",_xlfn.NORM.INV(RAND(),60/60,15/60),_xlfn.NORM.INV(RAND(),5/60,1/60))</f>
        <v>1.1213291368521396</v>
      </c>
      <c r="P131" t="str" cm="1">
        <f t="array" aca="1" ref="P131" ca="1">_xlfn.SWITCH(RANDBETWEEN(0,1),0,"No",1,"Yes")</f>
        <v>Yes</v>
      </c>
      <c r="Q131" s="3">
        <f t="shared" ref="Q131:Q194" ca="1" si="86">IF(P131="Yes",_xlfn.NORM.INV(RAND(),60/60,30/30),0)</f>
        <v>0.88651821847884482</v>
      </c>
      <c r="R131">
        <f t="shared" ref="R131:R194" ca="1" si="87">RANDBETWEEN(1,3)</f>
        <v>1</v>
      </c>
      <c r="S131" s="3">
        <f t="shared" ref="S131:S194" ca="1" si="88">_xlfn.NORM.INV(RAND(),10/60,2/60)</f>
        <v>0.19010517487009321</v>
      </c>
      <c r="T131" s="3">
        <f t="shared" ref="T131:T194" ca="1" si="89">R131*S131</f>
        <v>0.19010517487009321</v>
      </c>
      <c r="U131" t="str" cm="1">
        <f t="array" aca="1" ref="U131" ca="1">_xlfn.SWITCH(RANDBETWEEN(0,1),0,"No",1,"Yes")</f>
        <v>Yes</v>
      </c>
      <c r="V131" s="3">
        <f t="shared" ref="V131:V194" ca="1" si="90">IF(U131="Yes",_xlfn.NORM.INV(RAND(),30/60,10/30),0)</f>
        <v>0.79015635182814559</v>
      </c>
      <c r="W131" t="str" cm="1">
        <f t="array" aca="1" ref="W131" ca="1">_xlfn.SWITCH(RANDBETWEEN(0,1),0,"No",1,"Yes")</f>
        <v>Yes</v>
      </c>
      <c r="X131" s="3">
        <f t="shared" ref="X131:X194" ca="1" si="91">IF(W131="Yes",_xlfn.NORM.INV(RAND(),24*60/60,12*60/60),0)</f>
        <v>30.65014834363356</v>
      </c>
      <c r="Y131" t="str" cm="1">
        <f t="array" aca="1" ref="Y131" ca="1">_xlfn.SWITCH(RANDBETWEEN(0,1),0,"No",1,"Yes")</f>
        <v>No</v>
      </c>
      <c r="Z131" s="3">
        <f t="shared" ref="Z131:Z194" ca="1" si="92">IF(Y131="Yes",_xlfn.NORM.INV(RAND(),60/60,30/60),0)</f>
        <v>0</v>
      </c>
      <c r="AA131" s="3">
        <f t="shared" ca="1" si="77"/>
        <v>1</v>
      </c>
      <c r="AB131" s="3">
        <f t="shared" ref="AB131:AB194" ca="1" si="93">IF(AA131=1,_xlfn.NORM.INV(RAND(),60/60,45/60),_xlfn.NORM.INV(RAND(),45/60,15/60))</f>
        <v>0.2678090705168561</v>
      </c>
      <c r="AC131" s="3">
        <f t="shared" ref="AC131:AC194" ca="1" si="94">IF(AND(B131="A",C131=1,E131=0),_xlfn.NORM.INV(RAND(),100,14),
IF(AND(B131="A",C131=1,E131=1),_xlfn.NORM.INV(RAND(),134,14),
IF(AND(B131="A",C131=2,E131=0),_xlfn.NORM.INV(RAND(),131,15),
IF(AND(B131="A",C131=2,E131=1),_xlfn.NORM.INV(RAND(),136,15),
IF(AND(B131="A",C131=3,E131=0),_xlfn.NORM.INV(RAND(),133,16),
IF(AND(B131="A",C131=3,E131=1),_xlfn.NORM.INV(RAND(),138,16),
IF(AND(B131="A",C131=4,E131=0),_xlfn.NORM.INV(RAND(),135,17),
IF(AND(B131="A",C131=4,E131=1),_xlfn.NORM.INV(RAND(),140,17),
IF(AND(B131="B",C131=1,E131=0),_xlfn.NORM.INV(RAND(),130,15),
IF(AND(B131="B",C131=1,E131=1),_xlfn.NORM.INV(RAND(),175,15),
IF(AND(B131="B",C131=2,E131=0),_xlfn.NORM.INV(RAND(),182,16),
IF(AND(B131="B",C131=2,E131=1),_xlfn.NORM.INV(RAND(),237,16),
IF(AND(B131="B",C131=3,E131=0),_xlfn.NORM.INV(RAND(),234,17),
IF(AND(B131="B",C131=3,E131=1),_xlfn.NORM.INV(RAND(),239,17),
IF(AND(B131="B",C131=4,E131=0),_xlfn.NORM.INV(RAND(),236,18),
IF(AND(B131="B",C131=4,E131=1),_xlfn.NORM.INV(RAND(),241,18),
IF(AND(B131="C",C131=1,E131=0),_xlfn.NORM.INV(RAND(),231,16),
IF(AND(B131="C",C131=1,E131=1),_xlfn.NORM.INV(RAND(),236,16),
IF(AND(B131="C",C131=2,E131=0),_xlfn.NORM.INV(RAND(),233,17),
IF(AND(B131="C",C131=2,E131=1),_xlfn.NORM.INV(RAND(),238,17),
IF(AND(B131="C",C131=3,E131=0),_xlfn.NORM.INV(RAND(),235,18),
IF(AND(B131="C",C131=3,E131=1),_xlfn.NORM.INV(RAND(),240,18),
IF(AND(B131="C",C131=4,E131=0),_xlfn.NORM.INV(RAND(),237,19),
IF(AND(B131="C",C131=4,E131=1),_xlfn.NORM.INV(RAND(),222,19),
IF(AND(B131="D",C131=1,E131=0),_xlfn.NORM.INV(RAND(),252,17),
IF(AND(B131="D",C131=1,E131=1),_xlfn.NORM.INV(RAND(),267,17),
IF(AND(B131="D",C131=2,E131=0),_xlfn.NORM.INV(RAND(),294,18),
IF(AND(B131="D",C131=2,E131=1),_xlfn.NORM.INV(RAND(),299,18),
IF(AND(B131="D",C131=3,E131=0),_xlfn.NORM.INV(RAND(),336,19),
IF(AND(B131="D",C131=3,E131=1),_xlfn.NORM.INV(RAND(),341,19),
IF(AND(B131="D",C131=4,E131=0),_xlfn.NORM.INV(RAND(),338,20),
IF(AND(B131="D",C131=4,E131=1),_xlfn.NORM.INV(RAND(),243,20),
"Invalid Input"))))))))))))))))))))))))))))))))</f>
        <v>339.55475309114019</v>
      </c>
      <c r="AD131" s="3">
        <f t="shared" ref="AD131:AD194" ca="1" si="95">RANDBETWEEN(1,4)</f>
        <v>3</v>
      </c>
      <c r="AE131" s="3" t="str">
        <f t="shared" ref="AE131:AE194" ca="1" si="96">IF(AD131=1,"8-12",IF(AD131=2,"12-4","4-8"))</f>
        <v>4-8</v>
      </c>
      <c r="AF131" s="3">
        <f t="shared" ref="AF131:AF194" ca="1" si="97">IF(AD131=1,_xlfn.NORM.INV(RAND(),45/60,15/60),IF(AD131=2,_xlfn.NORM.INV(RAND(),40/60,15/60),IF(AD131=3,_xlfn.NORM.INV(RAND(),50/60,15/60),IF(AD131=4,_xlfn.NORM.INV(RAND(),60/60,30/60),""))))</f>
        <v>0.84101818746412982</v>
      </c>
      <c r="AG131" s="3" t="str">
        <f t="shared" ref="AG131:AG194" ca="1" si="98">IF(RANDBETWEEN(0,1)=0,"Low","High")</f>
        <v>High</v>
      </c>
      <c r="AH131" s="3">
        <f t="shared" ref="AH131:AH194" ca="1" si="99">IF(AG131="Low",_xlfn.NORM.INV(RAND(),30/60,15/60),_xlfn.NORM.INV(RAND(),5/60,1/60))</f>
        <v>7.5069823560326057E-2</v>
      </c>
      <c r="AI131" s="3">
        <f t="shared" ref="AI131:AI194" ca="1" si="100">IF(F131=3,_xlfn.NORM.INV(RAND(),50,20),_xlfn.NORM.INV(RAND(),60,30))</f>
        <v>74.214053906770317</v>
      </c>
      <c r="AJ131" s="3">
        <f t="shared" ref="AJ131:AJ194" ca="1" si="101">AC131/AI131</f>
        <v>4.5753430141102109</v>
      </c>
      <c r="AK131" s="3">
        <f t="shared" ref="AK131:AK194" ca="1" si="102">AJ131+AH131+AF131+AB131+Z131+X131+V131+T131+Q131+O131+M131+K131+I131+G131</f>
        <v>43.537484882343847</v>
      </c>
      <c r="AL131" s="3">
        <f t="shared" ref="AL131:AL194" ca="1" si="103">IF(AND(B131="A",C131=1),40,IF(AND(B131="A",C131=2),20,IF(AND(B131="A",C131=3),50,IF(AND(B131="A",C131=4),25,IF(AND(B131="B",C131=1),25,IF(AND(B131="B",C131=2),40,IF(AND(B131="B",C131=3),15,IF(AND(B131="B",C131=4),30,IF(AND(B131="C",C131=1),30,IF(AND(B131="C",C131=2),20,IF(AND(B131="C",C131=3),30,IF(AND(B131="C",C131=4),15,IF(AND(B131="D",C131=1),25,IF(AND(B131="D",C131=2),20,IF(AND(B131="D",C131=3),25,IF(AND(B131="D",C131=4),20,"Invalid"))))))))))))))))</f>
        <v>25</v>
      </c>
      <c r="AM131" s="3" t="str">
        <f t="shared" ref="AM131:AM194" ca="1" si="104">IF(AK131&lt;=AL131,"On time","Late")</f>
        <v>Late</v>
      </c>
      <c r="AN131" s="6">
        <f t="shared" ref="AN131:AN194" ca="1" si="105">IF(D131/F131&gt;1,_xlfn.NORM.INV(RAND(),20,4),0)</f>
        <v>0</v>
      </c>
      <c r="AO131" s="6">
        <f t="shared" ref="AO131:AO194" ca="1" si="106">IF(D131/F131&lt;1,_xlfn.NORM.INV(RAND(),5,3),0)</f>
        <v>1.2042220318312147</v>
      </c>
      <c r="AP131" s="3" cm="1">
        <f t="array" aca="1" ref="AP131" ca="1">_xlfn.SWITCH(F131,3,_xlfn.NORM.INV(RAND(),8,4),4,_xlfn.NORM.INV(RAND(),7,3))</f>
        <v>6.0303419988630038</v>
      </c>
      <c r="AQ131" s="6">
        <f t="shared" ref="AQ131:AQ194" ca="1" si="107">_xlfn.NORM.INV(RAND(),100,10)</f>
        <v>100.02763454617785</v>
      </c>
      <c r="AR131" s="6">
        <f t="shared" ref="AR131:AR194" ca="1" si="108">AC131/AP131*AQ131</f>
        <v>5632.3271146184015</v>
      </c>
      <c r="AS131" s="3">
        <f t="shared" ref="AS131:AS194" ca="1" si="109">AK131/8</f>
        <v>5.4421856102929809</v>
      </c>
      <c r="AT131" s="6">
        <f t="shared" ref="AT131:AT194" ca="1" si="110">AS131*IF(AA131=1,2000,1500)</f>
        <v>10884.371220585961</v>
      </c>
      <c r="AU131" s="3">
        <f t="shared" ref="AU131:AU194" ca="1" si="111">IF(AND(E131=0,F131=3,H131="Yes",J131="Rainy",L131="Bad",P131="Yes",W131="Yes",Y131="Yes",AA131=1),_xlfn.NORM.INV(RAND(),2000,100),_xlfn.NORM.INV(RAND(),1000,20))</f>
        <v>993.80000216246754</v>
      </c>
      <c r="AV131" s="3">
        <f t="shared" ref="AV131:AV194" ca="1" si="112">IF(AND(L131="Bad",N131="Yes",P131="Yes",R131&gt;1,U131="Yes",W131="Yes",Y131="No"),_xlfn.NORM.INV(RAND(),5000,200),_xlfn.NORM.INV(RAND(),50,10))</f>
        <v>30.498522898020383</v>
      </c>
      <c r="AW131" s="6">
        <f t="shared" ref="AW131:AW194" ca="1" si="113">AN131+AO131+AR131+AT131+AU131+AV131</f>
        <v>17542.201082296684</v>
      </c>
      <c r="BC131">
        <v>128</v>
      </c>
      <c r="BD131">
        <v>5281172.3432503175</v>
      </c>
      <c r="BI131">
        <v>128</v>
      </c>
      <c r="BJ131">
        <v>10348.782819442242</v>
      </c>
      <c r="BO131">
        <v>128</v>
      </c>
      <c r="BP131">
        <v>0.60799999999999998</v>
      </c>
      <c r="BW131">
        <v>128</v>
      </c>
      <c r="BX131">
        <v>24.558731312923449</v>
      </c>
      <c r="CE131">
        <v>128</v>
      </c>
      <c r="CF131">
        <v>1551452.0664071259</v>
      </c>
      <c r="CK131">
        <v>128</v>
      </c>
      <c r="CL131">
        <v>3360.4306881471744</v>
      </c>
      <c r="CS131">
        <v>127</v>
      </c>
      <c r="CT131" s="10">
        <v>6.6000000000000003E-2</v>
      </c>
      <c r="CU131" s="10">
        <v>6.2E-2</v>
      </c>
      <c r="CV131" s="10">
        <v>6.6000000000000003E-2</v>
      </c>
      <c r="CW131" s="10">
        <v>7.0000000000000007E-2</v>
      </c>
      <c r="CX131" s="10">
        <v>6.8000000000000005E-2</v>
      </c>
      <c r="CY131" s="10">
        <v>5.3999999999999999E-2</v>
      </c>
      <c r="CZ131" s="10">
        <v>0.05</v>
      </c>
      <c r="DA131" s="10">
        <v>7.0000000000000007E-2</v>
      </c>
      <c r="DB131" s="10">
        <v>5.3999999999999999E-2</v>
      </c>
      <c r="DC131" s="10">
        <v>7.8E-2</v>
      </c>
      <c r="DD131" s="10">
        <v>6.6000000000000003E-2</v>
      </c>
      <c r="DE131" s="10">
        <v>5.8000000000000003E-2</v>
      </c>
      <c r="DF131" s="10">
        <v>0.05</v>
      </c>
      <c r="DG131" s="10">
        <v>7.8E-2</v>
      </c>
      <c r="DH131" s="10">
        <v>6.8000000000000005E-2</v>
      </c>
      <c r="DI131" s="10">
        <v>4.2000000000000003E-2</v>
      </c>
      <c r="DJ131" s="25">
        <v>10994.120942022473</v>
      </c>
      <c r="DK131" s="10">
        <v>0.61399999999999999</v>
      </c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</row>
    <row r="132" spans="1:126" x14ac:dyDescent="0.35">
      <c r="A132">
        <f t="shared" ca="1" si="78"/>
        <v>3</v>
      </c>
      <c r="B132" t="str" cm="1">
        <f t="array" aca="1" ref="B132" ca="1">_xlfn.SWITCH(A132,1,"A",2,"B",3,"C",4,"D")</f>
        <v>C</v>
      </c>
      <c r="C132">
        <f t="shared" ca="1" si="79"/>
        <v>1</v>
      </c>
      <c r="D132" s="3">
        <f t="shared" ca="1" si="80"/>
        <v>3.0006688794196479</v>
      </c>
      <c r="E132">
        <f t="shared" ca="1" si="81"/>
        <v>0</v>
      </c>
      <c r="F132" cm="1">
        <f t="array" aca="1" ref="F132" ca="1">_xlfn.SWITCH(RANDBETWEEN(0,1),0,3,1,4)</f>
        <v>4</v>
      </c>
      <c r="G132" s="3">
        <f t="shared" ca="1" si="82"/>
        <v>2.8921458622304352</v>
      </c>
      <c r="H132" t="str" cm="1">
        <f t="array" aca="1" ref="H132" ca="1">_xlfn.SWITCH(RANDBETWEEN(0,1),0,"No",1,"Yes")</f>
        <v>No</v>
      </c>
      <c r="I132" s="3">
        <f t="shared" ca="1" si="83"/>
        <v>0.29894841238091541</v>
      </c>
      <c r="J132" t="str" cm="1">
        <f t="array" aca="1" ref="J132" ca="1">_xlfn.SWITCH(RANDBETWEEN(0,2),0,"Rainy",1,"Sunny",2,"Cold")</f>
        <v>Sunny</v>
      </c>
      <c r="K132">
        <f t="shared" ca="1" si="76"/>
        <v>0.39939214530984513</v>
      </c>
      <c r="L132" t="str" cm="1">
        <f t="array" aca="1" ref="L132" ca="1">_xlfn.SWITCH(RANDBETWEEN(0,1),0,"Good",1,"Bad")</f>
        <v>Good</v>
      </c>
      <c r="M132" s="3">
        <f t="shared" ca="1" si="84"/>
        <v>8.2324330586482919E-2</v>
      </c>
      <c r="N132" t="str" cm="1">
        <f t="array" aca="1" ref="N132" ca="1">_xlfn.SWITCH(RANDBETWEEN(0,1),0,"No",1,"Yes")</f>
        <v>Yes</v>
      </c>
      <c r="O132" s="3">
        <f t="shared" ca="1" si="85"/>
        <v>1.1068214410760844</v>
      </c>
      <c r="P132" t="str" cm="1">
        <f t="array" aca="1" ref="P132" ca="1">_xlfn.SWITCH(RANDBETWEEN(0,1),0,"No",1,"Yes")</f>
        <v>No</v>
      </c>
      <c r="Q132" s="3">
        <f t="shared" ca="1" si="86"/>
        <v>0</v>
      </c>
      <c r="R132">
        <f t="shared" ca="1" si="87"/>
        <v>2</v>
      </c>
      <c r="S132" s="3">
        <f t="shared" ca="1" si="88"/>
        <v>0.17123453944983599</v>
      </c>
      <c r="T132" s="3">
        <f t="shared" ca="1" si="89"/>
        <v>0.34246907889967199</v>
      </c>
      <c r="U132" t="str" cm="1">
        <f t="array" aca="1" ref="U132" ca="1">_xlfn.SWITCH(RANDBETWEEN(0,1),0,"No",1,"Yes")</f>
        <v>Yes</v>
      </c>
      <c r="V132" s="3">
        <f t="shared" ca="1" si="90"/>
        <v>0.72659614040019593</v>
      </c>
      <c r="W132" t="str" cm="1">
        <f t="array" aca="1" ref="W132" ca="1">_xlfn.SWITCH(RANDBETWEEN(0,1),0,"No",1,"Yes")</f>
        <v>Yes</v>
      </c>
      <c r="X132" s="3">
        <f t="shared" ca="1" si="91"/>
        <v>26.080121734335265</v>
      </c>
      <c r="Y132" t="str" cm="1">
        <f t="array" aca="1" ref="Y132" ca="1">_xlfn.SWITCH(RANDBETWEEN(0,1),0,"No",1,"Yes")</f>
        <v>Yes</v>
      </c>
      <c r="Z132" s="3">
        <f t="shared" ca="1" si="92"/>
        <v>1.6044863501084654</v>
      </c>
      <c r="AA132" s="3">
        <f t="shared" ca="1" si="77"/>
        <v>1</v>
      </c>
      <c r="AB132" s="3">
        <f t="shared" ca="1" si="93"/>
        <v>0.84502200632860558</v>
      </c>
      <c r="AC132" s="3">
        <f t="shared" ca="1" si="94"/>
        <v>266.21056602029347</v>
      </c>
      <c r="AD132" s="3">
        <f t="shared" ca="1" si="95"/>
        <v>4</v>
      </c>
      <c r="AE132" s="3" t="str">
        <f t="shared" ca="1" si="96"/>
        <v>4-8</v>
      </c>
      <c r="AF132" s="3">
        <f t="shared" ca="1" si="97"/>
        <v>1.0281971135564667</v>
      </c>
      <c r="AG132" s="3" t="str">
        <f t="shared" ca="1" si="98"/>
        <v>High</v>
      </c>
      <c r="AH132" s="3">
        <f t="shared" ca="1" si="99"/>
        <v>8.8295735764090985E-2</v>
      </c>
      <c r="AI132" s="3">
        <f t="shared" ca="1" si="100"/>
        <v>17.746465531130958</v>
      </c>
      <c r="AJ132" s="3">
        <f t="shared" ca="1" si="101"/>
        <v>15.00076539485033</v>
      </c>
      <c r="AK132" s="3">
        <f t="shared" ca="1" si="102"/>
        <v>50.495585745826858</v>
      </c>
      <c r="AL132" s="3">
        <f t="shared" ca="1" si="103"/>
        <v>30</v>
      </c>
      <c r="AM132" s="3" t="str">
        <f t="shared" ca="1" si="104"/>
        <v>Late</v>
      </c>
      <c r="AN132" s="6">
        <f t="shared" ca="1" si="105"/>
        <v>0</v>
      </c>
      <c r="AO132" s="6">
        <f t="shared" ca="1" si="106"/>
        <v>8.5765766832885273</v>
      </c>
      <c r="AP132" s="3" cm="1">
        <f t="array" aca="1" ref="AP132" ca="1">_xlfn.SWITCH(F132,3,_xlfn.NORM.INV(RAND(),8,4),4,_xlfn.NORM.INV(RAND(),7,3))</f>
        <v>3.8492497355040589</v>
      </c>
      <c r="AQ132" s="6">
        <f t="shared" ca="1" si="107"/>
        <v>79.81556874742239</v>
      </c>
      <c r="AR132" s="6">
        <f t="shared" ca="1" si="108"/>
        <v>5519.9712134813126</v>
      </c>
      <c r="AS132" s="3">
        <f t="shared" ca="1" si="109"/>
        <v>6.3119482182283573</v>
      </c>
      <c r="AT132" s="6">
        <f t="shared" ca="1" si="110"/>
        <v>12623.896436456715</v>
      </c>
      <c r="AU132" s="3">
        <f t="shared" ca="1" si="111"/>
        <v>990.18384292761459</v>
      </c>
      <c r="AV132" s="3">
        <f t="shared" ca="1" si="112"/>
        <v>41.323728437259433</v>
      </c>
      <c r="AW132" s="6">
        <f t="shared" ca="1" si="113"/>
        <v>19183.951797986188</v>
      </c>
      <c r="BC132">
        <v>129</v>
      </c>
      <c r="BD132">
        <v>10775733.113506455</v>
      </c>
      <c r="BI132">
        <v>129</v>
      </c>
      <c r="BJ132">
        <v>12643.416297333071</v>
      </c>
      <c r="BO132">
        <v>129</v>
      </c>
      <c r="BP132">
        <v>0.58399999999999996</v>
      </c>
      <c r="BW132">
        <v>129</v>
      </c>
      <c r="BX132">
        <v>25.347676893403573</v>
      </c>
      <c r="CE132">
        <v>129</v>
      </c>
      <c r="CF132">
        <v>1459292.3736123058</v>
      </c>
      <c r="CK132">
        <v>129</v>
      </c>
      <c r="CL132">
        <v>1829.344834521399</v>
      </c>
      <c r="CS132">
        <v>128</v>
      </c>
      <c r="CT132" s="10">
        <v>4.8000000000000001E-2</v>
      </c>
      <c r="CU132" s="10">
        <v>0.06</v>
      </c>
      <c r="CV132" s="10">
        <v>7.1999999999999995E-2</v>
      </c>
      <c r="CW132" s="10">
        <v>7.3999999999999996E-2</v>
      </c>
      <c r="CX132" s="10">
        <v>7.1999999999999995E-2</v>
      </c>
      <c r="CY132" s="10">
        <v>5.3999999999999999E-2</v>
      </c>
      <c r="CZ132" s="10">
        <v>6.2E-2</v>
      </c>
      <c r="DA132" s="10">
        <v>0.03</v>
      </c>
      <c r="DB132" s="10">
        <v>5.8000000000000003E-2</v>
      </c>
      <c r="DC132" s="10">
        <v>6.8000000000000005E-2</v>
      </c>
      <c r="DD132" s="10">
        <v>5.3999999999999999E-2</v>
      </c>
      <c r="DE132" s="10">
        <v>6.6000000000000003E-2</v>
      </c>
      <c r="DF132" s="10">
        <v>7.5999999999999998E-2</v>
      </c>
      <c r="DG132" s="10">
        <v>0.06</v>
      </c>
      <c r="DH132" s="10">
        <v>6.8000000000000005E-2</v>
      </c>
      <c r="DI132" s="10">
        <v>7.8E-2</v>
      </c>
      <c r="DJ132" s="25">
        <v>11422.292315837934</v>
      </c>
      <c r="DK132" s="10">
        <v>0.61199999999999999</v>
      </c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</row>
    <row r="133" spans="1:126" x14ac:dyDescent="0.35">
      <c r="A133">
        <f t="shared" ca="1" si="78"/>
        <v>1</v>
      </c>
      <c r="B133" t="str" cm="1">
        <f t="array" aca="1" ref="B133" ca="1">_xlfn.SWITCH(A133,1,"A",2,"B",3,"C",4,"D")</f>
        <v>A</v>
      </c>
      <c r="C133">
        <f t="shared" ca="1" si="79"/>
        <v>4</v>
      </c>
      <c r="D133" s="3">
        <f t="shared" ca="1" si="80"/>
        <v>2.6186913163548224</v>
      </c>
      <c r="E133">
        <f t="shared" ca="1" si="81"/>
        <v>0</v>
      </c>
      <c r="F133" cm="1">
        <f t="array" aca="1" ref="F133" ca="1">_xlfn.SWITCH(RANDBETWEEN(0,1),0,3,1,4)</f>
        <v>4</v>
      </c>
      <c r="G133" s="3">
        <f t="shared" ca="1" si="82"/>
        <v>2.9948323404942938</v>
      </c>
      <c r="H133" t="str" cm="1">
        <f t="array" aca="1" ref="H133" ca="1">_xlfn.SWITCH(RANDBETWEEN(0,1),0,"No",1,"Yes")</f>
        <v>No</v>
      </c>
      <c r="I133" s="3">
        <f t="shared" ca="1" si="83"/>
        <v>0.45399875112728239</v>
      </c>
      <c r="J133" t="str" cm="1">
        <f t="array" aca="1" ref="J133" ca="1">_xlfn.SWITCH(RANDBETWEEN(0,2),0,"Rainy",1,"Sunny",2,"Cold")</f>
        <v>Rainy</v>
      </c>
      <c r="K133">
        <f t="shared" ca="1" si="76"/>
        <v>0.54735691473721892</v>
      </c>
      <c r="L133" t="str" cm="1">
        <f t="array" aca="1" ref="L133" ca="1">_xlfn.SWITCH(RANDBETWEEN(0,1),0,"Good",1,"Bad")</f>
        <v>Bad</v>
      </c>
      <c r="M133" s="3">
        <f t="shared" ca="1" si="84"/>
        <v>0.24043012758760307</v>
      </c>
      <c r="N133" t="str" cm="1">
        <f t="array" aca="1" ref="N133" ca="1">_xlfn.SWITCH(RANDBETWEEN(0,1),0,"No",1,"Yes")</f>
        <v>Yes</v>
      </c>
      <c r="O133" s="3">
        <f t="shared" ca="1" si="85"/>
        <v>1.2900227876350523</v>
      </c>
      <c r="P133" t="str" cm="1">
        <f t="array" aca="1" ref="P133" ca="1">_xlfn.SWITCH(RANDBETWEEN(0,1),0,"No",1,"Yes")</f>
        <v>Yes</v>
      </c>
      <c r="Q133" s="3">
        <f t="shared" ca="1" si="86"/>
        <v>1.1252409554229299</v>
      </c>
      <c r="R133">
        <f t="shared" ca="1" si="87"/>
        <v>3</v>
      </c>
      <c r="S133" s="3">
        <f t="shared" ca="1" si="88"/>
        <v>0.15593912968086351</v>
      </c>
      <c r="T133" s="3">
        <f t="shared" ca="1" si="89"/>
        <v>0.46781738904259051</v>
      </c>
      <c r="U133" t="str" cm="1">
        <f t="array" aca="1" ref="U133" ca="1">_xlfn.SWITCH(RANDBETWEEN(0,1),0,"No",1,"Yes")</f>
        <v>No</v>
      </c>
      <c r="V133" s="3">
        <f t="shared" ca="1" si="90"/>
        <v>0</v>
      </c>
      <c r="W133" t="str" cm="1">
        <f t="array" aca="1" ref="W133" ca="1">_xlfn.SWITCH(RANDBETWEEN(0,1),0,"No",1,"Yes")</f>
        <v>No</v>
      </c>
      <c r="X133" s="3">
        <f t="shared" ca="1" si="91"/>
        <v>0</v>
      </c>
      <c r="Y133" t="str" cm="1">
        <f t="array" aca="1" ref="Y133" ca="1">_xlfn.SWITCH(RANDBETWEEN(0,1),0,"No",1,"Yes")</f>
        <v>No</v>
      </c>
      <c r="Z133" s="3">
        <f t="shared" ca="1" si="92"/>
        <v>0</v>
      </c>
      <c r="AA133" s="3">
        <f t="shared" ca="1" si="77"/>
        <v>1</v>
      </c>
      <c r="AB133" s="3">
        <f t="shared" ca="1" si="93"/>
        <v>0.81966383363117112</v>
      </c>
      <c r="AC133" s="3">
        <f t="shared" ca="1" si="94"/>
        <v>135.30077531375784</v>
      </c>
      <c r="AD133" s="3">
        <f t="shared" ca="1" si="95"/>
        <v>2</v>
      </c>
      <c r="AE133" s="3" t="str">
        <f t="shared" ca="1" si="96"/>
        <v>12-4</v>
      </c>
      <c r="AF133" s="3">
        <f t="shared" ca="1" si="97"/>
        <v>0.17938288044468331</v>
      </c>
      <c r="AG133" s="3" t="str">
        <f t="shared" ca="1" si="98"/>
        <v>Low</v>
      </c>
      <c r="AH133" s="3">
        <f t="shared" ca="1" si="99"/>
        <v>0.43471155657837796</v>
      </c>
      <c r="AI133" s="3">
        <f t="shared" ca="1" si="100"/>
        <v>127.59760395363459</v>
      </c>
      <c r="AJ133" s="3">
        <f t="shared" ca="1" si="101"/>
        <v>1.0603708151363278</v>
      </c>
      <c r="AK133" s="3">
        <f t="shared" ca="1" si="102"/>
        <v>9.6138283518375296</v>
      </c>
      <c r="AL133" s="3">
        <f t="shared" ca="1" si="103"/>
        <v>25</v>
      </c>
      <c r="AM133" s="3" t="str">
        <f t="shared" ca="1" si="104"/>
        <v>On time</v>
      </c>
      <c r="AN133" s="6">
        <f t="shared" ca="1" si="105"/>
        <v>0</v>
      </c>
      <c r="AO133" s="6">
        <f t="shared" ca="1" si="106"/>
        <v>3.9113853666043146</v>
      </c>
      <c r="AP133" s="3" cm="1">
        <f t="array" aca="1" ref="AP133" ca="1">_xlfn.SWITCH(F133,3,_xlfn.NORM.INV(RAND(),8,4),4,_xlfn.NORM.INV(RAND(),7,3))</f>
        <v>7.7393953681559537</v>
      </c>
      <c r="AQ133" s="6">
        <f t="shared" ca="1" si="107"/>
        <v>113.70045435147908</v>
      </c>
      <c r="AR133" s="6">
        <f t="shared" ca="1" si="108"/>
        <v>1987.7211197374322</v>
      </c>
      <c r="AS133" s="3">
        <f t="shared" ca="1" si="109"/>
        <v>1.2017285439796912</v>
      </c>
      <c r="AT133" s="6">
        <f t="shared" ca="1" si="110"/>
        <v>2403.4570879593825</v>
      </c>
      <c r="AU133" s="3">
        <f t="shared" ca="1" si="111"/>
        <v>993.87085890641833</v>
      </c>
      <c r="AV133" s="3">
        <f t="shared" ca="1" si="112"/>
        <v>49.506252145271965</v>
      </c>
      <c r="AW133" s="6">
        <f t="shared" ca="1" si="113"/>
        <v>5438.4667041151088</v>
      </c>
      <c r="BC133">
        <v>130</v>
      </c>
      <c r="BD133">
        <v>3566772.4907673979</v>
      </c>
      <c r="BI133">
        <v>130</v>
      </c>
      <c r="BJ133">
        <v>4178.6280271055803</v>
      </c>
      <c r="BO133">
        <v>130</v>
      </c>
      <c r="BP133">
        <v>0.59399999999999997</v>
      </c>
      <c r="BW133">
        <v>130</v>
      </c>
      <c r="BX133">
        <v>22.283190462720931</v>
      </c>
      <c r="CE133">
        <v>130</v>
      </c>
      <c r="CF133">
        <v>1758569.4665589705</v>
      </c>
      <c r="CK133">
        <v>130</v>
      </c>
      <c r="CL133">
        <v>4315.8911152062701</v>
      </c>
      <c r="CS133">
        <v>129</v>
      </c>
      <c r="CT133" s="10">
        <v>6.2E-2</v>
      </c>
      <c r="CU133" s="10">
        <v>8.2000000000000003E-2</v>
      </c>
      <c r="CV133" s="10">
        <v>5.6000000000000001E-2</v>
      </c>
      <c r="CW133" s="10">
        <v>0.06</v>
      </c>
      <c r="CX133" s="10">
        <v>0.06</v>
      </c>
      <c r="CY133" s="10">
        <v>0.09</v>
      </c>
      <c r="CZ133" s="10">
        <v>5.8000000000000003E-2</v>
      </c>
      <c r="DA133" s="10">
        <v>0.05</v>
      </c>
      <c r="DB133" s="10">
        <v>7.3999999999999996E-2</v>
      </c>
      <c r="DC133" s="10">
        <v>6.4000000000000001E-2</v>
      </c>
      <c r="DD133" s="10">
        <v>5.8000000000000003E-2</v>
      </c>
      <c r="DE133" s="10">
        <v>5.8000000000000003E-2</v>
      </c>
      <c r="DF133" s="10">
        <v>0.06</v>
      </c>
      <c r="DG133" s="10">
        <v>4.5999999999999999E-2</v>
      </c>
      <c r="DH133" s="10">
        <v>4.2000000000000003E-2</v>
      </c>
      <c r="DI133" s="10">
        <v>0.08</v>
      </c>
      <c r="DJ133" s="25">
        <v>9342.3245681378885</v>
      </c>
      <c r="DK133" s="10">
        <v>0.64400000000000002</v>
      </c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</row>
    <row r="134" spans="1:126" x14ac:dyDescent="0.35">
      <c r="A134">
        <f t="shared" ca="1" si="78"/>
        <v>3</v>
      </c>
      <c r="B134" t="str" cm="1">
        <f t="array" aca="1" ref="B134" ca="1">_xlfn.SWITCH(A134,1,"A",2,"B",3,"C",4,"D")</f>
        <v>C</v>
      </c>
      <c r="C134">
        <f t="shared" ca="1" si="79"/>
        <v>2</v>
      </c>
      <c r="D134" s="3">
        <f t="shared" ca="1" si="80"/>
        <v>2.850299996718912</v>
      </c>
      <c r="E134">
        <f t="shared" ca="1" si="81"/>
        <v>1</v>
      </c>
      <c r="F134" cm="1">
        <f t="array" aca="1" ref="F134" ca="1">_xlfn.SWITCH(RANDBETWEEN(0,1),0,3,1,4)</f>
        <v>3</v>
      </c>
      <c r="G134" s="3">
        <f t="shared" ca="1" si="82"/>
        <v>1.7280027288309361</v>
      </c>
      <c r="H134" t="str" cm="1">
        <f t="array" aca="1" ref="H134" ca="1">_xlfn.SWITCH(RANDBETWEEN(0,1),0,"No",1,"Yes")</f>
        <v>Yes</v>
      </c>
      <c r="I134" s="3">
        <f t="shared" ca="1" si="83"/>
        <v>5.9923917722919384E-2</v>
      </c>
      <c r="J134" t="str" cm="1">
        <f t="array" aca="1" ref="J134" ca="1">_xlfn.SWITCH(RANDBETWEEN(0,2),0,"Rainy",1,"Sunny",2,"Cold")</f>
        <v>Cold</v>
      </c>
      <c r="K134">
        <f t="shared" ca="1" si="76"/>
        <v>0.94729107207107532</v>
      </c>
      <c r="L134" t="str" cm="1">
        <f t="array" aca="1" ref="L134" ca="1">_xlfn.SWITCH(RANDBETWEEN(0,1),0,"Good",1,"Bad")</f>
        <v>Bad</v>
      </c>
      <c r="M134" s="3">
        <f t="shared" ca="1" si="84"/>
        <v>0.56557871998282017</v>
      </c>
      <c r="N134" t="str" cm="1">
        <f t="array" aca="1" ref="N134" ca="1">_xlfn.SWITCH(RANDBETWEEN(0,1),0,"No",1,"Yes")</f>
        <v>Yes</v>
      </c>
      <c r="O134" s="3">
        <f t="shared" ca="1" si="85"/>
        <v>1.2709325067228354</v>
      </c>
      <c r="P134" t="str" cm="1">
        <f t="array" aca="1" ref="P134" ca="1">_xlfn.SWITCH(RANDBETWEEN(0,1),0,"No",1,"Yes")</f>
        <v>Yes</v>
      </c>
      <c r="Q134" s="3">
        <f t="shared" ca="1" si="86"/>
        <v>1.1471582144128876</v>
      </c>
      <c r="R134">
        <f t="shared" ca="1" si="87"/>
        <v>1</v>
      </c>
      <c r="S134" s="3">
        <f t="shared" ca="1" si="88"/>
        <v>0.13731838069776003</v>
      </c>
      <c r="T134" s="3">
        <f t="shared" ca="1" si="89"/>
        <v>0.13731838069776003</v>
      </c>
      <c r="U134" t="str" cm="1">
        <f t="array" aca="1" ref="U134" ca="1">_xlfn.SWITCH(RANDBETWEEN(0,1),0,"No",1,"Yes")</f>
        <v>Yes</v>
      </c>
      <c r="V134" s="3">
        <f t="shared" ca="1" si="90"/>
        <v>0.13899945765548494</v>
      </c>
      <c r="W134" t="str" cm="1">
        <f t="array" aca="1" ref="W134" ca="1">_xlfn.SWITCH(RANDBETWEEN(0,1),0,"No",1,"Yes")</f>
        <v>Yes</v>
      </c>
      <c r="X134" s="3">
        <f t="shared" ca="1" si="91"/>
        <v>20.52673855938448</v>
      </c>
      <c r="Y134" t="str" cm="1">
        <f t="array" aca="1" ref="Y134" ca="1">_xlfn.SWITCH(RANDBETWEEN(0,1),0,"No",1,"Yes")</f>
        <v>No</v>
      </c>
      <c r="Z134" s="3">
        <f t="shared" ca="1" si="92"/>
        <v>0</v>
      </c>
      <c r="AA134" s="3">
        <f t="shared" ca="1" si="77"/>
        <v>1</v>
      </c>
      <c r="AB134" s="3">
        <f t="shared" ca="1" si="93"/>
        <v>0.51945196431857532</v>
      </c>
      <c r="AC134" s="3">
        <f t="shared" ca="1" si="94"/>
        <v>221.82684488468513</v>
      </c>
      <c r="AD134" s="3">
        <f t="shared" ca="1" si="95"/>
        <v>1</v>
      </c>
      <c r="AE134" s="3" t="str">
        <f t="shared" ca="1" si="96"/>
        <v>8-12</v>
      </c>
      <c r="AF134" s="3">
        <f t="shared" ca="1" si="97"/>
        <v>0.64922331074943718</v>
      </c>
      <c r="AG134" s="3" t="str">
        <f t="shared" ca="1" si="98"/>
        <v>Low</v>
      </c>
      <c r="AH134" s="3">
        <f t="shared" ca="1" si="99"/>
        <v>0.70562028610211691</v>
      </c>
      <c r="AI134" s="3">
        <f t="shared" ca="1" si="100"/>
        <v>29.24875899533561</v>
      </c>
      <c r="AJ134" s="3">
        <f t="shared" ca="1" si="101"/>
        <v>7.5841455331510153</v>
      </c>
      <c r="AK134" s="3">
        <f t="shared" ca="1" si="102"/>
        <v>35.980384651802339</v>
      </c>
      <c r="AL134" s="3">
        <f t="shared" ca="1" si="103"/>
        <v>20</v>
      </c>
      <c r="AM134" s="3" t="str">
        <f t="shared" ca="1" si="104"/>
        <v>Late</v>
      </c>
      <c r="AN134" s="6">
        <f t="shared" ca="1" si="105"/>
        <v>0</v>
      </c>
      <c r="AO134" s="6">
        <f t="shared" ca="1" si="106"/>
        <v>2.6958187818918904</v>
      </c>
      <c r="AP134" s="3" cm="1">
        <f t="array" aca="1" ref="AP134" ca="1">_xlfn.SWITCH(F134,3,_xlfn.NORM.INV(RAND(),8,4),4,_xlfn.NORM.INV(RAND(),7,3))</f>
        <v>5.1234886919259885</v>
      </c>
      <c r="AQ134" s="6">
        <f t="shared" ca="1" si="107"/>
        <v>88.267790036350576</v>
      </c>
      <c r="AR134" s="6">
        <f t="shared" ca="1" si="108"/>
        <v>3821.6470350688032</v>
      </c>
      <c r="AS134" s="3">
        <f t="shared" ca="1" si="109"/>
        <v>4.4975480814752924</v>
      </c>
      <c r="AT134" s="6">
        <f t="shared" ca="1" si="110"/>
        <v>8995.0961629505855</v>
      </c>
      <c r="AU134" s="3">
        <f t="shared" ca="1" si="111"/>
        <v>981.69175796679838</v>
      </c>
      <c r="AV134" s="3">
        <f t="shared" ca="1" si="112"/>
        <v>52.306202617426194</v>
      </c>
      <c r="AW134" s="6">
        <f t="shared" ca="1" si="113"/>
        <v>13853.436977385505</v>
      </c>
      <c r="BC134">
        <v>131</v>
      </c>
      <c r="BD134">
        <v>4910787.7783845188</v>
      </c>
      <c r="BI134">
        <v>131</v>
      </c>
      <c r="BJ134">
        <v>12162.633590880469</v>
      </c>
      <c r="BO134">
        <v>131</v>
      </c>
      <c r="BP134">
        <v>0.59199999999999997</v>
      </c>
      <c r="BW134">
        <v>131</v>
      </c>
      <c r="BX134">
        <v>28.987155141528444</v>
      </c>
      <c r="CE134">
        <v>131</v>
      </c>
      <c r="CF134">
        <v>1453126.5925803685</v>
      </c>
      <c r="CK134">
        <v>131</v>
      </c>
      <c r="CL134">
        <v>3453.3973947561894</v>
      </c>
      <c r="CS134">
        <v>130</v>
      </c>
      <c r="CT134" s="10">
        <v>0.06</v>
      </c>
      <c r="CU134" s="10">
        <v>6.4000000000000001E-2</v>
      </c>
      <c r="CV134" s="10">
        <v>4.8000000000000001E-2</v>
      </c>
      <c r="CW134" s="10">
        <v>6.2E-2</v>
      </c>
      <c r="CX134" s="10">
        <v>6.2E-2</v>
      </c>
      <c r="CY134" s="10">
        <v>7.8E-2</v>
      </c>
      <c r="CZ134" s="10">
        <v>0.04</v>
      </c>
      <c r="DA134" s="10">
        <v>6.6000000000000003E-2</v>
      </c>
      <c r="DB134" s="10">
        <v>4.3999999999999997E-2</v>
      </c>
      <c r="DC134" s="10">
        <v>5.8000000000000003E-2</v>
      </c>
      <c r="DD134" s="10">
        <v>8.2000000000000003E-2</v>
      </c>
      <c r="DE134" s="10">
        <v>5.6000000000000001E-2</v>
      </c>
      <c r="DF134" s="10">
        <v>6.8000000000000005E-2</v>
      </c>
      <c r="DG134" s="10">
        <v>6.4000000000000001E-2</v>
      </c>
      <c r="DH134" s="10">
        <v>7.3999999999999996E-2</v>
      </c>
      <c r="DI134" s="10">
        <v>7.3999999999999996E-2</v>
      </c>
      <c r="DJ134" s="25">
        <v>12053.191325107669</v>
      </c>
      <c r="DK134" s="10">
        <v>0.64200000000000002</v>
      </c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</row>
    <row r="135" spans="1:126" x14ac:dyDescent="0.35">
      <c r="A135">
        <f t="shared" ca="1" si="78"/>
        <v>4</v>
      </c>
      <c r="B135" t="str" cm="1">
        <f t="array" aca="1" ref="B135" ca="1">_xlfn.SWITCH(A135,1,"A",2,"B",3,"C",4,"D")</f>
        <v>D</v>
      </c>
      <c r="C135">
        <f t="shared" ca="1" si="79"/>
        <v>3</v>
      </c>
      <c r="D135" s="3">
        <f t="shared" ca="1" si="80"/>
        <v>3.732915564381218</v>
      </c>
      <c r="E135">
        <f t="shared" ca="1" si="81"/>
        <v>0</v>
      </c>
      <c r="F135" cm="1">
        <f t="array" aca="1" ref="F135" ca="1">_xlfn.SWITCH(RANDBETWEEN(0,1),0,3,1,4)</f>
        <v>4</v>
      </c>
      <c r="G135" s="3">
        <f t="shared" ca="1" si="82"/>
        <v>1.803455703818909</v>
      </c>
      <c r="H135" t="str" cm="1">
        <f t="array" aca="1" ref="H135" ca="1">_xlfn.SWITCH(RANDBETWEEN(0,1),0,"No",1,"Yes")</f>
        <v>Yes</v>
      </c>
      <c r="I135" s="3">
        <f t="shared" ca="1" si="83"/>
        <v>7.5482983107335727E-2</v>
      </c>
      <c r="J135" t="str" cm="1">
        <f t="array" aca="1" ref="J135" ca="1">_xlfn.SWITCH(RANDBETWEEN(0,2),0,"Rainy",1,"Sunny",2,"Cold")</f>
        <v>Sunny</v>
      </c>
      <c r="K135">
        <f t="shared" ca="1" si="76"/>
        <v>0.3833354758417874</v>
      </c>
      <c r="L135" t="str" cm="1">
        <f t="array" aca="1" ref="L135" ca="1">_xlfn.SWITCH(RANDBETWEEN(0,1),0,"Good",1,"Bad")</f>
        <v>Bad</v>
      </c>
      <c r="M135" s="3">
        <f t="shared" ca="1" si="84"/>
        <v>0.67033123360035196</v>
      </c>
      <c r="N135" t="str" cm="1">
        <f t="array" aca="1" ref="N135" ca="1">_xlfn.SWITCH(RANDBETWEEN(0,1),0,"No",1,"Yes")</f>
        <v>Yes</v>
      </c>
      <c r="O135" s="3">
        <f t="shared" ca="1" si="85"/>
        <v>0.96793268288897383</v>
      </c>
      <c r="P135" t="str" cm="1">
        <f t="array" aca="1" ref="P135" ca="1">_xlfn.SWITCH(RANDBETWEEN(0,1),0,"No",1,"Yes")</f>
        <v>No</v>
      </c>
      <c r="Q135" s="3">
        <f t="shared" ca="1" si="86"/>
        <v>0</v>
      </c>
      <c r="R135">
        <f t="shared" ca="1" si="87"/>
        <v>1</v>
      </c>
      <c r="S135" s="3">
        <f t="shared" ca="1" si="88"/>
        <v>0.18996877329532755</v>
      </c>
      <c r="T135" s="3">
        <f t="shared" ca="1" si="89"/>
        <v>0.18996877329532755</v>
      </c>
      <c r="U135" t="str" cm="1">
        <f t="array" aca="1" ref="U135" ca="1">_xlfn.SWITCH(RANDBETWEEN(0,1),0,"No",1,"Yes")</f>
        <v>No</v>
      </c>
      <c r="V135" s="3">
        <f t="shared" ca="1" si="90"/>
        <v>0</v>
      </c>
      <c r="W135" t="str" cm="1">
        <f t="array" aca="1" ref="W135" ca="1">_xlfn.SWITCH(RANDBETWEEN(0,1),0,"No",1,"Yes")</f>
        <v>No</v>
      </c>
      <c r="X135" s="3">
        <f t="shared" ca="1" si="91"/>
        <v>0</v>
      </c>
      <c r="Y135" t="str" cm="1">
        <f t="array" aca="1" ref="Y135" ca="1">_xlfn.SWITCH(RANDBETWEEN(0,1),0,"No",1,"Yes")</f>
        <v>Yes</v>
      </c>
      <c r="Z135" s="3">
        <f t="shared" ca="1" si="92"/>
        <v>0.72209134938917852</v>
      </c>
      <c r="AA135" s="3">
        <f t="shared" ca="1" si="77"/>
        <v>1</v>
      </c>
      <c r="AB135" s="3">
        <f t="shared" ca="1" si="93"/>
        <v>0.63164778588469028</v>
      </c>
      <c r="AC135" s="3">
        <f t="shared" ca="1" si="94"/>
        <v>346.04679466704181</v>
      </c>
      <c r="AD135" s="3">
        <f t="shared" ca="1" si="95"/>
        <v>4</v>
      </c>
      <c r="AE135" s="3" t="str">
        <f t="shared" ca="1" si="96"/>
        <v>4-8</v>
      </c>
      <c r="AF135" s="3">
        <f t="shared" ca="1" si="97"/>
        <v>1.0332058669357076</v>
      </c>
      <c r="AG135" s="3" t="str">
        <f t="shared" ca="1" si="98"/>
        <v>Low</v>
      </c>
      <c r="AH135" s="3">
        <f t="shared" ca="1" si="99"/>
        <v>0.66441873480726787</v>
      </c>
      <c r="AI135" s="3">
        <f t="shared" ca="1" si="100"/>
        <v>3.6516177795062461</v>
      </c>
      <c r="AJ135" s="3">
        <f t="shared" ca="1" si="101"/>
        <v>94.765338423188581</v>
      </c>
      <c r="AK135" s="3">
        <f t="shared" ca="1" si="102"/>
        <v>101.90720901275812</v>
      </c>
      <c r="AL135" s="3">
        <f t="shared" ca="1" si="103"/>
        <v>25</v>
      </c>
      <c r="AM135" s="3" t="str">
        <f t="shared" ca="1" si="104"/>
        <v>Late</v>
      </c>
      <c r="AN135" s="6">
        <f t="shared" ca="1" si="105"/>
        <v>0</v>
      </c>
      <c r="AO135" s="6">
        <f t="shared" ca="1" si="106"/>
        <v>11.978387121358658</v>
      </c>
      <c r="AP135" s="3" cm="1">
        <f t="array" aca="1" ref="AP135" ca="1">_xlfn.SWITCH(F135,3,_xlfn.NORM.INV(RAND(),8,4),4,_xlfn.NORM.INV(RAND(),7,3))</f>
        <v>12.693962689341994</v>
      </c>
      <c r="AQ135" s="6">
        <f t="shared" ca="1" si="107"/>
        <v>97.793107164878691</v>
      </c>
      <c r="AR135" s="6">
        <f t="shared" ca="1" si="108"/>
        <v>2665.9123004473695</v>
      </c>
      <c r="AS135" s="3">
        <f t="shared" ca="1" si="109"/>
        <v>12.738401126594765</v>
      </c>
      <c r="AT135" s="6">
        <f t="shared" ca="1" si="110"/>
        <v>25476.802253189529</v>
      </c>
      <c r="AU135" s="3">
        <f t="shared" ca="1" si="111"/>
        <v>995.71623743485861</v>
      </c>
      <c r="AV135" s="3">
        <f t="shared" ca="1" si="112"/>
        <v>70.334792969721349</v>
      </c>
      <c r="AW135" s="6">
        <f t="shared" ca="1" si="113"/>
        <v>29220.743971162839</v>
      </c>
      <c r="BC135">
        <v>132</v>
      </c>
      <c r="BD135">
        <v>5444197.5437836815</v>
      </c>
      <c r="BI135">
        <v>132</v>
      </c>
      <c r="BJ135">
        <v>15492.543987987799</v>
      </c>
      <c r="BO135">
        <v>132</v>
      </c>
      <c r="BP135">
        <v>0.58799999999999997</v>
      </c>
      <c r="BW135">
        <v>132</v>
      </c>
      <c r="BX135">
        <v>22.837578818907662</v>
      </c>
      <c r="CE135">
        <v>132</v>
      </c>
      <c r="CF135">
        <v>1806484.8263078402</v>
      </c>
      <c r="CK135">
        <v>132</v>
      </c>
      <c r="CL135">
        <v>3820.1402331003246</v>
      </c>
      <c r="CS135">
        <v>131</v>
      </c>
      <c r="CT135" s="10">
        <v>6.6000000000000003E-2</v>
      </c>
      <c r="CU135" s="10">
        <v>6.6000000000000003E-2</v>
      </c>
      <c r="CV135" s="10">
        <v>7.0000000000000007E-2</v>
      </c>
      <c r="CW135" s="10">
        <v>4.2000000000000003E-2</v>
      </c>
      <c r="CX135" s="10">
        <v>6.8000000000000005E-2</v>
      </c>
      <c r="CY135" s="10">
        <v>7.3999999999999996E-2</v>
      </c>
      <c r="CZ135" s="10">
        <v>6.2E-2</v>
      </c>
      <c r="DA135" s="10">
        <v>6.2E-2</v>
      </c>
      <c r="DB135" s="10">
        <v>6.4000000000000001E-2</v>
      </c>
      <c r="DC135" s="10">
        <v>0.06</v>
      </c>
      <c r="DD135" s="10">
        <v>7.5999999999999998E-2</v>
      </c>
      <c r="DE135" s="10">
        <v>6.2E-2</v>
      </c>
      <c r="DF135" s="10">
        <v>5.3999999999999999E-2</v>
      </c>
      <c r="DG135" s="10">
        <v>0.06</v>
      </c>
      <c r="DH135" s="10">
        <v>5.8000000000000003E-2</v>
      </c>
      <c r="DI135" s="10">
        <v>5.6000000000000001E-2</v>
      </c>
      <c r="DJ135" s="25">
        <v>10808.280224699642</v>
      </c>
      <c r="DK135" s="10">
        <v>0.64600000000000002</v>
      </c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</row>
    <row r="136" spans="1:126" x14ac:dyDescent="0.35">
      <c r="A136">
        <f t="shared" ca="1" si="78"/>
        <v>4</v>
      </c>
      <c r="B136" t="str" cm="1">
        <f t="array" aca="1" ref="B136" ca="1">_xlfn.SWITCH(A136,1,"A",2,"B",3,"C",4,"D")</f>
        <v>D</v>
      </c>
      <c r="C136">
        <f t="shared" ca="1" si="79"/>
        <v>1</v>
      </c>
      <c r="D136" s="3">
        <f t="shared" ca="1" si="80"/>
        <v>2.6843917957138017</v>
      </c>
      <c r="E136">
        <f t="shared" ca="1" si="81"/>
        <v>1</v>
      </c>
      <c r="F136" cm="1">
        <f t="array" aca="1" ref="F136" ca="1">_xlfn.SWITCH(RANDBETWEEN(0,1),0,3,1,4)</f>
        <v>3</v>
      </c>
      <c r="G136" s="3">
        <f t="shared" ca="1" si="82"/>
        <v>2.210628747720945</v>
      </c>
      <c r="H136" t="str" cm="1">
        <f t="array" aca="1" ref="H136" ca="1">_xlfn.SWITCH(RANDBETWEEN(0,1),0,"No",1,"Yes")</f>
        <v>No</v>
      </c>
      <c r="I136" s="3">
        <f t="shared" ca="1" si="83"/>
        <v>0.35667046109390921</v>
      </c>
      <c r="J136" t="str" cm="1">
        <f t="array" aca="1" ref="J136" ca="1">_xlfn.SWITCH(RANDBETWEEN(0,2),0,"Rainy",1,"Sunny",2,"Cold")</f>
        <v>Sunny</v>
      </c>
      <c r="K136">
        <f t="shared" ca="1" si="76"/>
        <v>0.23757246267069651</v>
      </c>
      <c r="L136" t="str" cm="1">
        <f t="array" aca="1" ref="L136" ca="1">_xlfn.SWITCH(RANDBETWEEN(0,1),0,"Good",1,"Bad")</f>
        <v>Good</v>
      </c>
      <c r="M136" s="3">
        <f t="shared" ca="1" si="84"/>
        <v>9.6395109941318349E-2</v>
      </c>
      <c r="N136" t="str" cm="1">
        <f t="array" aca="1" ref="N136" ca="1">_xlfn.SWITCH(RANDBETWEEN(0,1),0,"No",1,"Yes")</f>
        <v>Yes</v>
      </c>
      <c r="O136" s="3">
        <f t="shared" ca="1" si="85"/>
        <v>1.5747344692068226</v>
      </c>
      <c r="P136" t="str" cm="1">
        <f t="array" aca="1" ref="P136" ca="1">_xlfn.SWITCH(RANDBETWEEN(0,1),0,"No",1,"Yes")</f>
        <v>No</v>
      </c>
      <c r="Q136" s="3">
        <f t="shared" ca="1" si="86"/>
        <v>0</v>
      </c>
      <c r="R136">
        <f t="shared" ca="1" si="87"/>
        <v>2</v>
      </c>
      <c r="S136" s="3">
        <f t="shared" ca="1" si="88"/>
        <v>0.17584093379798771</v>
      </c>
      <c r="T136" s="3">
        <f t="shared" ca="1" si="89"/>
        <v>0.35168186759597542</v>
      </c>
      <c r="U136" t="str" cm="1">
        <f t="array" aca="1" ref="U136" ca="1">_xlfn.SWITCH(RANDBETWEEN(0,1),0,"No",1,"Yes")</f>
        <v>Yes</v>
      </c>
      <c r="V136" s="3">
        <f t="shared" ca="1" si="90"/>
        <v>0.56428462036283844</v>
      </c>
      <c r="W136" t="str" cm="1">
        <f t="array" aca="1" ref="W136" ca="1">_xlfn.SWITCH(RANDBETWEEN(0,1),0,"No",1,"Yes")</f>
        <v>No</v>
      </c>
      <c r="X136" s="3">
        <f t="shared" ca="1" si="91"/>
        <v>0</v>
      </c>
      <c r="Y136" t="str" cm="1">
        <f t="array" aca="1" ref="Y136" ca="1">_xlfn.SWITCH(RANDBETWEEN(0,1),0,"No",1,"Yes")</f>
        <v>No</v>
      </c>
      <c r="Z136" s="3">
        <f t="shared" ca="1" si="92"/>
        <v>0</v>
      </c>
      <c r="AA136" s="3">
        <f t="shared" ca="1" si="77"/>
        <v>1</v>
      </c>
      <c r="AB136" s="3">
        <f t="shared" ca="1" si="93"/>
        <v>0.30139388807954548</v>
      </c>
      <c r="AC136" s="3">
        <f t="shared" ca="1" si="94"/>
        <v>250.52192949174915</v>
      </c>
      <c r="AD136" s="3">
        <f t="shared" ca="1" si="95"/>
        <v>3</v>
      </c>
      <c r="AE136" s="3" t="str">
        <f t="shared" ca="1" si="96"/>
        <v>4-8</v>
      </c>
      <c r="AF136" s="3">
        <f t="shared" ca="1" si="97"/>
        <v>0.6007009919244497</v>
      </c>
      <c r="AG136" s="3" t="str">
        <f t="shared" ca="1" si="98"/>
        <v>Low</v>
      </c>
      <c r="AH136" s="3">
        <f t="shared" ca="1" si="99"/>
        <v>0.85912823489714252</v>
      </c>
      <c r="AI136" s="3">
        <f t="shared" ca="1" si="100"/>
        <v>35.482396787734729</v>
      </c>
      <c r="AJ136" s="3">
        <f t="shared" ca="1" si="101"/>
        <v>7.0604567946872061</v>
      </c>
      <c r="AK136" s="3">
        <f t="shared" ca="1" si="102"/>
        <v>14.213647648180848</v>
      </c>
      <c r="AL136" s="3">
        <f t="shared" ca="1" si="103"/>
        <v>25</v>
      </c>
      <c r="AM136" s="3" t="str">
        <f t="shared" ca="1" si="104"/>
        <v>On time</v>
      </c>
      <c r="AN136" s="6">
        <f t="shared" ca="1" si="105"/>
        <v>0</v>
      </c>
      <c r="AO136" s="6">
        <f t="shared" ca="1" si="106"/>
        <v>7.7756660317704762</v>
      </c>
      <c r="AP136" s="3" cm="1">
        <f t="array" aca="1" ref="AP136" ca="1">_xlfn.SWITCH(F136,3,_xlfn.NORM.INV(RAND(),8,4),4,_xlfn.NORM.INV(RAND(),7,3))</f>
        <v>5.6830422398647702</v>
      </c>
      <c r="AQ136" s="6">
        <f t="shared" ca="1" si="107"/>
        <v>106.1507218794877</v>
      </c>
      <c r="AR136" s="6">
        <f t="shared" ca="1" si="108"/>
        <v>4679.3746271405653</v>
      </c>
      <c r="AS136" s="3">
        <f t="shared" ca="1" si="109"/>
        <v>1.7767059560226059</v>
      </c>
      <c r="AT136" s="6">
        <f t="shared" ca="1" si="110"/>
        <v>3553.4119120452119</v>
      </c>
      <c r="AU136" s="3">
        <f t="shared" ca="1" si="111"/>
        <v>997.88057525647139</v>
      </c>
      <c r="AV136" s="3">
        <f t="shared" ca="1" si="112"/>
        <v>49.606516133745643</v>
      </c>
      <c r="AW136" s="6">
        <f t="shared" ca="1" si="113"/>
        <v>9288.0492966077654</v>
      </c>
      <c r="BC136">
        <v>133</v>
      </c>
      <c r="BD136">
        <v>5287896.5752097052</v>
      </c>
      <c r="BI136">
        <v>133</v>
      </c>
      <c r="BJ136">
        <v>9675.6784123007983</v>
      </c>
      <c r="BO136">
        <v>133</v>
      </c>
      <c r="BP136">
        <v>0.60199999999999998</v>
      </c>
      <c r="BW136">
        <v>133</v>
      </c>
      <c r="BX136">
        <v>25.344074683955284</v>
      </c>
      <c r="CE136">
        <v>133</v>
      </c>
      <c r="CF136">
        <v>2636880.680205375</v>
      </c>
      <c r="CK136">
        <v>133</v>
      </c>
      <c r="CL136">
        <v>1790.3044719199283</v>
      </c>
      <c r="CS136">
        <v>132</v>
      </c>
      <c r="CT136" s="10">
        <v>0.04</v>
      </c>
      <c r="CU136" s="10">
        <v>5.1999999999999998E-2</v>
      </c>
      <c r="CV136" s="10">
        <v>7.5999999999999998E-2</v>
      </c>
      <c r="CW136" s="10">
        <v>0.05</v>
      </c>
      <c r="CX136" s="10">
        <v>6.8000000000000005E-2</v>
      </c>
      <c r="CY136" s="10">
        <v>6.2E-2</v>
      </c>
      <c r="CZ136" s="10">
        <v>5.6000000000000001E-2</v>
      </c>
      <c r="DA136" s="10">
        <v>6.4000000000000001E-2</v>
      </c>
      <c r="DB136" s="10">
        <v>4.8000000000000001E-2</v>
      </c>
      <c r="DC136" s="10">
        <v>5.6000000000000001E-2</v>
      </c>
      <c r="DD136" s="10">
        <v>6.6000000000000003E-2</v>
      </c>
      <c r="DE136" s="10">
        <v>5.8000000000000003E-2</v>
      </c>
      <c r="DF136" s="10">
        <v>8.4000000000000005E-2</v>
      </c>
      <c r="DG136" s="10">
        <v>7.3999999999999996E-2</v>
      </c>
      <c r="DH136" s="10">
        <v>6.6000000000000003E-2</v>
      </c>
      <c r="DI136" s="10">
        <v>0.08</v>
      </c>
      <c r="DJ136" s="25">
        <v>7488.4680972857223</v>
      </c>
      <c r="DK136" s="10">
        <v>0.59399999999999997</v>
      </c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</row>
    <row r="137" spans="1:126" x14ac:dyDescent="0.35">
      <c r="A137">
        <f t="shared" ca="1" si="78"/>
        <v>4</v>
      </c>
      <c r="B137" t="str" cm="1">
        <f t="array" aca="1" ref="B137" ca="1">_xlfn.SWITCH(A137,1,"A",2,"B",3,"C",4,"D")</f>
        <v>D</v>
      </c>
      <c r="C137">
        <f t="shared" ca="1" si="79"/>
        <v>1</v>
      </c>
      <c r="D137" s="3">
        <f t="shared" ca="1" si="80"/>
        <v>2.8425816365921461</v>
      </c>
      <c r="E137">
        <f t="shared" ca="1" si="81"/>
        <v>0</v>
      </c>
      <c r="F137" cm="1">
        <f t="array" aca="1" ref="F137" ca="1">_xlfn.SWITCH(RANDBETWEEN(0,1),0,3,1,4)</f>
        <v>3</v>
      </c>
      <c r="G137" s="3">
        <f t="shared" ca="1" si="82"/>
        <v>1.7948883502436719</v>
      </c>
      <c r="H137" t="str" cm="1">
        <f t="array" aca="1" ref="H137" ca="1">_xlfn.SWITCH(RANDBETWEEN(0,1),0,"No",1,"Yes")</f>
        <v>Yes</v>
      </c>
      <c r="I137" s="3">
        <f t="shared" ca="1" si="83"/>
        <v>9.4704833274497704E-2</v>
      </c>
      <c r="J137" t="str" cm="1">
        <f t="array" aca="1" ref="J137" ca="1">_xlfn.SWITCH(RANDBETWEEN(0,2),0,"Rainy",1,"Sunny",2,"Cold")</f>
        <v>Sunny</v>
      </c>
      <c r="K137">
        <f t="shared" ca="1" si="76"/>
        <v>0.25360288163289912</v>
      </c>
      <c r="L137" t="str" cm="1">
        <f t="array" aca="1" ref="L137" ca="1">_xlfn.SWITCH(RANDBETWEEN(0,1),0,"Good",1,"Bad")</f>
        <v>Bad</v>
      </c>
      <c r="M137" s="3">
        <f t="shared" ca="1" si="84"/>
        <v>0.1770875957720493</v>
      </c>
      <c r="N137" t="str" cm="1">
        <f t="array" aca="1" ref="N137" ca="1">_xlfn.SWITCH(RANDBETWEEN(0,1),0,"No",1,"Yes")</f>
        <v>Yes</v>
      </c>
      <c r="O137" s="3">
        <f t="shared" ca="1" si="85"/>
        <v>1.1407006161338678</v>
      </c>
      <c r="P137" t="str" cm="1">
        <f t="array" aca="1" ref="P137" ca="1">_xlfn.SWITCH(RANDBETWEEN(0,1),0,"No",1,"Yes")</f>
        <v>Yes</v>
      </c>
      <c r="Q137" s="3">
        <f t="shared" ca="1" si="86"/>
        <v>1.2911141445631054</v>
      </c>
      <c r="R137">
        <f t="shared" ca="1" si="87"/>
        <v>1</v>
      </c>
      <c r="S137" s="3">
        <f t="shared" ca="1" si="88"/>
        <v>0.22765442151596829</v>
      </c>
      <c r="T137" s="3">
        <f t="shared" ca="1" si="89"/>
        <v>0.22765442151596829</v>
      </c>
      <c r="U137" t="str" cm="1">
        <f t="array" aca="1" ref="U137" ca="1">_xlfn.SWITCH(RANDBETWEEN(0,1),0,"No",1,"Yes")</f>
        <v>Yes</v>
      </c>
      <c r="V137" s="3">
        <f t="shared" ca="1" si="90"/>
        <v>0.38074602939143976</v>
      </c>
      <c r="W137" t="str" cm="1">
        <f t="array" aca="1" ref="W137" ca="1">_xlfn.SWITCH(RANDBETWEEN(0,1),0,"No",1,"Yes")</f>
        <v>Yes</v>
      </c>
      <c r="X137" s="3">
        <f t="shared" ca="1" si="91"/>
        <v>25.870391542355254</v>
      </c>
      <c r="Y137" t="str" cm="1">
        <f t="array" aca="1" ref="Y137" ca="1">_xlfn.SWITCH(RANDBETWEEN(0,1),0,"No",1,"Yes")</f>
        <v>No</v>
      </c>
      <c r="Z137" s="3">
        <f t="shared" ca="1" si="92"/>
        <v>0</v>
      </c>
      <c r="AA137" s="3">
        <f t="shared" ca="1" si="77"/>
        <v>1</v>
      </c>
      <c r="AB137" s="3">
        <f t="shared" ca="1" si="93"/>
        <v>1.0991405966604477</v>
      </c>
      <c r="AC137" s="3">
        <f t="shared" ca="1" si="94"/>
        <v>260.78805499510588</v>
      </c>
      <c r="AD137" s="3">
        <f t="shared" ca="1" si="95"/>
        <v>2</v>
      </c>
      <c r="AE137" s="3" t="str">
        <f t="shared" ca="1" si="96"/>
        <v>12-4</v>
      </c>
      <c r="AF137" s="3">
        <f t="shared" ca="1" si="97"/>
        <v>0.79410148944744929</v>
      </c>
      <c r="AG137" s="3" t="str">
        <f t="shared" ca="1" si="98"/>
        <v>Low</v>
      </c>
      <c r="AH137" s="3">
        <f t="shared" ca="1" si="99"/>
        <v>0.85328662328620919</v>
      </c>
      <c r="AI137" s="3">
        <f t="shared" ca="1" si="100"/>
        <v>79.216933164263949</v>
      </c>
      <c r="AJ137" s="3">
        <f t="shared" ca="1" si="101"/>
        <v>3.292074618116517</v>
      </c>
      <c r="AK137" s="3">
        <f t="shared" ca="1" si="102"/>
        <v>37.269493742393387</v>
      </c>
      <c r="AL137" s="3">
        <f t="shared" ca="1" si="103"/>
        <v>25</v>
      </c>
      <c r="AM137" s="3" t="str">
        <f t="shared" ca="1" si="104"/>
        <v>Late</v>
      </c>
      <c r="AN137" s="6">
        <f t="shared" ca="1" si="105"/>
        <v>0</v>
      </c>
      <c r="AO137" s="6">
        <f t="shared" ca="1" si="106"/>
        <v>9.9566899006870333</v>
      </c>
      <c r="AP137" s="3" cm="1">
        <f t="array" aca="1" ref="AP137" ca="1">_xlfn.SWITCH(F137,3,_xlfn.NORM.INV(RAND(),8,4),4,_xlfn.NORM.INV(RAND(),7,3))</f>
        <v>9.4962850165592148</v>
      </c>
      <c r="AQ137" s="6">
        <f t="shared" ca="1" si="107"/>
        <v>103.34723966260312</v>
      </c>
      <c r="AR137" s="6">
        <f t="shared" ca="1" si="108"/>
        <v>2838.1336042174453</v>
      </c>
      <c r="AS137" s="3">
        <f t="shared" ca="1" si="109"/>
        <v>4.6586867177991733</v>
      </c>
      <c r="AT137" s="6">
        <f t="shared" ca="1" si="110"/>
        <v>9317.373435598347</v>
      </c>
      <c r="AU137" s="3">
        <f t="shared" ca="1" si="111"/>
        <v>1023.7819302543896</v>
      </c>
      <c r="AV137" s="3">
        <f t="shared" ca="1" si="112"/>
        <v>71.804304169832463</v>
      </c>
      <c r="AW137" s="6">
        <f t="shared" ca="1" si="113"/>
        <v>13261.049964140702</v>
      </c>
      <c r="BC137">
        <v>134</v>
      </c>
      <c r="BD137">
        <v>5224843.922277689</v>
      </c>
      <c r="BI137">
        <v>134</v>
      </c>
      <c r="BJ137">
        <v>11443.070753362173</v>
      </c>
      <c r="BO137">
        <v>134</v>
      </c>
      <c r="BP137">
        <v>0.59199999999999997</v>
      </c>
      <c r="BW137">
        <v>134</v>
      </c>
      <c r="BX137">
        <v>23.785211140066188</v>
      </c>
      <c r="CE137">
        <v>134</v>
      </c>
      <c r="CF137">
        <v>7199919.2432997292</v>
      </c>
      <c r="CK137">
        <v>134</v>
      </c>
      <c r="CL137">
        <v>3178.7856630927054</v>
      </c>
      <c r="CS137">
        <v>133</v>
      </c>
      <c r="CT137" s="10">
        <v>5.1999999999999998E-2</v>
      </c>
      <c r="CU137" s="10">
        <v>0.06</v>
      </c>
      <c r="CV137" s="10">
        <v>0.05</v>
      </c>
      <c r="CW137" s="10">
        <v>5.6000000000000001E-2</v>
      </c>
      <c r="CX137" s="10">
        <v>6.4000000000000001E-2</v>
      </c>
      <c r="CY137" s="10">
        <v>6.4000000000000001E-2</v>
      </c>
      <c r="CZ137" s="10">
        <v>7.5999999999999998E-2</v>
      </c>
      <c r="DA137" s="10">
        <v>0.06</v>
      </c>
      <c r="DB137" s="10">
        <v>6.6000000000000003E-2</v>
      </c>
      <c r="DC137" s="10">
        <v>5.3999999999999999E-2</v>
      </c>
      <c r="DD137" s="10">
        <v>6.4000000000000001E-2</v>
      </c>
      <c r="DE137" s="10">
        <v>7.8E-2</v>
      </c>
      <c r="DF137" s="10">
        <v>6.2E-2</v>
      </c>
      <c r="DG137" s="10">
        <v>0.08</v>
      </c>
      <c r="DH137" s="10">
        <v>3.5999999999999997E-2</v>
      </c>
      <c r="DI137" s="10">
        <v>7.8E-2</v>
      </c>
      <c r="DJ137" s="25">
        <v>10412.360456179103</v>
      </c>
      <c r="DK137" s="10">
        <v>0.56399999999999995</v>
      </c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</row>
    <row r="138" spans="1:126" x14ac:dyDescent="0.35">
      <c r="A138">
        <f t="shared" ca="1" si="78"/>
        <v>1</v>
      </c>
      <c r="B138" t="str" cm="1">
        <f t="array" aca="1" ref="B138" ca="1">_xlfn.SWITCH(A138,1,"A",2,"B",3,"C",4,"D")</f>
        <v>A</v>
      </c>
      <c r="C138">
        <f t="shared" ca="1" si="79"/>
        <v>2</v>
      </c>
      <c r="D138" s="3">
        <f t="shared" ca="1" si="80"/>
        <v>3.5181018403302624</v>
      </c>
      <c r="E138">
        <f t="shared" ca="1" si="81"/>
        <v>1</v>
      </c>
      <c r="F138" cm="1">
        <f t="array" aca="1" ref="F138" ca="1">_xlfn.SWITCH(RANDBETWEEN(0,1),0,3,1,4)</f>
        <v>4</v>
      </c>
      <c r="G138" s="3">
        <f t="shared" ca="1" si="82"/>
        <v>3.124565833917945</v>
      </c>
      <c r="H138" t="str" cm="1">
        <f t="array" aca="1" ref="H138" ca="1">_xlfn.SWITCH(RANDBETWEEN(0,1),0,"No",1,"Yes")</f>
        <v>No</v>
      </c>
      <c r="I138" s="3">
        <f t="shared" ca="1" si="83"/>
        <v>0.38900911017207063</v>
      </c>
      <c r="J138" t="str" cm="1">
        <f t="array" aca="1" ref="J138" ca="1">_xlfn.SWITCH(RANDBETWEEN(0,2),0,"Rainy",1,"Sunny",2,"Cold")</f>
        <v>Cold</v>
      </c>
      <c r="K138">
        <f t="shared" ca="1" si="76"/>
        <v>0.25997037286104802</v>
      </c>
      <c r="L138" t="str" cm="1">
        <f t="array" aca="1" ref="L138" ca="1">_xlfn.SWITCH(RANDBETWEEN(0,1),0,"Good",1,"Bad")</f>
        <v>Good</v>
      </c>
      <c r="M138" s="3">
        <f t="shared" ca="1" si="84"/>
        <v>7.2007089903461274E-2</v>
      </c>
      <c r="N138" t="str" cm="1">
        <f t="array" aca="1" ref="N138" ca="1">_xlfn.SWITCH(RANDBETWEEN(0,1),0,"No",1,"Yes")</f>
        <v>No</v>
      </c>
      <c r="O138" s="3">
        <f t="shared" ca="1" si="85"/>
        <v>8.2989636405706516E-2</v>
      </c>
      <c r="P138" t="str" cm="1">
        <f t="array" aca="1" ref="P138" ca="1">_xlfn.SWITCH(RANDBETWEEN(0,1),0,"No",1,"Yes")</f>
        <v>No</v>
      </c>
      <c r="Q138" s="3">
        <f t="shared" ca="1" si="86"/>
        <v>0</v>
      </c>
      <c r="R138">
        <f t="shared" ca="1" si="87"/>
        <v>1</v>
      </c>
      <c r="S138" s="3">
        <f t="shared" ca="1" si="88"/>
        <v>0.14538007706654119</v>
      </c>
      <c r="T138" s="3">
        <f t="shared" ca="1" si="89"/>
        <v>0.14538007706654119</v>
      </c>
      <c r="U138" t="str" cm="1">
        <f t="array" aca="1" ref="U138" ca="1">_xlfn.SWITCH(RANDBETWEEN(0,1),0,"No",1,"Yes")</f>
        <v>No</v>
      </c>
      <c r="V138" s="3">
        <f t="shared" ca="1" si="90"/>
        <v>0</v>
      </c>
      <c r="W138" t="str" cm="1">
        <f t="array" aca="1" ref="W138" ca="1">_xlfn.SWITCH(RANDBETWEEN(0,1),0,"No",1,"Yes")</f>
        <v>No</v>
      </c>
      <c r="X138" s="3">
        <f t="shared" ca="1" si="91"/>
        <v>0</v>
      </c>
      <c r="Y138" t="str" cm="1">
        <f t="array" aca="1" ref="Y138" ca="1">_xlfn.SWITCH(RANDBETWEEN(0,1),0,"No",1,"Yes")</f>
        <v>Yes</v>
      </c>
      <c r="Z138" s="3">
        <f t="shared" ca="1" si="92"/>
        <v>0.84218213275258713</v>
      </c>
      <c r="AA138" s="3">
        <f t="shared" ca="1" si="77"/>
        <v>0</v>
      </c>
      <c r="AB138" s="3">
        <f t="shared" ca="1" si="93"/>
        <v>0.67032532728574479</v>
      </c>
      <c r="AC138" s="3">
        <f t="shared" ca="1" si="94"/>
        <v>134.2696171996667</v>
      </c>
      <c r="AD138" s="3">
        <f t="shared" ca="1" si="95"/>
        <v>1</v>
      </c>
      <c r="AE138" s="3" t="str">
        <f t="shared" ca="1" si="96"/>
        <v>8-12</v>
      </c>
      <c r="AF138" s="3">
        <f t="shared" ca="1" si="97"/>
        <v>0.71148765432497951</v>
      </c>
      <c r="AG138" s="3" t="str">
        <f t="shared" ca="1" si="98"/>
        <v>Low</v>
      </c>
      <c r="AH138" s="3">
        <f t="shared" ca="1" si="99"/>
        <v>0.5956838062091192</v>
      </c>
      <c r="AI138" s="3">
        <f t="shared" ca="1" si="100"/>
        <v>81.687853716565201</v>
      </c>
      <c r="AJ138" s="3">
        <f t="shared" ca="1" si="101"/>
        <v>1.6436913334208292</v>
      </c>
      <c r="AK138" s="3">
        <f t="shared" ca="1" si="102"/>
        <v>8.5372923743200317</v>
      </c>
      <c r="AL138" s="3">
        <f t="shared" ca="1" si="103"/>
        <v>20</v>
      </c>
      <c r="AM138" s="3" t="str">
        <f t="shared" ca="1" si="104"/>
        <v>On time</v>
      </c>
      <c r="AN138" s="6">
        <f t="shared" ca="1" si="105"/>
        <v>0</v>
      </c>
      <c r="AO138" s="6">
        <f t="shared" ca="1" si="106"/>
        <v>4.4040462260088873</v>
      </c>
      <c r="AP138" s="3" cm="1">
        <f t="array" aca="1" ref="AP138" ca="1">_xlfn.SWITCH(F138,3,_xlfn.NORM.INV(RAND(),8,4),4,_xlfn.NORM.INV(RAND(),7,3))</f>
        <v>3.8334845239913742</v>
      </c>
      <c r="AQ138" s="6">
        <f t="shared" ca="1" si="107"/>
        <v>100.74229714344288</v>
      </c>
      <c r="AR138" s="6">
        <f t="shared" ca="1" si="108"/>
        <v>3528.5468321602621</v>
      </c>
      <c r="AS138" s="3">
        <f t="shared" ca="1" si="109"/>
        <v>1.067161546790004</v>
      </c>
      <c r="AT138" s="6">
        <f t="shared" ca="1" si="110"/>
        <v>1600.7423201850061</v>
      </c>
      <c r="AU138" s="3">
        <f t="shared" ca="1" si="111"/>
        <v>985.19345547631326</v>
      </c>
      <c r="AV138" s="3">
        <f t="shared" ca="1" si="112"/>
        <v>38.469493746336823</v>
      </c>
      <c r="AW138" s="6">
        <f t="shared" ca="1" si="113"/>
        <v>6157.3561477939265</v>
      </c>
      <c r="BC138">
        <v>135</v>
      </c>
      <c r="BD138">
        <v>5380284.3761460576</v>
      </c>
      <c r="BI138">
        <v>135</v>
      </c>
      <c r="BJ138">
        <v>-2743.1379078130594</v>
      </c>
      <c r="BO138">
        <v>135</v>
      </c>
      <c r="BP138">
        <v>0.61799999999999999</v>
      </c>
      <c r="BW138">
        <v>135</v>
      </c>
      <c r="BX138">
        <v>22.808188212584572</v>
      </c>
      <c r="CE138">
        <v>135</v>
      </c>
      <c r="CF138">
        <v>1715866.272304236</v>
      </c>
      <c r="CK138">
        <v>135</v>
      </c>
      <c r="CL138">
        <v>3600.7850748758801</v>
      </c>
      <c r="CS138">
        <v>134</v>
      </c>
      <c r="CT138" s="10">
        <v>6.8000000000000005E-2</v>
      </c>
      <c r="CU138" s="10">
        <v>6.8000000000000005E-2</v>
      </c>
      <c r="CV138" s="10">
        <v>5.6000000000000001E-2</v>
      </c>
      <c r="CW138" s="10">
        <v>6.8000000000000005E-2</v>
      </c>
      <c r="CX138" s="10">
        <v>3.7999999999999999E-2</v>
      </c>
      <c r="CY138" s="10">
        <v>0.06</v>
      </c>
      <c r="CZ138" s="10">
        <v>6.8000000000000005E-2</v>
      </c>
      <c r="DA138" s="10">
        <v>8.2000000000000003E-2</v>
      </c>
      <c r="DB138" s="10">
        <v>7.0000000000000007E-2</v>
      </c>
      <c r="DC138" s="10">
        <v>4.5999999999999999E-2</v>
      </c>
      <c r="DD138" s="10">
        <v>0.06</v>
      </c>
      <c r="DE138" s="10">
        <v>7.3999999999999996E-2</v>
      </c>
      <c r="DF138" s="10">
        <v>5.6000000000000001E-2</v>
      </c>
      <c r="DG138" s="10">
        <v>0.05</v>
      </c>
      <c r="DH138" s="10">
        <v>7.1999999999999995E-2</v>
      </c>
      <c r="DI138" s="10">
        <v>6.4000000000000001E-2</v>
      </c>
      <c r="DJ138" s="25">
        <v>14323.711749644059</v>
      </c>
      <c r="DK138" s="10">
        <v>0.60799999999999998</v>
      </c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</row>
    <row r="139" spans="1:126" x14ac:dyDescent="0.35">
      <c r="A139">
        <f t="shared" ca="1" si="78"/>
        <v>3</v>
      </c>
      <c r="B139" t="str" cm="1">
        <f t="array" aca="1" ref="B139" ca="1">_xlfn.SWITCH(A139,1,"A",2,"B",3,"C",4,"D")</f>
        <v>C</v>
      </c>
      <c r="C139">
        <f t="shared" ca="1" si="79"/>
        <v>3</v>
      </c>
      <c r="D139" s="3">
        <f t="shared" ca="1" si="80"/>
        <v>2.6672165228503557</v>
      </c>
      <c r="E139">
        <f t="shared" ca="1" si="81"/>
        <v>0</v>
      </c>
      <c r="F139" cm="1">
        <f t="array" aca="1" ref="F139" ca="1">_xlfn.SWITCH(RANDBETWEEN(0,1),0,3,1,4)</f>
        <v>4</v>
      </c>
      <c r="G139" s="3">
        <f t="shared" ca="1" si="82"/>
        <v>3.1600062441290948</v>
      </c>
      <c r="H139" t="str" cm="1">
        <f t="array" aca="1" ref="H139" ca="1">_xlfn.SWITCH(RANDBETWEEN(0,1),0,"No",1,"Yes")</f>
        <v>Yes</v>
      </c>
      <c r="I139" s="3">
        <f t="shared" ca="1" si="83"/>
        <v>9.757748454003462E-2</v>
      </c>
      <c r="J139" t="str" cm="1">
        <f t="array" aca="1" ref="J139" ca="1">_xlfn.SWITCH(RANDBETWEEN(0,2),0,"Rainy",1,"Sunny",2,"Cold")</f>
        <v>Sunny</v>
      </c>
      <c r="K139">
        <f t="shared" ca="1" si="76"/>
        <v>0.43374100180987074</v>
      </c>
      <c r="L139" t="str" cm="1">
        <f t="array" aca="1" ref="L139" ca="1">_xlfn.SWITCH(RANDBETWEEN(0,1),0,"Good",1,"Bad")</f>
        <v>Good</v>
      </c>
      <c r="M139" s="3">
        <f t="shared" ca="1" si="84"/>
        <v>0.10022618692730086</v>
      </c>
      <c r="N139" t="str" cm="1">
        <f t="array" aca="1" ref="N139" ca="1">_xlfn.SWITCH(RANDBETWEEN(0,1),0,"No",1,"Yes")</f>
        <v>Yes</v>
      </c>
      <c r="O139" s="3">
        <f t="shared" ca="1" si="85"/>
        <v>0.84528490127051992</v>
      </c>
      <c r="P139" t="str" cm="1">
        <f t="array" aca="1" ref="P139" ca="1">_xlfn.SWITCH(RANDBETWEEN(0,1),0,"No",1,"Yes")</f>
        <v>Yes</v>
      </c>
      <c r="Q139" s="3">
        <f t="shared" ca="1" si="86"/>
        <v>0.42624876565631054</v>
      </c>
      <c r="R139">
        <f t="shared" ca="1" si="87"/>
        <v>3</v>
      </c>
      <c r="S139" s="3">
        <f t="shared" ca="1" si="88"/>
        <v>0.1394992114720604</v>
      </c>
      <c r="T139" s="3">
        <f t="shared" ca="1" si="89"/>
        <v>0.41849763441618121</v>
      </c>
      <c r="U139" t="str" cm="1">
        <f t="array" aca="1" ref="U139" ca="1">_xlfn.SWITCH(RANDBETWEEN(0,1),0,"No",1,"Yes")</f>
        <v>No</v>
      </c>
      <c r="V139" s="3">
        <f t="shared" ca="1" si="90"/>
        <v>0</v>
      </c>
      <c r="W139" t="str" cm="1">
        <f t="array" aca="1" ref="W139" ca="1">_xlfn.SWITCH(RANDBETWEEN(0,1),0,"No",1,"Yes")</f>
        <v>No</v>
      </c>
      <c r="X139" s="3">
        <f t="shared" ca="1" si="91"/>
        <v>0</v>
      </c>
      <c r="Y139" t="str" cm="1">
        <f t="array" aca="1" ref="Y139" ca="1">_xlfn.SWITCH(RANDBETWEEN(0,1),0,"No",1,"Yes")</f>
        <v>No</v>
      </c>
      <c r="Z139" s="3">
        <f t="shared" ca="1" si="92"/>
        <v>0</v>
      </c>
      <c r="AA139" s="3">
        <f t="shared" ca="1" si="77"/>
        <v>1</v>
      </c>
      <c r="AB139" s="3">
        <f t="shared" ca="1" si="93"/>
        <v>-0.43549604248766616</v>
      </c>
      <c r="AC139" s="3">
        <f t="shared" ca="1" si="94"/>
        <v>213.60493404202685</v>
      </c>
      <c r="AD139" s="3">
        <f t="shared" ca="1" si="95"/>
        <v>1</v>
      </c>
      <c r="AE139" s="3" t="str">
        <f t="shared" ca="1" si="96"/>
        <v>8-12</v>
      </c>
      <c r="AF139" s="3">
        <f t="shared" ca="1" si="97"/>
        <v>0.82737075044503861</v>
      </c>
      <c r="AG139" s="3" t="str">
        <f t="shared" ca="1" si="98"/>
        <v>Low</v>
      </c>
      <c r="AH139" s="3">
        <f t="shared" ca="1" si="99"/>
        <v>0.62205268334121677</v>
      </c>
      <c r="AI139" s="3">
        <f t="shared" ca="1" si="100"/>
        <v>71.007309153177346</v>
      </c>
      <c r="AJ139" s="3">
        <f t="shared" ca="1" si="101"/>
        <v>3.008210515078626</v>
      </c>
      <c r="AK139" s="3">
        <f t="shared" ca="1" si="102"/>
        <v>9.5037201251265273</v>
      </c>
      <c r="AL139" s="3">
        <f t="shared" ca="1" si="103"/>
        <v>30</v>
      </c>
      <c r="AM139" s="3" t="str">
        <f t="shared" ca="1" si="104"/>
        <v>On time</v>
      </c>
      <c r="AN139" s="6">
        <f t="shared" ca="1" si="105"/>
        <v>0</v>
      </c>
      <c r="AO139" s="6">
        <f t="shared" ca="1" si="106"/>
        <v>9.4651018931339426</v>
      </c>
      <c r="AP139" s="3" cm="1">
        <f t="array" aca="1" ref="AP139" ca="1">_xlfn.SWITCH(F139,3,_xlfn.NORM.INV(RAND(),8,4),4,_xlfn.NORM.INV(RAND(),7,3))</f>
        <v>6.0601488439347886</v>
      </c>
      <c r="AQ139" s="6">
        <f t="shared" ca="1" si="107"/>
        <v>116.05938870657198</v>
      </c>
      <c r="AR139" s="6">
        <f t="shared" ca="1" si="108"/>
        <v>4090.8001945260526</v>
      </c>
      <c r="AS139" s="3">
        <f t="shared" ca="1" si="109"/>
        <v>1.1879650156408159</v>
      </c>
      <c r="AT139" s="6">
        <f t="shared" ca="1" si="110"/>
        <v>2375.9300312816317</v>
      </c>
      <c r="AU139" s="3">
        <f t="shared" ca="1" si="111"/>
        <v>974.28531826710241</v>
      </c>
      <c r="AV139" s="3">
        <f t="shared" ca="1" si="112"/>
        <v>46.428276693379253</v>
      </c>
      <c r="AW139" s="6">
        <f t="shared" ca="1" si="113"/>
        <v>7496.9089226612996</v>
      </c>
      <c r="BC139">
        <v>136</v>
      </c>
      <c r="BD139">
        <v>5233269.189186749</v>
      </c>
      <c r="BI139">
        <v>136</v>
      </c>
      <c r="BJ139">
        <v>9828.0490542654279</v>
      </c>
      <c r="BO139">
        <v>136</v>
      </c>
      <c r="BP139">
        <v>0.61599999999999999</v>
      </c>
      <c r="BW139">
        <v>136</v>
      </c>
      <c r="BX139">
        <v>27.535512009529757</v>
      </c>
      <c r="CE139">
        <v>136</v>
      </c>
      <c r="CF139">
        <v>1336523.6569077459</v>
      </c>
      <c r="CK139">
        <v>136</v>
      </c>
      <c r="CL139">
        <v>3920.5254214241827</v>
      </c>
      <c r="CS139">
        <v>135</v>
      </c>
      <c r="CT139" s="10">
        <v>7.3999999999999996E-2</v>
      </c>
      <c r="CU139" s="10">
        <v>7.3999999999999996E-2</v>
      </c>
      <c r="CV139" s="10">
        <v>6.8000000000000005E-2</v>
      </c>
      <c r="CW139" s="10">
        <v>5.6000000000000001E-2</v>
      </c>
      <c r="CX139" s="10">
        <v>7.0000000000000007E-2</v>
      </c>
      <c r="CY139" s="10">
        <v>5.6000000000000001E-2</v>
      </c>
      <c r="CZ139" s="10">
        <v>7.8E-2</v>
      </c>
      <c r="DA139" s="10">
        <v>0.05</v>
      </c>
      <c r="DB139" s="10">
        <v>7.0000000000000007E-2</v>
      </c>
      <c r="DC139" s="10">
        <v>0.06</v>
      </c>
      <c r="DD139" s="10">
        <v>6.2E-2</v>
      </c>
      <c r="DE139" s="10">
        <v>4.5999999999999999E-2</v>
      </c>
      <c r="DF139" s="10">
        <v>5.8000000000000003E-2</v>
      </c>
      <c r="DG139" s="10">
        <v>5.8000000000000003E-2</v>
      </c>
      <c r="DH139" s="10">
        <v>6.2E-2</v>
      </c>
      <c r="DI139" s="10">
        <v>5.8000000000000003E-2</v>
      </c>
      <c r="DJ139" s="25">
        <v>11078.835387827035</v>
      </c>
      <c r="DK139" s="10">
        <v>0.60199999999999998</v>
      </c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</row>
    <row r="140" spans="1:126" x14ac:dyDescent="0.35">
      <c r="A140">
        <f t="shared" ca="1" si="78"/>
        <v>1</v>
      </c>
      <c r="B140" t="str" cm="1">
        <f t="array" aca="1" ref="B140" ca="1">_xlfn.SWITCH(A140,1,"A",2,"B",3,"C",4,"D")</f>
        <v>A</v>
      </c>
      <c r="C140">
        <f t="shared" ca="1" si="79"/>
        <v>2</v>
      </c>
      <c r="D140" s="3">
        <f t="shared" ca="1" si="80"/>
        <v>2.7457669442232189</v>
      </c>
      <c r="E140">
        <f t="shared" ca="1" si="81"/>
        <v>0</v>
      </c>
      <c r="F140" cm="1">
        <f t="array" aca="1" ref="F140" ca="1">_xlfn.SWITCH(RANDBETWEEN(0,1),0,3,1,4)</f>
        <v>4</v>
      </c>
      <c r="G140" s="3">
        <f t="shared" ca="1" si="82"/>
        <v>2.5285563533365134</v>
      </c>
      <c r="H140" t="str" cm="1">
        <f t="array" aca="1" ref="H140" ca="1">_xlfn.SWITCH(RANDBETWEEN(0,1),0,"No",1,"Yes")</f>
        <v>No</v>
      </c>
      <c r="I140" s="3">
        <f t="shared" ca="1" si="83"/>
        <v>0.32112348566466387</v>
      </c>
      <c r="J140" t="str" cm="1">
        <f t="array" aca="1" ref="J140" ca="1">_xlfn.SWITCH(RANDBETWEEN(0,2),0,"Rainy",1,"Sunny",2,"Cold")</f>
        <v>Sunny</v>
      </c>
      <c r="K140">
        <f t="shared" ca="1" si="76"/>
        <v>0.47121985793169086</v>
      </c>
      <c r="L140" t="str" cm="1">
        <f t="array" aca="1" ref="L140" ca="1">_xlfn.SWITCH(RANDBETWEEN(0,1),0,"Good",1,"Bad")</f>
        <v>Bad</v>
      </c>
      <c r="M140" s="3">
        <f t="shared" ca="1" si="84"/>
        <v>0.51446265529721202</v>
      </c>
      <c r="N140" t="str" cm="1">
        <f t="array" aca="1" ref="N140" ca="1">_xlfn.SWITCH(RANDBETWEEN(0,1),0,"No",1,"Yes")</f>
        <v>Yes</v>
      </c>
      <c r="O140" s="3">
        <f t="shared" ca="1" si="85"/>
        <v>0.77701332895798425</v>
      </c>
      <c r="P140" t="str" cm="1">
        <f t="array" aca="1" ref="P140" ca="1">_xlfn.SWITCH(RANDBETWEEN(0,1),0,"No",1,"Yes")</f>
        <v>Yes</v>
      </c>
      <c r="Q140" s="3">
        <f t="shared" ca="1" si="86"/>
        <v>2.3993221767714905</v>
      </c>
      <c r="R140">
        <f t="shared" ca="1" si="87"/>
        <v>3</v>
      </c>
      <c r="S140" s="3">
        <f t="shared" ca="1" si="88"/>
        <v>0.12859442496455914</v>
      </c>
      <c r="T140" s="3">
        <f t="shared" ca="1" si="89"/>
        <v>0.38578327489367742</v>
      </c>
      <c r="U140" t="str" cm="1">
        <f t="array" aca="1" ref="U140" ca="1">_xlfn.SWITCH(RANDBETWEEN(0,1),0,"No",1,"Yes")</f>
        <v>Yes</v>
      </c>
      <c r="V140" s="3">
        <f t="shared" ca="1" si="90"/>
        <v>0.32696054750579184</v>
      </c>
      <c r="W140" t="str" cm="1">
        <f t="array" aca="1" ref="W140" ca="1">_xlfn.SWITCH(RANDBETWEEN(0,1),0,"No",1,"Yes")</f>
        <v>Yes</v>
      </c>
      <c r="X140" s="3">
        <f t="shared" ca="1" si="91"/>
        <v>19.175099983010323</v>
      </c>
      <c r="Y140" t="str" cm="1">
        <f t="array" aca="1" ref="Y140" ca="1">_xlfn.SWITCH(RANDBETWEEN(0,1),0,"No",1,"Yes")</f>
        <v>Yes</v>
      </c>
      <c r="Z140" s="3">
        <f t="shared" ca="1" si="92"/>
        <v>1.9130837992636844</v>
      </c>
      <c r="AA140" s="3">
        <f t="shared" ca="1" si="77"/>
        <v>1</v>
      </c>
      <c r="AB140" s="3">
        <f t="shared" ca="1" si="93"/>
        <v>2.0196200891928555</v>
      </c>
      <c r="AC140" s="3">
        <f t="shared" ca="1" si="94"/>
        <v>126.51828900930673</v>
      </c>
      <c r="AD140" s="3">
        <f t="shared" ca="1" si="95"/>
        <v>4</v>
      </c>
      <c r="AE140" s="3" t="str">
        <f t="shared" ca="1" si="96"/>
        <v>4-8</v>
      </c>
      <c r="AF140" s="3">
        <f t="shared" ca="1" si="97"/>
        <v>0.36716938345071526</v>
      </c>
      <c r="AG140" s="3" t="str">
        <f t="shared" ca="1" si="98"/>
        <v>High</v>
      </c>
      <c r="AH140" s="3">
        <f t="shared" ca="1" si="99"/>
        <v>0.10342536152756775</v>
      </c>
      <c r="AI140" s="3">
        <f t="shared" ca="1" si="100"/>
        <v>81.109147791100213</v>
      </c>
      <c r="AJ140" s="3">
        <f t="shared" ca="1" si="101"/>
        <v>1.5598522787486258</v>
      </c>
      <c r="AK140" s="3">
        <f t="shared" ca="1" si="102"/>
        <v>32.862692575552792</v>
      </c>
      <c r="AL140" s="3">
        <f t="shared" ca="1" si="103"/>
        <v>20</v>
      </c>
      <c r="AM140" s="3" t="str">
        <f t="shared" ca="1" si="104"/>
        <v>Late</v>
      </c>
      <c r="AN140" s="6">
        <f t="shared" ca="1" si="105"/>
        <v>0</v>
      </c>
      <c r="AO140" s="6">
        <f t="shared" ca="1" si="106"/>
        <v>6.5399896134856936</v>
      </c>
      <c r="AP140" s="3" cm="1">
        <f t="array" aca="1" ref="AP140" ca="1">_xlfn.SWITCH(F140,3,_xlfn.NORM.INV(RAND(),8,4),4,_xlfn.NORM.INV(RAND(),7,3))</f>
        <v>7.6037388418470204</v>
      </c>
      <c r="AQ140" s="6">
        <f t="shared" ca="1" si="107"/>
        <v>88.097641260227249</v>
      </c>
      <c r="AR140" s="6">
        <f t="shared" ca="1" si="108"/>
        <v>1465.8529270703089</v>
      </c>
      <c r="AS140" s="3">
        <f t="shared" ca="1" si="109"/>
        <v>4.107836571944099</v>
      </c>
      <c r="AT140" s="6">
        <f t="shared" ca="1" si="110"/>
        <v>8215.673143888198</v>
      </c>
      <c r="AU140" s="3">
        <f t="shared" ca="1" si="111"/>
        <v>1016.4932338308943</v>
      </c>
      <c r="AV140" s="3">
        <f t="shared" ca="1" si="112"/>
        <v>55.441885133367236</v>
      </c>
      <c r="AW140" s="6">
        <f t="shared" ca="1" si="113"/>
        <v>10760.001179536253</v>
      </c>
      <c r="BC140">
        <v>137</v>
      </c>
      <c r="BD140">
        <v>2548809.1186130559</v>
      </c>
      <c r="BI140">
        <v>137</v>
      </c>
      <c r="BJ140">
        <v>10292.696008383986</v>
      </c>
      <c r="BO140">
        <v>137</v>
      </c>
      <c r="BP140">
        <v>0.628</v>
      </c>
      <c r="BW140">
        <v>137</v>
      </c>
      <c r="BX140">
        <v>-12.452684655202702</v>
      </c>
      <c r="CE140">
        <v>137</v>
      </c>
      <c r="CF140">
        <v>2410967.0592539795</v>
      </c>
      <c r="CK140">
        <v>137</v>
      </c>
      <c r="CL140">
        <v>3938.3566776185035</v>
      </c>
      <c r="CS140">
        <v>136</v>
      </c>
      <c r="CT140" s="10">
        <v>0.08</v>
      </c>
      <c r="CU140" s="10">
        <v>6.6000000000000003E-2</v>
      </c>
      <c r="CV140" s="10">
        <v>6.6000000000000003E-2</v>
      </c>
      <c r="CW140" s="10">
        <v>5.3999999999999999E-2</v>
      </c>
      <c r="CX140" s="10">
        <v>5.1999999999999998E-2</v>
      </c>
      <c r="CY140" s="10">
        <v>7.1999999999999995E-2</v>
      </c>
      <c r="CZ140" s="10">
        <v>0.06</v>
      </c>
      <c r="DA140" s="10">
        <v>7.8E-2</v>
      </c>
      <c r="DB140" s="10">
        <v>5.6000000000000001E-2</v>
      </c>
      <c r="DC140" s="10">
        <v>4.3999999999999997E-2</v>
      </c>
      <c r="DD140" s="10">
        <v>6.2E-2</v>
      </c>
      <c r="DE140" s="10">
        <v>0.06</v>
      </c>
      <c r="DF140" s="10">
        <v>7.1999999999999995E-2</v>
      </c>
      <c r="DG140" s="10">
        <v>7.1999999999999995E-2</v>
      </c>
      <c r="DH140" s="10">
        <v>5.3999999999999999E-2</v>
      </c>
      <c r="DI140" s="10">
        <v>5.1999999999999998E-2</v>
      </c>
      <c r="DJ140" s="25">
        <v>9570.1907996381287</v>
      </c>
      <c r="DK140" s="10">
        <v>0.61799999999999999</v>
      </c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</row>
    <row r="141" spans="1:126" x14ac:dyDescent="0.35">
      <c r="A141">
        <f t="shared" ca="1" si="78"/>
        <v>3</v>
      </c>
      <c r="B141" t="str" cm="1">
        <f t="array" aca="1" ref="B141" ca="1">_xlfn.SWITCH(A141,1,"A",2,"B",3,"C",4,"D")</f>
        <v>C</v>
      </c>
      <c r="C141">
        <f t="shared" ca="1" si="79"/>
        <v>1</v>
      </c>
      <c r="D141" s="3">
        <f t="shared" ca="1" si="80"/>
        <v>3.0233741365513893</v>
      </c>
      <c r="E141">
        <f t="shared" ca="1" si="81"/>
        <v>1</v>
      </c>
      <c r="F141" cm="1">
        <f t="array" aca="1" ref="F141" ca="1">_xlfn.SWITCH(RANDBETWEEN(0,1),0,3,1,4)</f>
        <v>3</v>
      </c>
      <c r="G141" s="3">
        <f t="shared" ca="1" si="82"/>
        <v>2.7134995268525364</v>
      </c>
      <c r="H141" t="str" cm="1">
        <f t="array" aca="1" ref="H141" ca="1">_xlfn.SWITCH(RANDBETWEEN(0,1),0,"No",1,"Yes")</f>
        <v>Yes</v>
      </c>
      <c r="I141" s="3">
        <f t="shared" ca="1" si="83"/>
        <v>9.3392674684137172E-2</v>
      </c>
      <c r="J141" t="str" cm="1">
        <f t="array" aca="1" ref="J141" ca="1">_xlfn.SWITCH(RANDBETWEEN(0,2),0,"Rainy",1,"Sunny",2,"Cold")</f>
        <v>Rainy</v>
      </c>
      <c r="K141">
        <f t="shared" ca="1" si="76"/>
        <v>1.1914289191914853</v>
      </c>
      <c r="L141" t="str" cm="1">
        <f t="array" aca="1" ref="L141" ca="1">_xlfn.SWITCH(RANDBETWEEN(0,1),0,"Good",1,"Bad")</f>
        <v>Bad</v>
      </c>
      <c r="M141" s="3">
        <f t="shared" ca="1" si="84"/>
        <v>0.61578562548837357</v>
      </c>
      <c r="N141" t="str" cm="1">
        <f t="array" aca="1" ref="N141" ca="1">_xlfn.SWITCH(RANDBETWEEN(0,1),0,"No",1,"Yes")</f>
        <v>No</v>
      </c>
      <c r="O141" s="3">
        <f t="shared" ca="1" si="85"/>
        <v>6.9218201078494732E-2</v>
      </c>
      <c r="P141" t="str" cm="1">
        <f t="array" aca="1" ref="P141" ca="1">_xlfn.SWITCH(RANDBETWEEN(0,1),0,"No",1,"Yes")</f>
        <v>No</v>
      </c>
      <c r="Q141" s="3">
        <f t="shared" ca="1" si="86"/>
        <v>0</v>
      </c>
      <c r="R141">
        <f t="shared" ca="1" si="87"/>
        <v>1</v>
      </c>
      <c r="S141" s="3">
        <f t="shared" ca="1" si="88"/>
        <v>0.11309184876239747</v>
      </c>
      <c r="T141" s="3">
        <f t="shared" ca="1" si="89"/>
        <v>0.11309184876239747</v>
      </c>
      <c r="U141" t="str" cm="1">
        <f t="array" aca="1" ref="U141" ca="1">_xlfn.SWITCH(RANDBETWEEN(0,1),0,"No",1,"Yes")</f>
        <v>Yes</v>
      </c>
      <c r="V141" s="3">
        <f t="shared" ca="1" si="90"/>
        <v>0.88034236239909425</v>
      </c>
      <c r="W141" t="str" cm="1">
        <f t="array" aca="1" ref="W141" ca="1">_xlfn.SWITCH(RANDBETWEEN(0,1),0,"No",1,"Yes")</f>
        <v>Yes</v>
      </c>
      <c r="X141" s="3">
        <f t="shared" ca="1" si="91"/>
        <v>37.69436596632098</v>
      </c>
      <c r="Y141" t="str" cm="1">
        <f t="array" aca="1" ref="Y141" ca="1">_xlfn.SWITCH(RANDBETWEEN(0,1),0,"No",1,"Yes")</f>
        <v>Yes</v>
      </c>
      <c r="Z141" s="3">
        <f t="shared" ca="1" si="92"/>
        <v>0.36484968856446709</v>
      </c>
      <c r="AA141" s="3">
        <f t="shared" ca="1" si="77"/>
        <v>1</v>
      </c>
      <c r="AB141" s="3">
        <f t="shared" ca="1" si="93"/>
        <v>0.70215055531769166</v>
      </c>
      <c r="AC141" s="3">
        <f t="shared" ca="1" si="94"/>
        <v>233.80692007422931</v>
      </c>
      <c r="AD141" s="3">
        <f t="shared" ca="1" si="95"/>
        <v>3</v>
      </c>
      <c r="AE141" s="3" t="str">
        <f t="shared" ca="1" si="96"/>
        <v>4-8</v>
      </c>
      <c r="AF141" s="3">
        <f t="shared" ca="1" si="97"/>
        <v>0.63770684290415391</v>
      </c>
      <c r="AG141" s="3" t="str">
        <f t="shared" ca="1" si="98"/>
        <v>High</v>
      </c>
      <c r="AH141" s="3">
        <f t="shared" ca="1" si="99"/>
        <v>8.9810655774500869E-2</v>
      </c>
      <c r="AI141" s="3">
        <f t="shared" ca="1" si="100"/>
        <v>65.125098548408303</v>
      </c>
      <c r="AJ141" s="3">
        <f t="shared" ca="1" si="101"/>
        <v>3.5901200195564802</v>
      </c>
      <c r="AK141" s="3">
        <f t="shared" ca="1" si="102"/>
        <v>48.755762886894786</v>
      </c>
      <c r="AL141" s="3">
        <f t="shared" ca="1" si="103"/>
        <v>30</v>
      </c>
      <c r="AM141" s="3" t="str">
        <f t="shared" ca="1" si="104"/>
        <v>Late</v>
      </c>
      <c r="AN141" s="6">
        <f t="shared" ca="1" si="105"/>
        <v>20.495231603269119</v>
      </c>
      <c r="AO141" s="6">
        <f t="shared" ca="1" si="106"/>
        <v>0</v>
      </c>
      <c r="AP141" s="3" cm="1">
        <f t="array" aca="1" ref="AP141" ca="1">_xlfn.SWITCH(F141,3,_xlfn.NORM.INV(RAND(),8,4),4,_xlfn.NORM.INV(RAND(),7,3))</f>
        <v>3.0985190282398554</v>
      </c>
      <c r="AQ141" s="6">
        <f t="shared" ca="1" si="107"/>
        <v>125.18062297370756</v>
      </c>
      <c r="AR141" s="6">
        <f t="shared" ca="1" si="108"/>
        <v>9445.8338463333257</v>
      </c>
      <c r="AS141" s="3">
        <f t="shared" ca="1" si="109"/>
        <v>6.0944703608618482</v>
      </c>
      <c r="AT141" s="6">
        <f t="shared" ca="1" si="110"/>
        <v>12188.940721723697</v>
      </c>
      <c r="AU141" s="3">
        <f t="shared" ca="1" si="111"/>
        <v>999.32461049519088</v>
      </c>
      <c r="AV141" s="3">
        <f t="shared" ca="1" si="112"/>
        <v>41.881433649572628</v>
      </c>
      <c r="AW141" s="6">
        <f t="shared" ca="1" si="113"/>
        <v>22696.475843805056</v>
      </c>
      <c r="BC141">
        <v>138</v>
      </c>
      <c r="BD141">
        <v>4501768.8695467412</v>
      </c>
      <c r="BI141">
        <v>138</v>
      </c>
      <c r="BJ141">
        <v>15391.020870394348</v>
      </c>
      <c r="BO141">
        <v>138</v>
      </c>
      <c r="BP141">
        <v>0.622</v>
      </c>
      <c r="BW141">
        <v>138</v>
      </c>
      <c r="BX141">
        <v>21.280054776319965</v>
      </c>
      <c r="CE141">
        <v>138</v>
      </c>
      <c r="CF141">
        <v>593197.65958525788</v>
      </c>
      <c r="CK141">
        <v>138</v>
      </c>
      <c r="CL141">
        <v>4832.3780490455774</v>
      </c>
      <c r="CS141">
        <v>137</v>
      </c>
      <c r="CT141" s="10">
        <v>3.7999999999999999E-2</v>
      </c>
      <c r="CU141" s="10">
        <v>7.0000000000000007E-2</v>
      </c>
      <c r="CV141" s="10">
        <v>4.5999999999999999E-2</v>
      </c>
      <c r="CW141" s="10">
        <v>0.08</v>
      </c>
      <c r="CX141" s="10">
        <v>6.4000000000000001E-2</v>
      </c>
      <c r="CY141" s="10">
        <v>6.4000000000000001E-2</v>
      </c>
      <c r="CZ141" s="10">
        <v>0.06</v>
      </c>
      <c r="DA141" s="10">
        <v>7.0000000000000007E-2</v>
      </c>
      <c r="DB141" s="10">
        <v>7.0000000000000007E-2</v>
      </c>
      <c r="DC141" s="10">
        <v>5.8000000000000003E-2</v>
      </c>
      <c r="DD141" s="10">
        <v>7.3999999999999996E-2</v>
      </c>
      <c r="DE141" s="10">
        <v>5.6000000000000001E-2</v>
      </c>
      <c r="DF141" s="10">
        <v>7.0000000000000007E-2</v>
      </c>
      <c r="DG141" s="10">
        <v>6.4000000000000001E-2</v>
      </c>
      <c r="DH141" s="10">
        <v>5.6000000000000001E-2</v>
      </c>
      <c r="DI141" s="10">
        <v>0.06</v>
      </c>
      <c r="DJ141" s="25">
        <v>11850.176208640347</v>
      </c>
      <c r="DK141" s="10">
        <v>0.59799999999999998</v>
      </c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</row>
    <row r="142" spans="1:126" x14ac:dyDescent="0.35">
      <c r="A142">
        <f t="shared" ca="1" si="78"/>
        <v>4</v>
      </c>
      <c r="B142" t="str" cm="1">
        <f t="array" aca="1" ref="B142" ca="1">_xlfn.SWITCH(A142,1,"A",2,"B",3,"C",4,"D")</f>
        <v>D</v>
      </c>
      <c r="C142">
        <f t="shared" ca="1" si="79"/>
        <v>2</v>
      </c>
      <c r="D142" s="3">
        <f t="shared" ca="1" si="80"/>
        <v>3.1187687497661933</v>
      </c>
      <c r="E142">
        <f t="shared" ca="1" si="81"/>
        <v>1</v>
      </c>
      <c r="F142" cm="1">
        <f t="array" aca="1" ref="F142" ca="1">_xlfn.SWITCH(RANDBETWEEN(0,1),0,3,1,4)</f>
        <v>3</v>
      </c>
      <c r="G142" s="3">
        <f t="shared" ca="1" si="82"/>
        <v>2.0391038097206451</v>
      </c>
      <c r="H142" t="str" cm="1">
        <f t="array" aca="1" ref="H142" ca="1">_xlfn.SWITCH(RANDBETWEEN(0,1),0,"No",1,"Yes")</f>
        <v>Yes</v>
      </c>
      <c r="I142" s="3">
        <f t="shared" ca="1" si="83"/>
        <v>6.5592561301181351E-2</v>
      </c>
      <c r="J142" t="str" cm="1">
        <f t="array" aca="1" ref="J142" ca="1">_xlfn.SWITCH(RANDBETWEEN(0,2),0,"Rainy",1,"Sunny",2,"Cold")</f>
        <v>Cold</v>
      </c>
      <c r="K142">
        <f t="shared" ca="1" si="76"/>
        <v>0.45189033585047667</v>
      </c>
      <c r="L142" t="str" cm="1">
        <f t="array" aca="1" ref="L142" ca="1">_xlfn.SWITCH(RANDBETWEEN(0,1),0,"Good",1,"Bad")</f>
        <v>Good</v>
      </c>
      <c r="M142" s="3">
        <f t="shared" ca="1" si="84"/>
        <v>6.930271066386412E-2</v>
      </c>
      <c r="N142" t="str" cm="1">
        <f t="array" aca="1" ref="N142" ca="1">_xlfn.SWITCH(RANDBETWEEN(0,1),0,"No",1,"Yes")</f>
        <v>Yes</v>
      </c>
      <c r="O142" s="3">
        <f t="shared" ca="1" si="85"/>
        <v>0.93822733981849415</v>
      </c>
      <c r="P142" t="str" cm="1">
        <f t="array" aca="1" ref="P142" ca="1">_xlfn.SWITCH(RANDBETWEEN(0,1),0,"No",1,"Yes")</f>
        <v>No</v>
      </c>
      <c r="Q142" s="3">
        <f t="shared" ca="1" si="86"/>
        <v>0</v>
      </c>
      <c r="R142">
        <f t="shared" ca="1" si="87"/>
        <v>3</v>
      </c>
      <c r="S142" s="3">
        <f t="shared" ca="1" si="88"/>
        <v>0.1627818284723116</v>
      </c>
      <c r="T142" s="3">
        <f t="shared" ca="1" si="89"/>
        <v>0.48834548541693479</v>
      </c>
      <c r="U142" t="str" cm="1">
        <f t="array" aca="1" ref="U142" ca="1">_xlfn.SWITCH(RANDBETWEEN(0,1),0,"No",1,"Yes")</f>
        <v>No</v>
      </c>
      <c r="V142" s="3">
        <f t="shared" ca="1" si="90"/>
        <v>0</v>
      </c>
      <c r="W142" t="str" cm="1">
        <f t="array" aca="1" ref="W142" ca="1">_xlfn.SWITCH(RANDBETWEEN(0,1),0,"No",1,"Yes")</f>
        <v>No</v>
      </c>
      <c r="X142" s="3">
        <f t="shared" ca="1" si="91"/>
        <v>0</v>
      </c>
      <c r="Y142" t="str" cm="1">
        <f t="array" aca="1" ref="Y142" ca="1">_xlfn.SWITCH(RANDBETWEEN(0,1),0,"No",1,"Yes")</f>
        <v>No</v>
      </c>
      <c r="Z142" s="3">
        <f t="shared" ca="1" si="92"/>
        <v>0</v>
      </c>
      <c r="AA142" s="3">
        <f t="shared" ca="1" si="77"/>
        <v>1</v>
      </c>
      <c r="AB142" s="3">
        <f t="shared" ca="1" si="93"/>
        <v>-0.30997960371676081</v>
      </c>
      <c r="AC142" s="3">
        <f t="shared" ca="1" si="94"/>
        <v>291.36997736835514</v>
      </c>
      <c r="AD142" s="3">
        <f t="shared" ca="1" si="95"/>
        <v>3</v>
      </c>
      <c r="AE142" s="3" t="str">
        <f t="shared" ca="1" si="96"/>
        <v>4-8</v>
      </c>
      <c r="AF142" s="3">
        <f t="shared" ca="1" si="97"/>
        <v>0.85967991754977469</v>
      </c>
      <c r="AG142" s="3" t="str">
        <f t="shared" ca="1" si="98"/>
        <v>Low</v>
      </c>
      <c r="AH142" s="3">
        <f t="shared" ca="1" si="99"/>
        <v>0.75030777946970284</v>
      </c>
      <c r="AI142" s="3">
        <f t="shared" ca="1" si="100"/>
        <v>81.384055880041188</v>
      </c>
      <c r="AJ142" s="3">
        <f t="shared" ca="1" si="101"/>
        <v>3.5801850155739334</v>
      </c>
      <c r="AK142" s="3">
        <f t="shared" ca="1" si="102"/>
        <v>8.932655351648247</v>
      </c>
      <c r="AL142" s="3">
        <f t="shared" ca="1" si="103"/>
        <v>20</v>
      </c>
      <c r="AM142" s="3" t="str">
        <f t="shared" ca="1" si="104"/>
        <v>On time</v>
      </c>
      <c r="AN142" s="6">
        <f t="shared" ca="1" si="105"/>
        <v>18.094126874866536</v>
      </c>
      <c r="AO142" s="6">
        <f t="shared" ca="1" si="106"/>
        <v>0</v>
      </c>
      <c r="AP142" s="3" cm="1">
        <f t="array" aca="1" ref="AP142" ca="1">_xlfn.SWITCH(F142,3,_xlfn.NORM.INV(RAND(),8,4),4,_xlfn.NORM.INV(RAND(),7,3))</f>
        <v>2.9868773049987309</v>
      </c>
      <c r="AQ142" s="6">
        <f t="shared" ca="1" si="107"/>
        <v>93.113334488352308</v>
      </c>
      <c r="AR142" s="6">
        <f t="shared" ca="1" si="108"/>
        <v>9083.2087803401828</v>
      </c>
      <c r="AS142" s="3">
        <f t="shared" ca="1" si="109"/>
        <v>1.1165819189560309</v>
      </c>
      <c r="AT142" s="6">
        <f t="shared" ca="1" si="110"/>
        <v>2233.1638379120618</v>
      </c>
      <c r="AU142" s="3">
        <f t="shared" ca="1" si="111"/>
        <v>998.32109682869213</v>
      </c>
      <c r="AV142" s="3">
        <f t="shared" ca="1" si="112"/>
        <v>38.65094280254317</v>
      </c>
      <c r="AW142" s="6">
        <f t="shared" ca="1" si="113"/>
        <v>12371.438784758348</v>
      </c>
      <c r="BC142">
        <v>139</v>
      </c>
      <c r="BD142">
        <v>4353882.2513971385</v>
      </c>
      <c r="BI142">
        <v>139</v>
      </c>
      <c r="BJ142">
        <v>10614.128076824158</v>
      </c>
      <c r="BO142">
        <v>139</v>
      </c>
      <c r="BP142">
        <v>0.60799999999999998</v>
      </c>
      <c r="BW142">
        <v>139</v>
      </c>
      <c r="BX142">
        <v>22.572480173421248</v>
      </c>
      <c r="CE142">
        <v>139</v>
      </c>
      <c r="CF142">
        <v>1789690.8337717114</v>
      </c>
      <c r="CK142">
        <v>139</v>
      </c>
      <c r="CL142">
        <v>2383.0286506939879</v>
      </c>
      <c r="CS142">
        <v>138</v>
      </c>
      <c r="CT142" s="10">
        <v>5.6000000000000001E-2</v>
      </c>
      <c r="CU142" s="10">
        <v>8.7999999999999995E-2</v>
      </c>
      <c r="CV142" s="10">
        <v>6.2E-2</v>
      </c>
      <c r="CW142" s="10">
        <v>6.2E-2</v>
      </c>
      <c r="CX142" s="10">
        <v>6.4000000000000001E-2</v>
      </c>
      <c r="CY142" s="10">
        <v>7.5999999999999998E-2</v>
      </c>
      <c r="CZ142" s="10">
        <v>7.3999999999999996E-2</v>
      </c>
      <c r="DA142" s="10">
        <v>4.2000000000000003E-2</v>
      </c>
      <c r="DB142" s="10">
        <v>5.3999999999999999E-2</v>
      </c>
      <c r="DC142" s="10">
        <v>6.4000000000000001E-2</v>
      </c>
      <c r="DD142" s="10">
        <v>6.4000000000000001E-2</v>
      </c>
      <c r="DE142" s="10">
        <v>0.06</v>
      </c>
      <c r="DF142" s="10">
        <v>7.1999999999999995E-2</v>
      </c>
      <c r="DG142" s="10">
        <v>5.1999999999999998E-2</v>
      </c>
      <c r="DH142" s="10">
        <v>4.8000000000000001E-2</v>
      </c>
      <c r="DI142" s="10">
        <v>6.2E-2</v>
      </c>
      <c r="DJ142" s="25">
        <v>13150.413945661167</v>
      </c>
      <c r="DK142" s="10">
        <v>0.60799999999999998</v>
      </c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</row>
    <row r="143" spans="1:126" x14ac:dyDescent="0.35">
      <c r="A143">
        <f t="shared" ca="1" si="78"/>
        <v>1</v>
      </c>
      <c r="B143" t="str" cm="1">
        <f t="array" aca="1" ref="B143" ca="1">_xlfn.SWITCH(A143,1,"A",2,"B",3,"C",4,"D")</f>
        <v>A</v>
      </c>
      <c r="C143">
        <f t="shared" ca="1" si="79"/>
        <v>2</v>
      </c>
      <c r="D143" s="3">
        <f t="shared" ca="1" si="80"/>
        <v>2.9550177162755227</v>
      </c>
      <c r="E143">
        <f t="shared" ca="1" si="81"/>
        <v>1</v>
      </c>
      <c r="F143" cm="1">
        <f t="array" aca="1" ref="F143" ca="1">_xlfn.SWITCH(RANDBETWEEN(0,1),0,3,1,4)</f>
        <v>4</v>
      </c>
      <c r="G143" s="3">
        <f t="shared" ca="1" si="82"/>
        <v>2.8688949820480869</v>
      </c>
      <c r="H143" t="str" cm="1">
        <f t="array" aca="1" ref="H143" ca="1">_xlfn.SWITCH(RANDBETWEEN(0,1),0,"No",1,"Yes")</f>
        <v>No</v>
      </c>
      <c r="I143" s="3">
        <f t="shared" ca="1" si="83"/>
        <v>0.34370868985158887</v>
      </c>
      <c r="J143" t="str" cm="1">
        <f t="array" aca="1" ref="J143" ca="1">_xlfn.SWITCH(RANDBETWEEN(0,2),0,"Rainy",1,"Sunny",2,"Cold")</f>
        <v>Sunny</v>
      </c>
      <c r="K143">
        <f t="shared" ca="1" si="76"/>
        <v>0.49050680450563622</v>
      </c>
      <c r="L143" t="str" cm="1">
        <f t="array" aca="1" ref="L143" ca="1">_xlfn.SWITCH(RANDBETWEEN(0,1),0,"Good",1,"Bad")</f>
        <v>Bad</v>
      </c>
      <c r="M143" s="3">
        <f t="shared" ca="1" si="84"/>
        <v>0.63911626347841688</v>
      </c>
      <c r="N143" t="str" cm="1">
        <f t="array" aca="1" ref="N143" ca="1">_xlfn.SWITCH(RANDBETWEEN(0,1),0,"No",1,"Yes")</f>
        <v>Yes</v>
      </c>
      <c r="O143" s="3">
        <f t="shared" ca="1" si="85"/>
        <v>1.2658466950003455</v>
      </c>
      <c r="P143" t="str" cm="1">
        <f t="array" aca="1" ref="P143" ca="1">_xlfn.SWITCH(RANDBETWEEN(0,1),0,"No",1,"Yes")</f>
        <v>Yes</v>
      </c>
      <c r="Q143" s="3">
        <f t="shared" ca="1" si="86"/>
        <v>3.0344700908248452</v>
      </c>
      <c r="R143">
        <f t="shared" ca="1" si="87"/>
        <v>1</v>
      </c>
      <c r="S143" s="3">
        <f t="shared" ca="1" si="88"/>
        <v>0.16688425246532768</v>
      </c>
      <c r="T143" s="3">
        <f t="shared" ca="1" si="89"/>
        <v>0.16688425246532768</v>
      </c>
      <c r="U143" t="str" cm="1">
        <f t="array" aca="1" ref="U143" ca="1">_xlfn.SWITCH(RANDBETWEEN(0,1),0,"No",1,"Yes")</f>
        <v>No</v>
      </c>
      <c r="V143" s="3">
        <f t="shared" ca="1" si="90"/>
        <v>0</v>
      </c>
      <c r="W143" t="str" cm="1">
        <f t="array" aca="1" ref="W143" ca="1">_xlfn.SWITCH(RANDBETWEEN(0,1),0,"No",1,"Yes")</f>
        <v>Yes</v>
      </c>
      <c r="X143" s="3">
        <f t="shared" ca="1" si="91"/>
        <v>36.008207980384697</v>
      </c>
      <c r="Y143" t="str" cm="1">
        <f t="array" aca="1" ref="Y143" ca="1">_xlfn.SWITCH(RANDBETWEEN(0,1),0,"No",1,"Yes")</f>
        <v>Yes</v>
      </c>
      <c r="Z143" s="3">
        <f t="shared" ca="1" si="92"/>
        <v>1.2830034890257742</v>
      </c>
      <c r="AA143" s="3">
        <f t="shared" ca="1" si="77"/>
        <v>1</v>
      </c>
      <c r="AB143" s="3">
        <f t="shared" ca="1" si="93"/>
        <v>-0.51933234399256478</v>
      </c>
      <c r="AC143" s="3">
        <f t="shared" ca="1" si="94"/>
        <v>137.53267846988408</v>
      </c>
      <c r="AD143" s="3">
        <f t="shared" ca="1" si="95"/>
        <v>3</v>
      </c>
      <c r="AE143" s="3" t="str">
        <f t="shared" ca="1" si="96"/>
        <v>4-8</v>
      </c>
      <c r="AF143" s="3">
        <f t="shared" ca="1" si="97"/>
        <v>1.323819129293871</v>
      </c>
      <c r="AG143" s="3" t="str">
        <f t="shared" ca="1" si="98"/>
        <v>Low</v>
      </c>
      <c r="AH143" s="3">
        <f t="shared" ca="1" si="99"/>
        <v>0.40362130399693552</v>
      </c>
      <c r="AI143" s="3">
        <f t="shared" ca="1" si="100"/>
        <v>85.577163106211202</v>
      </c>
      <c r="AJ143" s="3">
        <f t="shared" ca="1" si="101"/>
        <v>1.6071189260993619</v>
      </c>
      <c r="AK143" s="3">
        <f t="shared" ca="1" si="102"/>
        <v>48.915866262982327</v>
      </c>
      <c r="AL143" s="3">
        <f t="shared" ca="1" si="103"/>
        <v>20</v>
      </c>
      <c r="AM143" s="3" t="str">
        <f t="shared" ca="1" si="104"/>
        <v>Late</v>
      </c>
      <c r="AN143" s="6">
        <f t="shared" ca="1" si="105"/>
        <v>0</v>
      </c>
      <c r="AO143" s="6">
        <f t="shared" ca="1" si="106"/>
        <v>3.5353507408608214</v>
      </c>
      <c r="AP143" s="3" cm="1">
        <f t="array" aca="1" ref="AP143" ca="1">_xlfn.SWITCH(F143,3,_xlfn.NORM.INV(RAND(),8,4),4,_xlfn.NORM.INV(RAND(),7,3))</f>
        <v>7.7019411707867658</v>
      </c>
      <c r="AQ143" s="6">
        <f t="shared" ca="1" si="107"/>
        <v>88.490040585519992</v>
      </c>
      <c r="AR143" s="6">
        <f t="shared" ca="1" si="108"/>
        <v>1580.1564864967802</v>
      </c>
      <c r="AS143" s="3">
        <f t="shared" ca="1" si="109"/>
        <v>6.1144832828727909</v>
      </c>
      <c r="AT143" s="6">
        <f t="shared" ca="1" si="110"/>
        <v>12228.966565745583</v>
      </c>
      <c r="AU143" s="3">
        <f t="shared" ca="1" si="111"/>
        <v>980.63694521367552</v>
      </c>
      <c r="AV143" s="3">
        <f t="shared" ca="1" si="112"/>
        <v>43.946519583655324</v>
      </c>
      <c r="AW143" s="6">
        <f t="shared" ca="1" si="113"/>
        <v>14837.241867780553</v>
      </c>
      <c r="BC143">
        <v>140</v>
      </c>
      <c r="BD143">
        <v>5391324.905969236</v>
      </c>
      <c r="BI143">
        <v>140</v>
      </c>
      <c r="BJ143">
        <v>9613.1944815805964</v>
      </c>
      <c r="BO143">
        <v>140</v>
      </c>
      <c r="BP143">
        <v>0.60599999999999998</v>
      </c>
      <c r="BW143">
        <v>140</v>
      </c>
      <c r="BX143">
        <v>25.326230953615024</v>
      </c>
      <c r="CE143">
        <v>140</v>
      </c>
      <c r="CF143">
        <v>2004701.6977278308</v>
      </c>
      <c r="CK143">
        <v>140</v>
      </c>
      <c r="CL143">
        <v>3170.1211451809527</v>
      </c>
      <c r="CS143">
        <v>139</v>
      </c>
      <c r="CT143" s="10">
        <v>6.8000000000000005E-2</v>
      </c>
      <c r="CU143" s="10">
        <v>6.4000000000000001E-2</v>
      </c>
      <c r="CV143" s="10">
        <v>0.08</v>
      </c>
      <c r="CW143" s="10">
        <v>6.2E-2</v>
      </c>
      <c r="CX143" s="10">
        <v>7.8E-2</v>
      </c>
      <c r="CY143" s="10">
        <v>0.06</v>
      </c>
      <c r="CZ143" s="10">
        <v>5.3999999999999999E-2</v>
      </c>
      <c r="DA143" s="10">
        <v>7.0000000000000007E-2</v>
      </c>
      <c r="DB143" s="10">
        <v>4.5999999999999999E-2</v>
      </c>
      <c r="DC143" s="10">
        <v>6.8000000000000005E-2</v>
      </c>
      <c r="DD143" s="10">
        <v>6.2E-2</v>
      </c>
      <c r="DE143" s="10">
        <v>5.6000000000000001E-2</v>
      </c>
      <c r="DF143" s="10">
        <v>6.2E-2</v>
      </c>
      <c r="DG143" s="10">
        <v>6.2E-2</v>
      </c>
      <c r="DH143" s="10">
        <v>5.8000000000000003E-2</v>
      </c>
      <c r="DI143" s="10">
        <v>0.05</v>
      </c>
      <c r="DJ143" s="25">
        <v>10348.213750329352</v>
      </c>
      <c r="DK143" s="10">
        <v>0.624</v>
      </c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</row>
    <row r="144" spans="1:126" x14ac:dyDescent="0.35">
      <c r="A144">
        <f t="shared" ca="1" si="78"/>
        <v>1</v>
      </c>
      <c r="B144" t="str" cm="1">
        <f t="array" aca="1" ref="B144" ca="1">_xlfn.SWITCH(A144,1,"A",2,"B",3,"C",4,"D")</f>
        <v>A</v>
      </c>
      <c r="C144">
        <f t="shared" ca="1" si="79"/>
        <v>1</v>
      </c>
      <c r="D144" s="3">
        <f t="shared" ca="1" si="80"/>
        <v>3.0418836703243324</v>
      </c>
      <c r="E144">
        <f t="shared" ca="1" si="81"/>
        <v>0</v>
      </c>
      <c r="F144" cm="1">
        <f t="array" aca="1" ref="F144" ca="1">_xlfn.SWITCH(RANDBETWEEN(0,1),0,3,1,4)</f>
        <v>4</v>
      </c>
      <c r="G144" s="3">
        <f t="shared" ca="1" si="82"/>
        <v>2.2488567031547015</v>
      </c>
      <c r="H144" t="str" cm="1">
        <f t="array" aca="1" ref="H144" ca="1">_xlfn.SWITCH(RANDBETWEEN(0,1),0,"No",1,"Yes")</f>
        <v>Yes</v>
      </c>
      <c r="I144" s="3">
        <f t="shared" ca="1" si="83"/>
        <v>5.5829187256350082E-2</v>
      </c>
      <c r="J144" t="str" cm="1">
        <f t="array" aca="1" ref="J144" ca="1">_xlfn.SWITCH(RANDBETWEEN(0,2),0,"Rainy",1,"Sunny",2,"Cold")</f>
        <v>Sunny</v>
      </c>
      <c r="K144">
        <f t="shared" ca="1" si="76"/>
        <v>0.43244031929881838</v>
      </c>
      <c r="L144" t="str" cm="1">
        <f t="array" aca="1" ref="L144" ca="1">_xlfn.SWITCH(RANDBETWEEN(0,1),0,"Good",1,"Bad")</f>
        <v>Good</v>
      </c>
      <c r="M144" s="3">
        <f t="shared" ca="1" si="84"/>
        <v>0.10190829229740067</v>
      </c>
      <c r="N144" t="str" cm="1">
        <f t="array" aca="1" ref="N144" ca="1">_xlfn.SWITCH(RANDBETWEEN(0,1),0,"No",1,"Yes")</f>
        <v>No</v>
      </c>
      <c r="O144" s="3">
        <f t="shared" ca="1" si="85"/>
        <v>5.4284732449419643E-2</v>
      </c>
      <c r="P144" t="str" cm="1">
        <f t="array" aca="1" ref="P144" ca="1">_xlfn.SWITCH(RANDBETWEEN(0,1),0,"No",1,"Yes")</f>
        <v>No</v>
      </c>
      <c r="Q144" s="3">
        <f t="shared" ca="1" si="86"/>
        <v>0</v>
      </c>
      <c r="R144">
        <f t="shared" ca="1" si="87"/>
        <v>3</v>
      </c>
      <c r="S144" s="3">
        <f t="shared" ca="1" si="88"/>
        <v>0.15049647906915672</v>
      </c>
      <c r="T144" s="3">
        <f t="shared" ca="1" si="89"/>
        <v>0.45148943720747015</v>
      </c>
      <c r="U144" t="str" cm="1">
        <f t="array" aca="1" ref="U144" ca="1">_xlfn.SWITCH(RANDBETWEEN(0,1),0,"No",1,"Yes")</f>
        <v>No</v>
      </c>
      <c r="V144" s="3">
        <f t="shared" ca="1" si="90"/>
        <v>0</v>
      </c>
      <c r="W144" t="str" cm="1">
        <f t="array" aca="1" ref="W144" ca="1">_xlfn.SWITCH(RANDBETWEEN(0,1),0,"No",1,"Yes")</f>
        <v>Yes</v>
      </c>
      <c r="X144" s="3">
        <f t="shared" ca="1" si="91"/>
        <v>39.688470843464302</v>
      </c>
      <c r="Y144" t="str" cm="1">
        <f t="array" aca="1" ref="Y144" ca="1">_xlfn.SWITCH(RANDBETWEEN(0,1),0,"No",1,"Yes")</f>
        <v>Yes</v>
      </c>
      <c r="Z144" s="3">
        <f t="shared" ca="1" si="92"/>
        <v>0.92240327102872022</v>
      </c>
      <c r="AA144" s="3">
        <f t="shared" ca="1" si="77"/>
        <v>1</v>
      </c>
      <c r="AB144" s="3">
        <f t="shared" ca="1" si="93"/>
        <v>2.0359885869461749</v>
      </c>
      <c r="AC144" s="3">
        <f t="shared" ca="1" si="94"/>
        <v>97.352112749541348</v>
      </c>
      <c r="AD144" s="3">
        <f t="shared" ca="1" si="95"/>
        <v>2</v>
      </c>
      <c r="AE144" s="3" t="str">
        <f t="shared" ca="1" si="96"/>
        <v>12-4</v>
      </c>
      <c r="AF144" s="3">
        <f t="shared" ca="1" si="97"/>
        <v>0.65249003936381178</v>
      </c>
      <c r="AG144" s="3" t="str">
        <f t="shared" ca="1" si="98"/>
        <v>High</v>
      </c>
      <c r="AH144" s="3">
        <f t="shared" ca="1" si="99"/>
        <v>7.5543658804190908E-2</v>
      </c>
      <c r="AI144" s="3">
        <f t="shared" ca="1" si="100"/>
        <v>65.74111442322868</v>
      </c>
      <c r="AJ144" s="3">
        <f t="shared" ca="1" si="101"/>
        <v>1.4808406216360606</v>
      </c>
      <c r="AK144" s="3">
        <f t="shared" ca="1" si="102"/>
        <v>48.200545692907419</v>
      </c>
      <c r="AL144" s="3">
        <f t="shared" ca="1" si="103"/>
        <v>40</v>
      </c>
      <c r="AM144" s="3" t="str">
        <f t="shared" ca="1" si="104"/>
        <v>Late</v>
      </c>
      <c r="AN144" s="6">
        <f t="shared" ca="1" si="105"/>
        <v>0</v>
      </c>
      <c r="AO144" s="6">
        <f t="shared" ca="1" si="106"/>
        <v>6.4037412674962235</v>
      </c>
      <c r="AP144" s="3" cm="1">
        <f t="array" aca="1" ref="AP144" ca="1">_xlfn.SWITCH(F144,3,_xlfn.NORM.INV(RAND(),8,4),4,_xlfn.NORM.INV(RAND(),7,3))</f>
        <v>2.9102084157047488</v>
      </c>
      <c r="AQ144" s="6">
        <f t="shared" ca="1" si="107"/>
        <v>102.08605092338527</v>
      </c>
      <c r="AR144" s="6">
        <f t="shared" ca="1" si="108"/>
        <v>3414.9762903637684</v>
      </c>
      <c r="AS144" s="3">
        <f t="shared" ca="1" si="109"/>
        <v>6.0250682116134273</v>
      </c>
      <c r="AT144" s="6">
        <f t="shared" ca="1" si="110"/>
        <v>12050.136423226855</v>
      </c>
      <c r="AU144" s="3">
        <f t="shared" ca="1" si="111"/>
        <v>1012.5015232618398</v>
      </c>
      <c r="AV144" s="3">
        <f t="shared" ca="1" si="112"/>
        <v>41.434736882441022</v>
      </c>
      <c r="AW144" s="6">
        <f t="shared" ca="1" si="113"/>
        <v>16525.452715002401</v>
      </c>
      <c r="BC144">
        <v>141</v>
      </c>
      <c r="BD144">
        <v>4932363.5867656255</v>
      </c>
      <c r="BI144">
        <v>141</v>
      </c>
      <c r="BJ144">
        <v>10023.039894777628</v>
      </c>
      <c r="BO144">
        <v>141</v>
      </c>
      <c r="BP144">
        <v>0.63</v>
      </c>
      <c r="BW144">
        <v>141</v>
      </c>
      <c r="BX144">
        <v>24.99223608489919</v>
      </c>
      <c r="CE144">
        <v>141</v>
      </c>
      <c r="CF144">
        <v>-3987328.5656061783</v>
      </c>
      <c r="CK144">
        <v>141</v>
      </c>
      <c r="CL144">
        <v>4196.0609003380869</v>
      </c>
      <c r="CS144">
        <v>140</v>
      </c>
      <c r="CT144" s="10">
        <v>5.6000000000000001E-2</v>
      </c>
      <c r="CU144" s="10">
        <v>6.2E-2</v>
      </c>
      <c r="CV144" s="10">
        <v>0.05</v>
      </c>
      <c r="CW144" s="10">
        <v>7.1999999999999995E-2</v>
      </c>
      <c r="CX144" s="10">
        <v>4.3999999999999997E-2</v>
      </c>
      <c r="CY144" s="10">
        <v>0.06</v>
      </c>
      <c r="CZ144" s="10">
        <v>6.6000000000000003E-2</v>
      </c>
      <c r="DA144" s="10">
        <v>7.1999999999999995E-2</v>
      </c>
      <c r="DB144" s="10">
        <v>7.8E-2</v>
      </c>
      <c r="DC144" s="10">
        <v>0.06</v>
      </c>
      <c r="DD144" s="10">
        <v>6.2E-2</v>
      </c>
      <c r="DE144" s="10">
        <v>5.1999999999999998E-2</v>
      </c>
      <c r="DF144" s="10">
        <v>7.8E-2</v>
      </c>
      <c r="DG144" s="10">
        <v>5.8000000000000003E-2</v>
      </c>
      <c r="DH144" s="10">
        <v>5.6000000000000001E-2</v>
      </c>
      <c r="DI144" s="10">
        <v>7.3999999999999996E-2</v>
      </c>
      <c r="DJ144" s="25">
        <v>8882.1170092194316</v>
      </c>
      <c r="DK144" s="10">
        <v>0.624</v>
      </c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</row>
    <row r="145" spans="1:126" x14ac:dyDescent="0.35">
      <c r="A145">
        <f t="shared" ca="1" si="78"/>
        <v>2</v>
      </c>
      <c r="B145" t="str" cm="1">
        <f t="array" aca="1" ref="B145" ca="1">_xlfn.SWITCH(A145,1,"A",2,"B",3,"C",4,"D")</f>
        <v>B</v>
      </c>
      <c r="C145">
        <f t="shared" ca="1" si="79"/>
        <v>3</v>
      </c>
      <c r="D145" s="3">
        <f t="shared" ca="1" si="80"/>
        <v>3.1666520173898145</v>
      </c>
      <c r="E145">
        <f t="shared" ca="1" si="81"/>
        <v>0</v>
      </c>
      <c r="F145" cm="1">
        <f t="array" aca="1" ref="F145" ca="1">_xlfn.SWITCH(RANDBETWEEN(0,1),0,3,1,4)</f>
        <v>3</v>
      </c>
      <c r="G145" s="3">
        <f t="shared" ca="1" si="82"/>
        <v>2.4849193461912851</v>
      </c>
      <c r="H145" t="str" cm="1">
        <f t="array" aca="1" ref="H145" ca="1">_xlfn.SWITCH(RANDBETWEEN(0,1),0,"No",1,"Yes")</f>
        <v>No</v>
      </c>
      <c r="I145" s="3">
        <f t="shared" ca="1" si="83"/>
        <v>0.16585454833111582</v>
      </c>
      <c r="J145" t="str" cm="1">
        <f t="array" aca="1" ref="J145" ca="1">_xlfn.SWITCH(RANDBETWEEN(0,2),0,"Rainy",1,"Sunny",2,"Cold")</f>
        <v>Sunny</v>
      </c>
      <c r="K145">
        <f t="shared" ca="1" si="76"/>
        <v>0.60091710224403816</v>
      </c>
      <c r="L145" t="str" cm="1">
        <f t="array" aca="1" ref="L145" ca="1">_xlfn.SWITCH(RANDBETWEEN(0,1),0,"Good",1,"Bad")</f>
        <v>Bad</v>
      </c>
      <c r="M145" s="3">
        <f t="shared" ca="1" si="84"/>
        <v>0.61829960782856497</v>
      </c>
      <c r="N145" t="str" cm="1">
        <f t="array" aca="1" ref="N145" ca="1">_xlfn.SWITCH(RANDBETWEEN(0,1),0,"No",1,"Yes")</f>
        <v>No</v>
      </c>
      <c r="O145" s="3">
        <f t="shared" ca="1" si="85"/>
        <v>9.4077462978772911E-2</v>
      </c>
      <c r="P145" t="str" cm="1">
        <f t="array" aca="1" ref="P145" ca="1">_xlfn.SWITCH(RANDBETWEEN(0,1),0,"No",1,"Yes")</f>
        <v>No</v>
      </c>
      <c r="Q145" s="3">
        <f t="shared" ca="1" si="86"/>
        <v>0</v>
      </c>
      <c r="R145">
        <f t="shared" ca="1" si="87"/>
        <v>1</v>
      </c>
      <c r="S145" s="3">
        <f t="shared" ca="1" si="88"/>
        <v>0.21477617265399421</v>
      </c>
      <c r="T145" s="3">
        <f t="shared" ca="1" si="89"/>
        <v>0.21477617265399421</v>
      </c>
      <c r="U145" t="str" cm="1">
        <f t="array" aca="1" ref="U145" ca="1">_xlfn.SWITCH(RANDBETWEEN(0,1),0,"No",1,"Yes")</f>
        <v>Yes</v>
      </c>
      <c r="V145" s="3">
        <f t="shared" ca="1" si="90"/>
        <v>0.30548217488691165</v>
      </c>
      <c r="W145" t="str" cm="1">
        <f t="array" aca="1" ref="W145" ca="1">_xlfn.SWITCH(RANDBETWEEN(0,1),0,"No",1,"Yes")</f>
        <v>Yes</v>
      </c>
      <c r="X145" s="3">
        <f t="shared" ca="1" si="91"/>
        <v>21.00550039146826</v>
      </c>
      <c r="Y145" t="str" cm="1">
        <f t="array" aca="1" ref="Y145" ca="1">_xlfn.SWITCH(RANDBETWEEN(0,1),0,"No",1,"Yes")</f>
        <v>Yes</v>
      </c>
      <c r="Z145" s="3">
        <f t="shared" ca="1" si="92"/>
        <v>0.9264642661773892</v>
      </c>
      <c r="AA145" s="3">
        <f t="shared" ca="1" si="77"/>
        <v>1</v>
      </c>
      <c r="AB145" s="3">
        <f t="shared" ca="1" si="93"/>
        <v>0.4783585046676746</v>
      </c>
      <c r="AC145" s="3">
        <f t="shared" ca="1" si="94"/>
        <v>235.02477896688674</v>
      </c>
      <c r="AD145" s="3">
        <f t="shared" ca="1" si="95"/>
        <v>3</v>
      </c>
      <c r="AE145" s="3" t="str">
        <f t="shared" ca="1" si="96"/>
        <v>4-8</v>
      </c>
      <c r="AF145" s="3">
        <f t="shared" ca="1" si="97"/>
        <v>0.78696941147217081</v>
      </c>
      <c r="AG145" s="3" t="str">
        <f t="shared" ca="1" si="98"/>
        <v>Low</v>
      </c>
      <c r="AH145" s="3">
        <f t="shared" ca="1" si="99"/>
        <v>0.62571642201558064</v>
      </c>
      <c r="AI145" s="3">
        <f t="shared" ca="1" si="100"/>
        <v>55.058035510676618</v>
      </c>
      <c r="AJ145" s="3">
        <f t="shared" ca="1" si="101"/>
        <v>4.268673533063339</v>
      </c>
      <c r="AK145" s="3">
        <f t="shared" ca="1" si="102"/>
        <v>32.576008943979097</v>
      </c>
      <c r="AL145" s="3">
        <f t="shared" ca="1" si="103"/>
        <v>15</v>
      </c>
      <c r="AM145" s="3" t="str">
        <f t="shared" ca="1" si="104"/>
        <v>Late</v>
      </c>
      <c r="AN145" s="6">
        <f t="shared" ca="1" si="105"/>
        <v>12.442706243381863</v>
      </c>
      <c r="AO145" s="6">
        <f t="shared" ca="1" si="106"/>
        <v>0</v>
      </c>
      <c r="AP145" s="3" cm="1">
        <f t="array" aca="1" ref="AP145" ca="1">_xlfn.SWITCH(F145,3,_xlfn.NORM.INV(RAND(),8,4),4,_xlfn.NORM.INV(RAND(),7,3))</f>
        <v>6.5270220917913431</v>
      </c>
      <c r="AQ145" s="6">
        <f t="shared" ca="1" si="107"/>
        <v>107.64951986930261</v>
      </c>
      <c r="AR145" s="6">
        <f t="shared" ca="1" si="108"/>
        <v>3876.2400766182564</v>
      </c>
      <c r="AS145" s="3">
        <f t="shared" ca="1" si="109"/>
        <v>4.0720011179973872</v>
      </c>
      <c r="AT145" s="6">
        <f t="shared" ca="1" si="110"/>
        <v>8144.0022359947743</v>
      </c>
      <c r="AU145" s="3">
        <f t="shared" ca="1" si="111"/>
        <v>989.32251328515144</v>
      </c>
      <c r="AV145" s="3">
        <f t="shared" ca="1" si="112"/>
        <v>58.592775155021421</v>
      </c>
      <c r="AW145" s="6">
        <f t="shared" ca="1" si="113"/>
        <v>13080.600307296585</v>
      </c>
      <c r="BC145">
        <v>142</v>
      </c>
      <c r="BD145">
        <v>4435221.2237157859</v>
      </c>
      <c r="BI145">
        <v>142</v>
      </c>
      <c r="BJ145">
        <v>12533.102211833868</v>
      </c>
      <c r="BO145">
        <v>142</v>
      </c>
      <c r="BP145">
        <v>0.628</v>
      </c>
      <c r="BW145">
        <v>142</v>
      </c>
      <c r="BX145">
        <v>26.576779903914371</v>
      </c>
      <c r="CE145">
        <v>142</v>
      </c>
      <c r="CF145">
        <v>-494079.72131845081</v>
      </c>
      <c r="CK145">
        <v>142</v>
      </c>
      <c r="CL145">
        <v>3107.3242606025074</v>
      </c>
      <c r="CS145">
        <v>141</v>
      </c>
      <c r="CT145" s="10">
        <v>6.6000000000000003E-2</v>
      </c>
      <c r="CU145" s="10">
        <v>7.8E-2</v>
      </c>
      <c r="CV145" s="10">
        <v>7.1999999999999995E-2</v>
      </c>
      <c r="CW145" s="10">
        <v>5.1999999999999998E-2</v>
      </c>
      <c r="CX145" s="10">
        <v>5.1999999999999998E-2</v>
      </c>
      <c r="CY145" s="10">
        <v>5.8000000000000003E-2</v>
      </c>
      <c r="CZ145" s="10">
        <v>0.04</v>
      </c>
      <c r="DA145" s="10">
        <v>5.6000000000000001E-2</v>
      </c>
      <c r="DB145" s="10">
        <v>5.3999999999999999E-2</v>
      </c>
      <c r="DC145" s="10">
        <v>6.4000000000000001E-2</v>
      </c>
      <c r="DD145" s="10">
        <v>7.1999999999999995E-2</v>
      </c>
      <c r="DE145" s="10">
        <v>5.8000000000000003E-2</v>
      </c>
      <c r="DF145" s="10">
        <v>7.1999999999999995E-2</v>
      </c>
      <c r="DG145" s="10">
        <v>4.2000000000000003E-2</v>
      </c>
      <c r="DH145" s="10">
        <v>7.8E-2</v>
      </c>
      <c r="DI145" s="10">
        <v>8.5999999999999993E-2</v>
      </c>
      <c r="DJ145" s="25">
        <v>10973.857591260346</v>
      </c>
      <c r="DK145" s="10">
        <v>0.58199999999999996</v>
      </c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</row>
    <row r="146" spans="1:126" x14ac:dyDescent="0.35">
      <c r="A146">
        <f t="shared" ca="1" si="78"/>
        <v>2</v>
      </c>
      <c r="B146" t="str" cm="1">
        <f t="array" aca="1" ref="B146" ca="1">_xlfn.SWITCH(A146,1,"A",2,"B",3,"C",4,"D")</f>
        <v>B</v>
      </c>
      <c r="C146">
        <f t="shared" ca="1" si="79"/>
        <v>2</v>
      </c>
      <c r="D146" s="3">
        <f t="shared" ca="1" si="80"/>
        <v>3.047755220968237</v>
      </c>
      <c r="E146">
        <f t="shared" ca="1" si="81"/>
        <v>1</v>
      </c>
      <c r="F146" cm="1">
        <f t="array" aca="1" ref="F146" ca="1">_xlfn.SWITCH(RANDBETWEEN(0,1),0,3,1,4)</f>
        <v>3</v>
      </c>
      <c r="G146" s="3">
        <f t="shared" ca="1" si="82"/>
        <v>1.9610444186789497</v>
      </c>
      <c r="H146" t="str" cm="1">
        <f t="array" aca="1" ref="H146" ca="1">_xlfn.SWITCH(RANDBETWEEN(0,1),0,"No",1,"Yes")</f>
        <v>Yes</v>
      </c>
      <c r="I146" s="3">
        <f t="shared" ca="1" si="83"/>
        <v>3.2555657173923939E-2</v>
      </c>
      <c r="J146" t="str" cm="1">
        <f t="array" aca="1" ref="J146" ca="1">_xlfn.SWITCH(RANDBETWEEN(0,2),0,"Rainy",1,"Sunny",2,"Cold")</f>
        <v>Cold</v>
      </c>
      <c r="K146">
        <f t="shared" ca="1" si="76"/>
        <v>1.318642262810219</v>
      </c>
      <c r="L146" t="str" cm="1">
        <f t="array" aca="1" ref="L146" ca="1">_xlfn.SWITCH(RANDBETWEEN(0,1),0,"Good",1,"Bad")</f>
        <v>Bad</v>
      </c>
      <c r="M146" s="3">
        <f t="shared" ca="1" si="84"/>
        <v>0.41720564801809595</v>
      </c>
      <c r="N146" t="str" cm="1">
        <f t="array" aca="1" ref="N146" ca="1">_xlfn.SWITCH(RANDBETWEEN(0,1),0,"No",1,"Yes")</f>
        <v>No</v>
      </c>
      <c r="O146" s="3">
        <f t="shared" ca="1" si="85"/>
        <v>9.1857302262719445E-2</v>
      </c>
      <c r="P146" t="str" cm="1">
        <f t="array" aca="1" ref="P146" ca="1">_xlfn.SWITCH(RANDBETWEEN(0,1),0,"No",1,"Yes")</f>
        <v>Yes</v>
      </c>
      <c r="Q146" s="3">
        <f t="shared" ca="1" si="86"/>
        <v>1.5319868990426109</v>
      </c>
      <c r="R146">
        <f t="shared" ca="1" si="87"/>
        <v>1</v>
      </c>
      <c r="S146" s="3">
        <f t="shared" ca="1" si="88"/>
        <v>0.22652965408292391</v>
      </c>
      <c r="T146" s="3">
        <f t="shared" ca="1" si="89"/>
        <v>0.22652965408292391</v>
      </c>
      <c r="U146" t="str" cm="1">
        <f t="array" aca="1" ref="U146" ca="1">_xlfn.SWITCH(RANDBETWEEN(0,1),0,"No",1,"Yes")</f>
        <v>Yes</v>
      </c>
      <c r="V146" s="3">
        <f t="shared" ca="1" si="90"/>
        <v>0.65675087222314343</v>
      </c>
      <c r="W146" t="str" cm="1">
        <f t="array" aca="1" ref="W146" ca="1">_xlfn.SWITCH(RANDBETWEEN(0,1),0,"No",1,"Yes")</f>
        <v>No</v>
      </c>
      <c r="X146" s="3">
        <f t="shared" ca="1" si="91"/>
        <v>0</v>
      </c>
      <c r="Y146" t="str" cm="1">
        <f t="array" aca="1" ref="Y146" ca="1">_xlfn.SWITCH(RANDBETWEEN(0,1),0,"No",1,"Yes")</f>
        <v>No</v>
      </c>
      <c r="Z146" s="3">
        <f t="shared" ca="1" si="92"/>
        <v>0</v>
      </c>
      <c r="AA146" s="3">
        <f t="shared" ca="1" si="77"/>
        <v>0</v>
      </c>
      <c r="AB146" s="3">
        <f t="shared" ca="1" si="93"/>
        <v>1.1148977765935784</v>
      </c>
      <c r="AC146" s="3">
        <f t="shared" ca="1" si="94"/>
        <v>246.31481387509018</v>
      </c>
      <c r="AD146" s="3">
        <f t="shared" ca="1" si="95"/>
        <v>2</v>
      </c>
      <c r="AE146" s="3" t="str">
        <f t="shared" ca="1" si="96"/>
        <v>12-4</v>
      </c>
      <c r="AF146" s="3">
        <f t="shared" ca="1" si="97"/>
        <v>0.91918840915060684</v>
      </c>
      <c r="AG146" s="3" t="str">
        <f t="shared" ca="1" si="98"/>
        <v>Low</v>
      </c>
      <c r="AH146" s="3">
        <f t="shared" ca="1" si="99"/>
        <v>0.65034607600394156</v>
      </c>
      <c r="AI146" s="3">
        <f t="shared" ca="1" si="100"/>
        <v>54.807914289002909</v>
      </c>
      <c r="AJ146" s="3">
        <f t="shared" ca="1" si="101"/>
        <v>4.4941468229618931</v>
      </c>
      <c r="AK146" s="3">
        <f t="shared" ca="1" si="102"/>
        <v>13.415151799002604</v>
      </c>
      <c r="AL146" s="3">
        <f t="shared" ca="1" si="103"/>
        <v>40</v>
      </c>
      <c r="AM146" s="3" t="str">
        <f t="shared" ca="1" si="104"/>
        <v>On time</v>
      </c>
      <c r="AN146" s="6">
        <f t="shared" ca="1" si="105"/>
        <v>11.823645715819087</v>
      </c>
      <c r="AO146" s="6">
        <f t="shared" ca="1" si="106"/>
        <v>0</v>
      </c>
      <c r="AP146" s="3" cm="1">
        <f t="array" aca="1" ref="AP146" ca="1">_xlfn.SWITCH(F146,3,_xlfn.NORM.INV(RAND(),8,4),4,_xlfn.NORM.INV(RAND(),7,3))</f>
        <v>22.231499768656761</v>
      </c>
      <c r="AQ146" s="6">
        <f t="shared" ca="1" si="107"/>
        <v>96.972987562936709</v>
      </c>
      <c r="AR146" s="6">
        <f t="shared" ca="1" si="108"/>
        <v>1074.4161946353197</v>
      </c>
      <c r="AS146" s="3">
        <f t="shared" ca="1" si="109"/>
        <v>1.6768939748753255</v>
      </c>
      <c r="AT146" s="6">
        <f t="shared" ca="1" si="110"/>
        <v>2515.3409623129883</v>
      </c>
      <c r="AU146" s="3">
        <f t="shared" ca="1" si="111"/>
        <v>997.11821333997068</v>
      </c>
      <c r="AV146" s="3">
        <f t="shared" ca="1" si="112"/>
        <v>60.009588178650532</v>
      </c>
      <c r="AW146" s="6">
        <f t="shared" ca="1" si="113"/>
        <v>4658.7086041827479</v>
      </c>
      <c r="BC146">
        <v>143</v>
      </c>
      <c r="BD146">
        <v>-1227177.1803661177</v>
      </c>
      <c r="BI146">
        <v>143</v>
      </c>
      <c r="BJ146">
        <v>8881.3486092277908</v>
      </c>
      <c r="BO146">
        <v>143</v>
      </c>
      <c r="BP146">
        <v>0.57999999999999996</v>
      </c>
      <c r="BW146">
        <v>143</v>
      </c>
      <c r="BX146">
        <v>21.911570114318732</v>
      </c>
      <c r="CE146">
        <v>143</v>
      </c>
      <c r="CF146">
        <v>958452.06003158784</v>
      </c>
      <c r="CK146">
        <v>143</v>
      </c>
      <c r="CL146">
        <v>14735.723361274262</v>
      </c>
      <c r="CS146">
        <v>142</v>
      </c>
      <c r="CT146" s="10">
        <v>5.3999999999999999E-2</v>
      </c>
      <c r="CU146" s="10">
        <v>7.3999999999999996E-2</v>
      </c>
      <c r="CV146" s="10">
        <v>0.06</v>
      </c>
      <c r="CW146" s="10">
        <v>6.6000000000000003E-2</v>
      </c>
      <c r="CX146" s="10">
        <v>7.0000000000000007E-2</v>
      </c>
      <c r="CY146" s="10">
        <v>7.0000000000000007E-2</v>
      </c>
      <c r="CZ146" s="10">
        <v>0.06</v>
      </c>
      <c r="DA146" s="10">
        <v>0.06</v>
      </c>
      <c r="DB146" s="10">
        <v>4.3999999999999997E-2</v>
      </c>
      <c r="DC146" s="10">
        <v>7.1999999999999995E-2</v>
      </c>
      <c r="DD146" s="10">
        <v>6.2E-2</v>
      </c>
      <c r="DE146" s="10">
        <v>6.8000000000000005E-2</v>
      </c>
      <c r="DF146" s="10">
        <v>6.4000000000000001E-2</v>
      </c>
      <c r="DG146" s="10">
        <v>5.6000000000000001E-2</v>
      </c>
      <c r="DH146" s="10">
        <v>3.7999999999999999E-2</v>
      </c>
      <c r="DI146" s="10">
        <v>8.2000000000000003E-2</v>
      </c>
      <c r="DJ146" s="25">
        <v>10169.994186557538</v>
      </c>
      <c r="DK146" s="10">
        <v>0.53400000000000003</v>
      </c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</row>
    <row r="147" spans="1:126" x14ac:dyDescent="0.35">
      <c r="A147">
        <f t="shared" ca="1" si="78"/>
        <v>2</v>
      </c>
      <c r="B147" t="str" cm="1">
        <f t="array" aca="1" ref="B147" ca="1">_xlfn.SWITCH(A147,1,"A",2,"B",3,"C",4,"D")</f>
        <v>B</v>
      </c>
      <c r="C147">
        <f t="shared" ca="1" si="79"/>
        <v>4</v>
      </c>
      <c r="D147" s="3">
        <f t="shared" ca="1" si="80"/>
        <v>3.1333491068795825</v>
      </c>
      <c r="E147">
        <f t="shared" ca="1" si="81"/>
        <v>0</v>
      </c>
      <c r="F147" cm="1">
        <f t="array" aca="1" ref="F147" ca="1">_xlfn.SWITCH(RANDBETWEEN(0,1),0,3,1,4)</f>
        <v>4</v>
      </c>
      <c r="G147" s="3">
        <f t="shared" ca="1" si="82"/>
        <v>3.1642718724100884</v>
      </c>
      <c r="H147" t="str" cm="1">
        <f t="array" aca="1" ref="H147" ca="1">_xlfn.SWITCH(RANDBETWEEN(0,1),0,"No",1,"Yes")</f>
        <v>No</v>
      </c>
      <c r="I147" s="3">
        <f t="shared" ca="1" si="83"/>
        <v>0.23189179950514233</v>
      </c>
      <c r="J147" t="str" cm="1">
        <f t="array" aca="1" ref="J147" ca="1">_xlfn.SWITCH(RANDBETWEEN(0,2),0,"Rainy",1,"Sunny",2,"Cold")</f>
        <v>Rainy</v>
      </c>
      <c r="K147">
        <f t="shared" ca="1" si="76"/>
        <v>1.2233909400499874</v>
      </c>
      <c r="L147" t="str" cm="1">
        <f t="array" aca="1" ref="L147" ca="1">_xlfn.SWITCH(RANDBETWEEN(0,1),0,"Good",1,"Bad")</f>
        <v>Good</v>
      </c>
      <c r="M147" s="3">
        <f t="shared" ca="1" si="84"/>
        <v>9.0527353275283898E-2</v>
      </c>
      <c r="N147" t="str" cm="1">
        <f t="array" aca="1" ref="N147" ca="1">_xlfn.SWITCH(RANDBETWEEN(0,1),0,"No",1,"Yes")</f>
        <v>Yes</v>
      </c>
      <c r="O147" s="3">
        <f t="shared" ca="1" si="85"/>
        <v>0.89627480043496111</v>
      </c>
      <c r="P147" t="str" cm="1">
        <f t="array" aca="1" ref="P147" ca="1">_xlfn.SWITCH(RANDBETWEEN(0,1),0,"No",1,"Yes")</f>
        <v>Yes</v>
      </c>
      <c r="Q147" s="3">
        <f t="shared" ca="1" si="86"/>
        <v>-0.64251382938149071</v>
      </c>
      <c r="R147">
        <f t="shared" ca="1" si="87"/>
        <v>2</v>
      </c>
      <c r="S147" s="3">
        <f t="shared" ca="1" si="88"/>
        <v>0.2193541730904795</v>
      </c>
      <c r="T147" s="3">
        <f t="shared" ca="1" si="89"/>
        <v>0.438708346180959</v>
      </c>
      <c r="U147" t="str" cm="1">
        <f t="array" aca="1" ref="U147" ca="1">_xlfn.SWITCH(RANDBETWEEN(0,1),0,"No",1,"Yes")</f>
        <v>No</v>
      </c>
      <c r="V147" s="3">
        <f t="shared" ca="1" si="90"/>
        <v>0</v>
      </c>
      <c r="W147" t="str" cm="1">
        <f t="array" aca="1" ref="W147" ca="1">_xlfn.SWITCH(RANDBETWEEN(0,1),0,"No",1,"Yes")</f>
        <v>Yes</v>
      </c>
      <c r="X147" s="3">
        <f t="shared" ca="1" si="91"/>
        <v>23.951122441457866</v>
      </c>
      <c r="Y147" t="str" cm="1">
        <f t="array" aca="1" ref="Y147" ca="1">_xlfn.SWITCH(RANDBETWEEN(0,1),0,"No",1,"Yes")</f>
        <v>Yes</v>
      </c>
      <c r="Z147" s="3">
        <f t="shared" ca="1" si="92"/>
        <v>0.93940424733928685</v>
      </c>
      <c r="AA147" s="3">
        <f t="shared" ca="1" si="77"/>
        <v>0</v>
      </c>
      <c r="AB147" s="3">
        <f t="shared" ca="1" si="93"/>
        <v>0.47130395204690539</v>
      </c>
      <c r="AC147" s="3">
        <f t="shared" ca="1" si="94"/>
        <v>222.78060092141817</v>
      </c>
      <c r="AD147" s="3">
        <f t="shared" ca="1" si="95"/>
        <v>2</v>
      </c>
      <c r="AE147" s="3" t="str">
        <f t="shared" ca="1" si="96"/>
        <v>12-4</v>
      </c>
      <c r="AF147" s="3">
        <f t="shared" ca="1" si="97"/>
        <v>0.56652574935141531</v>
      </c>
      <c r="AG147" s="3" t="str">
        <f t="shared" ca="1" si="98"/>
        <v>Low</v>
      </c>
      <c r="AH147" s="3">
        <f t="shared" ca="1" si="99"/>
        <v>0.40409301429271144</v>
      </c>
      <c r="AI147" s="3">
        <f t="shared" ca="1" si="100"/>
        <v>41.379616373075322</v>
      </c>
      <c r="AJ147" s="3">
        <f t="shared" ca="1" si="101"/>
        <v>5.3838247052086237</v>
      </c>
      <c r="AK147" s="3">
        <f t="shared" ca="1" si="102"/>
        <v>37.118825392171736</v>
      </c>
      <c r="AL147" s="3">
        <f t="shared" ca="1" si="103"/>
        <v>30</v>
      </c>
      <c r="AM147" s="3" t="str">
        <f t="shared" ca="1" si="104"/>
        <v>Late</v>
      </c>
      <c r="AN147" s="6">
        <f t="shared" ca="1" si="105"/>
        <v>0</v>
      </c>
      <c r="AO147" s="6">
        <f t="shared" ca="1" si="106"/>
        <v>7.26473977770081</v>
      </c>
      <c r="AP147" s="3" cm="1">
        <f t="array" aca="1" ref="AP147" ca="1">_xlfn.SWITCH(F147,3,_xlfn.NORM.INV(RAND(),8,4),4,_xlfn.NORM.INV(RAND(),7,3))</f>
        <v>6.8544461261145262</v>
      </c>
      <c r="AQ147" s="6">
        <f t="shared" ca="1" si="107"/>
        <v>98.212215904849899</v>
      </c>
      <c r="AR147" s="6">
        <f t="shared" ca="1" si="108"/>
        <v>3192.0560865957486</v>
      </c>
      <c r="AS147" s="3">
        <f t="shared" ca="1" si="109"/>
        <v>4.639853174021467</v>
      </c>
      <c r="AT147" s="6">
        <f t="shared" ca="1" si="110"/>
        <v>6959.7797610322004</v>
      </c>
      <c r="AU147" s="3">
        <f t="shared" ca="1" si="111"/>
        <v>1050.8382296705506</v>
      </c>
      <c r="AV147" s="3">
        <f t="shared" ca="1" si="112"/>
        <v>49.910794212319161</v>
      </c>
      <c r="AW147" s="6">
        <f t="shared" ca="1" si="113"/>
        <v>11259.84961128852</v>
      </c>
      <c r="BC147">
        <v>144</v>
      </c>
      <c r="BD147">
        <v>5287251.1754347878</v>
      </c>
      <c r="BI147">
        <v>144</v>
      </c>
      <c r="BJ147">
        <v>12106.869533863804</v>
      </c>
      <c r="BO147">
        <v>144</v>
      </c>
      <c r="BP147">
        <v>0.61</v>
      </c>
      <c r="BW147">
        <v>144</v>
      </c>
      <c r="BX147">
        <v>33.145092086961711</v>
      </c>
      <c r="CE147">
        <v>144</v>
      </c>
      <c r="CF147">
        <v>1176127.223846433</v>
      </c>
      <c r="CK147">
        <v>144</v>
      </c>
      <c r="CL147">
        <v>4555.4678257980895</v>
      </c>
      <c r="CS147">
        <v>143</v>
      </c>
      <c r="CT147" s="10">
        <v>0.06</v>
      </c>
      <c r="CU147" s="10">
        <v>6.6000000000000003E-2</v>
      </c>
      <c r="CV147" s="10">
        <v>7.5999999999999998E-2</v>
      </c>
      <c r="CW147" s="10">
        <v>5.3999999999999999E-2</v>
      </c>
      <c r="CX147" s="10">
        <v>6.6000000000000003E-2</v>
      </c>
      <c r="CY147" s="10">
        <v>6.4000000000000001E-2</v>
      </c>
      <c r="CZ147" s="10">
        <v>0.06</v>
      </c>
      <c r="DA147" s="10">
        <v>5.6000000000000001E-2</v>
      </c>
      <c r="DB147" s="10">
        <v>0.06</v>
      </c>
      <c r="DC147" s="10">
        <v>6.4000000000000001E-2</v>
      </c>
      <c r="DD147" s="10">
        <v>4.8000000000000001E-2</v>
      </c>
      <c r="DE147" s="10">
        <v>4.8000000000000001E-2</v>
      </c>
      <c r="DF147" s="10">
        <v>7.1999999999999995E-2</v>
      </c>
      <c r="DG147" s="10">
        <v>4.5999999999999999E-2</v>
      </c>
      <c r="DH147" s="10">
        <v>8.5999999999999993E-2</v>
      </c>
      <c r="DI147" s="10">
        <v>7.3999999999999996E-2</v>
      </c>
      <c r="DJ147" s="25">
        <v>10741.854758715408</v>
      </c>
      <c r="DK147" s="10">
        <v>0.624</v>
      </c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</row>
    <row r="148" spans="1:126" x14ac:dyDescent="0.35">
      <c r="A148">
        <f t="shared" ca="1" si="78"/>
        <v>3</v>
      </c>
      <c r="B148" t="str" cm="1">
        <f t="array" aca="1" ref="B148" ca="1">_xlfn.SWITCH(A148,1,"A",2,"B",3,"C",4,"D")</f>
        <v>C</v>
      </c>
      <c r="C148">
        <f t="shared" ca="1" si="79"/>
        <v>4</v>
      </c>
      <c r="D148" s="3">
        <f t="shared" ca="1" si="80"/>
        <v>2.8694931163469422</v>
      </c>
      <c r="E148">
        <f t="shared" ca="1" si="81"/>
        <v>0</v>
      </c>
      <c r="F148" cm="1">
        <f t="array" aca="1" ref="F148" ca="1">_xlfn.SWITCH(RANDBETWEEN(0,1),0,3,1,4)</f>
        <v>3</v>
      </c>
      <c r="G148" s="3">
        <f t="shared" ca="1" si="82"/>
        <v>1.8666238587055946</v>
      </c>
      <c r="H148" t="str" cm="1">
        <f t="array" aca="1" ref="H148" ca="1">_xlfn.SWITCH(RANDBETWEEN(0,1),0,"No",1,"Yes")</f>
        <v>No</v>
      </c>
      <c r="I148" s="3">
        <f t="shared" ca="1" si="83"/>
        <v>0.31900906435523513</v>
      </c>
      <c r="J148" t="str" cm="1">
        <f t="array" aca="1" ref="J148" ca="1">_xlfn.SWITCH(RANDBETWEEN(0,2),0,"Rainy",1,"Sunny",2,"Cold")</f>
        <v>Rainy</v>
      </c>
      <c r="K148">
        <f t="shared" ca="1" si="76"/>
        <v>0.99260625451858753</v>
      </c>
      <c r="L148" t="str" cm="1">
        <f t="array" aca="1" ref="L148" ca="1">_xlfn.SWITCH(RANDBETWEEN(0,1),0,"Good",1,"Bad")</f>
        <v>Good</v>
      </c>
      <c r="M148" s="3">
        <f t="shared" ca="1" si="84"/>
        <v>7.7727662074590809E-2</v>
      </c>
      <c r="N148" t="str" cm="1">
        <f t="array" aca="1" ref="N148" ca="1">_xlfn.SWITCH(RANDBETWEEN(0,1),0,"No",1,"Yes")</f>
        <v>Yes</v>
      </c>
      <c r="O148" s="3">
        <f t="shared" ca="1" si="85"/>
        <v>0.84919818164493654</v>
      </c>
      <c r="P148" t="str" cm="1">
        <f t="array" aca="1" ref="P148" ca="1">_xlfn.SWITCH(RANDBETWEEN(0,1),0,"No",1,"Yes")</f>
        <v>No</v>
      </c>
      <c r="Q148" s="3">
        <f t="shared" ca="1" si="86"/>
        <v>0</v>
      </c>
      <c r="R148">
        <f t="shared" ca="1" si="87"/>
        <v>2</v>
      </c>
      <c r="S148" s="3">
        <f t="shared" ca="1" si="88"/>
        <v>0.15209336037402277</v>
      </c>
      <c r="T148" s="3">
        <f t="shared" ca="1" si="89"/>
        <v>0.30418672074804554</v>
      </c>
      <c r="U148" t="str" cm="1">
        <f t="array" aca="1" ref="U148" ca="1">_xlfn.SWITCH(RANDBETWEEN(0,1),0,"No",1,"Yes")</f>
        <v>Yes</v>
      </c>
      <c r="V148" s="3">
        <f t="shared" ca="1" si="90"/>
        <v>0.57920106014759398</v>
      </c>
      <c r="W148" t="str" cm="1">
        <f t="array" aca="1" ref="W148" ca="1">_xlfn.SWITCH(RANDBETWEEN(0,1),0,"No",1,"Yes")</f>
        <v>Yes</v>
      </c>
      <c r="X148" s="3">
        <f t="shared" ca="1" si="91"/>
        <v>15.384983802215022</v>
      </c>
      <c r="Y148" t="str" cm="1">
        <f t="array" aca="1" ref="Y148" ca="1">_xlfn.SWITCH(RANDBETWEEN(0,1),0,"No",1,"Yes")</f>
        <v>No</v>
      </c>
      <c r="Z148" s="3">
        <f t="shared" ca="1" si="92"/>
        <v>0</v>
      </c>
      <c r="AA148" s="3">
        <f t="shared" ca="1" si="77"/>
        <v>0</v>
      </c>
      <c r="AB148" s="3">
        <f t="shared" ca="1" si="93"/>
        <v>0.65017564821136153</v>
      </c>
      <c r="AC148" s="3">
        <f t="shared" ca="1" si="94"/>
        <v>220.46649079349623</v>
      </c>
      <c r="AD148" s="3">
        <f t="shared" ca="1" si="95"/>
        <v>1</v>
      </c>
      <c r="AE148" s="3" t="str">
        <f t="shared" ca="1" si="96"/>
        <v>8-12</v>
      </c>
      <c r="AF148" s="3">
        <f t="shared" ca="1" si="97"/>
        <v>0.81264942978238175</v>
      </c>
      <c r="AG148" s="3" t="str">
        <f t="shared" ca="1" si="98"/>
        <v>High</v>
      </c>
      <c r="AH148" s="3">
        <f t="shared" ca="1" si="99"/>
        <v>8.661795259429908E-2</v>
      </c>
      <c r="AI148" s="3">
        <f t="shared" ca="1" si="100"/>
        <v>74.047411426122167</v>
      </c>
      <c r="AJ148" s="3">
        <f t="shared" ca="1" si="101"/>
        <v>2.977369317136195</v>
      </c>
      <c r="AK148" s="3">
        <f t="shared" ca="1" si="102"/>
        <v>24.900348952133843</v>
      </c>
      <c r="AL148" s="3">
        <f t="shared" ca="1" si="103"/>
        <v>15</v>
      </c>
      <c r="AM148" s="3" t="str">
        <f t="shared" ca="1" si="104"/>
        <v>Late</v>
      </c>
      <c r="AN148" s="6">
        <f t="shared" ca="1" si="105"/>
        <v>0</v>
      </c>
      <c r="AO148" s="6">
        <f t="shared" ca="1" si="106"/>
        <v>3.9570885756473118</v>
      </c>
      <c r="AP148" s="3" cm="1">
        <f t="array" aca="1" ref="AP148" ca="1">_xlfn.SWITCH(F148,3,_xlfn.NORM.INV(RAND(),8,4),4,_xlfn.NORM.INV(RAND(),7,3))</f>
        <v>2.6475700231362218</v>
      </c>
      <c r="AQ148" s="6">
        <f t="shared" ca="1" si="107"/>
        <v>107.66955461473725</v>
      </c>
      <c r="AR148" s="6">
        <f t="shared" ca="1" si="108"/>
        <v>8965.7794369083913</v>
      </c>
      <c r="AS148" s="3">
        <f t="shared" ca="1" si="109"/>
        <v>3.1125436190167304</v>
      </c>
      <c r="AT148" s="6">
        <f t="shared" ca="1" si="110"/>
        <v>4668.8154285250957</v>
      </c>
      <c r="AU148" s="3">
        <f t="shared" ca="1" si="111"/>
        <v>999.12976255240392</v>
      </c>
      <c r="AV148" s="3">
        <f t="shared" ca="1" si="112"/>
        <v>45.322029659182192</v>
      </c>
      <c r="AW148" s="6">
        <f t="shared" ca="1" si="113"/>
        <v>14683.00374622072</v>
      </c>
      <c r="BC148">
        <v>145</v>
      </c>
      <c r="BD148">
        <v>5231592.1827229382</v>
      </c>
      <c r="BI148">
        <v>145</v>
      </c>
      <c r="BJ148">
        <v>11236.880906920478</v>
      </c>
      <c r="BO148">
        <v>145</v>
      </c>
      <c r="BP148">
        <v>0.61</v>
      </c>
      <c r="BW148">
        <v>145</v>
      </c>
      <c r="BX148">
        <v>22.802364380341782</v>
      </c>
      <c r="CE148">
        <v>145</v>
      </c>
      <c r="CF148">
        <v>1656646.1360979751</v>
      </c>
      <c r="CK148">
        <v>145</v>
      </c>
      <c r="CL148">
        <v>3303.3597023944444</v>
      </c>
      <c r="CS148">
        <v>144</v>
      </c>
      <c r="CT148" s="10">
        <v>5.3999999999999999E-2</v>
      </c>
      <c r="CU148" s="10">
        <v>4.2000000000000003E-2</v>
      </c>
      <c r="CV148" s="10">
        <v>0.06</v>
      </c>
      <c r="CW148" s="10">
        <v>6.2E-2</v>
      </c>
      <c r="CX148" s="10">
        <v>6.8000000000000005E-2</v>
      </c>
      <c r="CY148" s="10">
        <v>5.6000000000000001E-2</v>
      </c>
      <c r="CZ148" s="10">
        <v>8.5999999999999993E-2</v>
      </c>
      <c r="DA148" s="10">
        <v>5.1999999999999998E-2</v>
      </c>
      <c r="DB148" s="10">
        <v>6.6000000000000003E-2</v>
      </c>
      <c r="DC148" s="10">
        <v>5.3999999999999999E-2</v>
      </c>
      <c r="DD148" s="10">
        <v>8.4000000000000005E-2</v>
      </c>
      <c r="DE148" s="10">
        <v>5.6000000000000001E-2</v>
      </c>
      <c r="DF148" s="10">
        <v>5.8000000000000003E-2</v>
      </c>
      <c r="DG148" s="10">
        <v>6.6000000000000003E-2</v>
      </c>
      <c r="DH148" s="10">
        <v>6.6000000000000003E-2</v>
      </c>
      <c r="DI148" s="10">
        <v>7.0000000000000007E-2</v>
      </c>
      <c r="DJ148" s="25">
        <v>12164.503145489542</v>
      </c>
      <c r="DK148" s="10">
        <v>0.63</v>
      </c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</row>
    <row r="149" spans="1:126" x14ac:dyDescent="0.35">
      <c r="A149">
        <f t="shared" ca="1" si="78"/>
        <v>3</v>
      </c>
      <c r="B149" t="str" cm="1">
        <f t="array" aca="1" ref="B149" ca="1">_xlfn.SWITCH(A149,1,"A",2,"B",3,"C",4,"D")</f>
        <v>C</v>
      </c>
      <c r="C149">
        <f t="shared" ca="1" si="79"/>
        <v>1</v>
      </c>
      <c r="D149" s="3">
        <f t="shared" ca="1" si="80"/>
        <v>3.2642235660013297</v>
      </c>
      <c r="E149">
        <f t="shared" ca="1" si="81"/>
        <v>1</v>
      </c>
      <c r="F149" cm="1">
        <f t="array" aca="1" ref="F149" ca="1">_xlfn.SWITCH(RANDBETWEEN(0,1),0,3,1,4)</f>
        <v>4</v>
      </c>
      <c r="G149" s="3">
        <f t="shared" ca="1" si="82"/>
        <v>3.4019791386918103</v>
      </c>
      <c r="H149" t="str" cm="1">
        <f t="array" aca="1" ref="H149" ca="1">_xlfn.SWITCH(RANDBETWEEN(0,1),0,"No",1,"Yes")</f>
        <v>Yes</v>
      </c>
      <c r="I149" s="3">
        <f t="shared" ca="1" si="83"/>
        <v>0.10451587595868664</v>
      </c>
      <c r="J149" t="str" cm="1">
        <f t="array" aca="1" ref="J149" ca="1">_xlfn.SWITCH(RANDBETWEEN(0,2),0,"Rainy",1,"Sunny",2,"Cold")</f>
        <v>Sunny</v>
      </c>
      <c r="K149">
        <f t="shared" ca="1" si="76"/>
        <v>0.4774968110895163</v>
      </c>
      <c r="L149" t="str" cm="1">
        <f t="array" aca="1" ref="L149" ca="1">_xlfn.SWITCH(RANDBETWEEN(0,1),0,"Good",1,"Bad")</f>
        <v>Good</v>
      </c>
      <c r="M149" s="3">
        <f t="shared" ca="1" si="84"/>
        <v>5.9349265079018478E-2</v>
      </c>
      <c r="N149" t="str" cm="1">
        <f t="array" aca="1" ref="N149" ca="1">_xlfn.SWITCH(RANDBETWEEN(0,1),0,"No",1,"Yes")</f>
        <v>No</v>
      </c>
      <c r="O149" s="3">
        <f t="shared" ca="1" si="85"/>
        <v>7.6066039309868827E-2</v>
      </c>
      <c r="P149" t="str" cm="1">
        <f t="array" aca="1" ref="P149" ca="1">_xlfn.SWITCH(RANDBETWEEN(0,1),0,"No",1,"Yes")</f>
        <v>Yes</v>
      </c>
      <c r="Q149" s="3">
        <f t="shared" ca="1" si="86"/>
        <v>1.9719294428089644</v>
      </c>
      <c r="R149">
        <f t="shared" ca="1" si="87"/>
        <v>2</v>
      </c>
      <c r="S149" s="3">
        <f t="shared" ca="1" si="88"/>
        <v>0.20282588195592388</v>
      </c>
      <c r="T149" s="3">
        <f t="shared" ca="1" si="89"/>
        <v>0.40565176391184776</v>
      </c>
      <c r="U149" t="str" cm="1">
        <f t="array" aca="1" ref="U149" ca="1">_xlfn.SWITCH(RANDBETWEEN(0,1),0,"No",1,"Yes")</f>
        <v>No</v>
      </c>
      <c r="V149" s="3">
        <f t="shared" ca="1" si="90"/>
        <v>0</v>
      </c>
      <c r="W149" t="str" cm="1">
        <f t="array" aca="1" ref="W149" ca="1">_xlfn.SWITCH(RANDBETWEEN(0,1),0,"No",1,"Yes")</f>
        <v>No</v>
      </c>
      <c r="X149" s="3">
        <f t="shared" ca="1" si="91"/>
        <v>0</v>
      </c>
      <c r="Y149" t="str" cm="1">
        <f t="array" aca="1" ref="Y149" ca="1">_xlfn.SWITCH(RANDBETWEEN(0,1),0,"No",1,"Yes")</f>
        <v>No</v>
      </c>
      <c r="Z149" s="3">
        <f t="shared" ca="1" si="92"/>
        <v>0</v>
      </c>
      <c r="AA149" s="3">
        <f t="shared" ca="1" si="77"/>
        <v>0</v>
      </c>
      <c r="AB149" s="3">
        <f t="shared" ca="1" si="93"/>
        <v>1.0470277001703203</v>
      </c>
      <c r="AC149" s="3">
        <f t="shared" ca="1" si="94"/>
        <v>227.56038861609417</v>
      </c>
      <c r="AD149" s="3">
        <f t="shared" ca="1" si="95"/>
        <v>2</v>
      </c>
      <c r="AE149" s="3" t="str">
        <f t="shared" ca="1" si="96"/>
        <v>12-4</v>
      </c>
      <c r="AF149" s="3">
        <f t="shared" ca="1" si="97"/>
        <v>0.87302171276269602</v>
      </c>
      <c r="AG149" s="3" t="str">
        <f t="shared" ca="1" si="98"/>
        <v>High</v>
      </c>
      <c r="AH149" s="3">
        <f t="shared" ca="1" si="99"/>
        <v>5.8728627047901161E-2</v>
      </c>
      <c r="AI149" s="3">
        <f t="shared" ca="1" si="100"/>
        <v>28.213534896702907</v>
      </c>
      <c r="AJ149" s="3">
        <f t="shared" ca="1" si="101"/>
        <v>8.0656461322288031</v>
      </c>
      <c r="AK149" s="3">
        <f t="shared" ca="1" si="102"/>
        <v>16.541412509059434</v>
      </c>
      <c r="AL149" s="3">
        <f t="shared" ca="1" si="103"/>
        <v>30</v>
      </c>
      <c r="AM149" s="3" t="str">
        <f t="shared" ca="1" si="104"/>
        <v>On time</v>
      </c>
      <c r="AN149" s="6">
        <f t="shared" ca="1" si="105"/>
        <v>0</v>
      </c>
      <c r="AO149" s="6">
        <f t="shared" ca="1" si="106"/>
        <v>5.5632108524889636</v>
      </c>
      <c r="AP149" s="3" cm="1">
        <f t="array" aca="1" ref="AP149" ca="1">_xlfn.SWITCH(F149,3,_xlfn.NORM.INV(RAND(),8,4),4,_xlfn.NORM.INV(RAND(),7,3))</f>
        <v>7.0283957581494061</v>
      </c>
      <c r="AQ149" s="6">
        <f t="shared" ca="1" si="107"/>
        <v>94.355565606001107</v>
      </c>
      <c r="AR149" s="6">
        <f t="shared" ca="1" si="108"/>
        <v>3054.9772545885353</v>
      </c>
      <c r="AS149" s="3">
        <f t="shared" ca="1" si="109"/>
        <v>2.0676765636324292</v>
      </c>
      <c r="AT149" s="6">
        <f t="shared" ca="1" si="110"/>
        <v>3101.5148454486439</v>
      </c>
      <c r="AU149" s="3">
        <f t="shared" ca="1" si="111"/>
        <v>1026.2576143657977</v>
      </c>
      <c r="AV149" s="3">
        <f t="shared" ca="1" si="112"/>
        <v>50.398772864112047</v>
      </c>
      <c r="AW149" s="6">
        <f t="shared" ca="1" si="113"/>
        <v>7238.7116981195777</v>
      </c>
      <c r="BC149">
        <v>146</v>
      </c>
      <c r="BD149">
        <v>4927402.1153558465</v>
      </c>
      <c r="BI149">
        <v>146</v>
      </c>
      <c r="BJ149">
        <v>10769.043309366762</v>
      </c>
      <c r="BO149">
        <v>146</v>
      </c>
      <c r="BP149">
        <v>0.60199999999999998</v>
      </c>
      <c r="BW149">
        <v>146</v>
      </c>
      <c r="BX149">
        <v>24.976196396214419</v>
      </c>
      <c r="CE149">
        <v>146</v>
      </c>
      <c r="CF149">
        <v>3066090.3571789633</v>
      </c>
      <c r="CK149">
        <v>146</v>
      </c>
      <c r="CL149">
        <v>4619.896273922518</v>
      </c>
      <c r="CS149">
        <v>145</v>
      </c>
      <c r="CT149" s="10">
        <v>5.1999999999999998E-2</v>
      </c>
      <c r="CU149" s="10">
        <v>6.4000000000000001E-2</v>
      </c>
      <c r="CV149" s="10">
        <v>7.3999999999999996E-2</v>
      </c>
      <c r="CW149" s="10">
        <v>6.4000000000000001E-2</v>
      </c>
      <c r="CX149" s="10">
        <v>5.8000000000000003E-2</v>
      </c>
      <c r="CY149" s="10">
        <v>5.3999999999999999E-2</v>
      </c>
      <c r="CZ149" s="10">
        <v>8.2000000000000003E-2</v>
      </c>
      <c r="DA149" s="10">
        <v>6.4000000000000001E-2</v>
      </c>
      <c r="DB149" s="10">
        <v>7.3999999999999996E-2</v>
      </c>
      <c r="DC149" s="10">
        <v>6.6000000000000003E-2</v>
      </c>
      <c r="DD149" s="10">
        <v>6.4000000000000001E-2</v>
      </c>
      <c r="DE149" s="10">
        <v>0.06</v>
      </c>
      <c r="DF149" s="10">
        <v>3.4000000000000002E-2</v>
      </c>
      <c r="DG149" s="10">
        <v>6.4000000000000001E-2</v>
      </c>
      <c r="DH149" s="10">
        <v>5.1999999999999998E-2</v>
      </c>
      <c r="DI149" s="10">
        <v>7.3999999999999996E-2</v>
      </c>
      <c r="DJ149" s="25">
        <v>19586.065107887076</v>
      </c>
      <c r="DK149" s="10">
        <v>0.57399999999999995</v>
      </c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</row>
    <row r="150" spans="1:126" x14ac:dyDescent="0.35">
      <c r="A150">
        <f t="shared" ca="1" si="78"/>
        <v>4</v>
      </c>
      <c r="B150" t="str" cm="1">
        <f t="array" aca="1" ref="B150" ca="1">_xlfn.SWITCH(A150,1,"A",2,"B",3,"C",4,"D")</f>
        <v>D</v>
      </c>
      <c r="C150">
        <f t="shared" ca="1" si="79"/>
        <v>1</v>
      </c>
      <c r="D150" s="3">
        <f t="shared" ca="1" si="80"/>
        <v>3.1550697085451245</v>
      </c>
      <c r="E150">
        <f t="shared" ca="1" si="81"/>
        <v>0</v>
      </c>
      <c r="F150" cm="1">
        <f t="array" aca="1" ref="F150" ca="1">_xlfn.SWITCH(RANDBETWEEN(0,1),0,3,1,4)</f>
        <v>3</v>
      </c>
      <c r="G150" s="3">
        <f t="shared" ca="1" si="82"/>
        <v>2.2438843029693447</v>
      </c>
      <c r="H150" t="str" cm="1">
        <f t="array" aca="1" ref="H150" ca="1">_xlfn.SWITCH(RANDBETWEEN(0,1),0,"No",1,"Yes")</f>
        <v>Yes</v>
      </c>
      <c r="I150" s="3">
        <f t="shared" ca="1" si="83"/>
        <v>0.10893349027906013</v>
      </c>
      <c r="J150" t="str" cm="1">
        <f t="array" aca="1" ref="J150" ca="1">_xlfn.SWITCH(RANDBETWEEN(0,2),0,"Rainy",1,"Sunny",2,"Cold")</f>
        <v>Cold</v>
      </c>
      <c r="K150">
        <f t="shared" ca="1" si="76"/>
        <v>1.0071047888912483</v>
      </c>
      <c r="L150" t="str" cm="1">
        <f t="array" aca="1" ref="L150" ca="1">_xlfn.SWITCH(RANDBETWEEN(0,1),0,"Good",1,"Bad")</f>
        <v>Bad</v>
      </c>
      <c r="M150" s="3">
        <f t="shared" ca="1" si="84"/>
        <v>0.69929906523759267</v>
      </c>
      <c r="N150" t="str" cm="1">
        <f t="array" aca="1" ref="N150" ca="1">_xlfn.SWITCH(RANDBETWEEN(0,1),0,"No",1,"Yes")</f>
        <v>No</v>
      </c>
      <c r="O150" s="3">
        <f t="shared" ca="1" si="85"/>
        <v>8.8914058456723899E-2</v>
      </c>
      <c r="P150" t="str" cm="1">
        <f t="array" aca="1" ref="P150" ca="1">_xlfn.SWITCH(RANDBETWEEN(0,1),0,"No",1,"Yes")</f>
        <v>No</v>
      </c>
      <c r="Q150" s="3">
        <f t="shared" ca="1" si="86"/>
        <v>0</v>
      </c>
      <c r="R150">
        <f t="shared" ca="1" si="87"/>
        <v>3</v>
      </c>
      <c r="S150" s="3">
        <f t="shared" ca="1" si="88"/>
        <v>0.16005027748950798</v>
      </c>
      <c r="T150" s="3">
        <f t="shared" ca="1" si="89"/>
        <v>0.48015083246852397</v>
      </c>
      <c r="U150" t="str" cm="1">
        <f t="array" aca="1" ref="U150" ca="1">_xlfn.SWITCH(RANDBETWEEN(0,1),0,"No",1,"Yes")</f>
        <v>Yes</v>
      </c>
      <c r="V150" s="3">
        <f t="shared" ca="1" si="90"/>
        <v>0.55511757577672238</v>
      </c>
      <c r="W150" t="str" cm="1">
        <f t="array" aca="1" ref="W150" ca="1">_xlfn.SWITCH(RANDBETWEEN(0,1),0,"No",1,"Yes")</f>
        <v>Yes</v>
      </c>
      <c r="X150" s="3">
        <f t="shared" ca="1" si="91"/>
        <v>-0.90681614027659663</v>
      </c>
      <c r="Y150" t="str" cm="1">
        <f t="array" aca="1" ref="Y150" ca="1">_xlfn.SWITCH(RANDBETWEEN(0,1),0,"No",1,"Yes")</f>
        <v>No</v>
      </c>
      <c r="Z150" s="3">
        <f t="shared" ca="1" si="92"/>
        <v>0</v>
      </c>
      <c r="AA150" s="3">
        <f t="shared" ca="1" si="77"/>
        <v>1</v>
      </c>
      <c r="AB150" s="3">
        <f t="shared" ca="1" si="93"/>
        <v>1.6865108856716</v>
      </c>
      <c r="AC150" s="3">
        <f t="shared" ca="1" si="94"/>
        <v>231.27329393588738</v>
      </c>
      <c r="AD150" s="3">
        <f t="shared" ca="1" si="95"/>
        <v>4</v>
      </c>
      <c r="AE150" s="3" t="str">
        <f t="shared" ca="1" si="96"/>
        <v>4-8</v>
      </c>
      <c r="AF150" s="3">
        <f t="shared" ca="1" si="97"/>
        <v>1.3438321683342616</v>
      </c>
      <c r="AG150" s="3" t="str">
        <f t="shared" ca="1" si="98"/>
        <v>High</v>
      </c>
      <c r="AH150" s="3">
        <f t="shared" ca="1" si="99"/>
        <v>9.934463261311631E-2</v>
      </c>
      <c r="AI150" s="3">
        <f t="shared" ca="1" si="100"/>
        <v>54.152878087368407</v>
      </c>
      <c r="AJ150" s="3">
        <f t="shared" ca="1" si="101"/>
        <v>4.2707479658377334</v>
      </c>
      <c r="AK150" s="3">
        <f t="shared" ca="1" si="102"/>
        <v>11.677023626259331</v>
      </c>
      <c r="AL150" s="3">
        <f t="shared" ca="1" si="103"/>
        <v>25</v>
      </c>
      <c r="AM150" s="3" t="str">
        <f t="shared" ca="1" si="104"/>
        <v>On time</v>
      </c>
      <c r="AN150" s="6">
        <f t="shared" ca="1" si="105"/>
        <v>23.183668992145599</v>
      </c>
      <c r="AO150" s="6">
        <f t="shared" ca="1" si="106"/>
        <v>0</v>
      </c>
      <c r="AP150" s="3" cm="1">
        <f t="array" aca="1" ref="AP150" ca="1">_xlfn.SWITCH(F150,3,_xlfn.NORM.INV(RAND(),8,4),4,_xlfn.NORM.INV(RAND(),7,3))</f>
        <v>4.0383742641093043</v>
      </c>
      <c r="AQ150" s="6">
        <f t="shared" ca="1" si="107"/>
        <v>123.45850916317443</v>
      </c>
      <c r="AR150" s="6">
        <f t="shared" ca="1" si="108"/>
        <v>7070.3343006963232</v>
      </c>
      <c r="AS150" s="3">
        <f t="shared" ca="1" si="109"/>
        <v>1.4596279532824163</v>
      </c>
      <c r="AT150" s="6">
        <f t="shared" ca="1" si="110"/>
        <v>2919.2559065648329</v>
      </c>
      <c r="AU150" s="3">
        <f t="shared" ca="1" si="111"/>
        <v>967.79039871142993</v>
      </c>
      <c r="AV150" s="3">
        <f t="shared" ca="1" si="112"/>
        <v>44.632935724504748</v>
      </c>
      <c r="AW150" s="6">
        <f t="shared" ca="1" si="113"/>
        <v>11025.197210689235</v>
      </c>
      <c r="BC150">
        <v>147</v>
      </c>
      <c r="BD150">
        <v>5643925.9736560928</v>
      </c>
      <c r="BI150">
        <v>147</v>
      </c>
      <c r="BJ150">
        <v>28749.717262553786</v>
      </c>
      <c r="BO150">
        <v>147</v>
      </c>
      <c r="BP150">
        <v>0.61599999999999999</v>
      </c>
      <c r="BW150">
        <v>147</v>
      </c>
      <c r="BX150">
        <v>24.309806141646337</v>
      </c>
      <c r="CE150">
        <v>147</v>
      </c>
      <c r="CF150">
        <v>1668614.5576545037</v>
      </c>
      <c r="CK150">
        <v>147</v>
      </c>
      <c r="CL150">
        <v>4138.8086141394888</v>
      </c>
      <c r="CS150">
        <v>146</v>
      </c>
      <c r="CT150" s="10">
        <v>7.0000000000000007E-2</v>
      </c>
      <c r="CU150" s="10">
        <v>6.6000000000000003E-2</v>
      </c>
      <c r="CV150" s="10">
        <v>0.05</v>
      </c>
      <c r="CW150" s="10">
        <v>5.1999999999999998E-2</v>
      </c>
      <c r="CX150" s="10">
        <v>6.2E-2</v>
      </c>
      <c r="CY150" s="10">
        <v>6.2E-2</v>
      </c>
      <c r="CZ150" s="10">
        <v>7.8E-2</v>
      </c>
      <c r="DA150" s="10">
        <v>6.4000000000000001E-2</v>
      </c>
      <c r="DB150" s="10">
        <v>6.4000000000000001E-2</v>
      </c>
      <c r="DC150" s="10">
        <v>5.3999999999999999E-2</v>
      </c>
      <c r="DD150" s="10">
        <v>7.1999999999999995E-2</v>
      </c>
      <c r="DE150" s="10">
        <v>6.2E-2</v>
      </c>
      <c r="DF150" s="10">
        <v>0.06</v>
      </c>
      <c r="DG150" s="10">
        <v>4.8000000000000001E-2</v>
      </c>
      <c r="DH150" s="10">
        <v>0.06</v>
      </c>
      <c r="DI150" s="10">
        <v>7.5999999999999998E-2</v>
      </c>
      <c r="DJ150" s="25">
        <v>13840.364882269689</v>
      </c>
      <c r="DK150" s="10">
        <v>0.56799999999999995</v>
      </c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</row>
    <row r="151" spans="1:126" x14ac:dyDescent="0.35">
      <c r="A151">
        <f t="shared" ca="1" si="78"/>
        <v>3</v>
      </c>
      <c r="B151" t="str" cm="1">
        <f t="array" aca="1" ref="B151" ca="1">_xlfn.SWITCH(A151,1,"A",2,"B",3,"C",4,"D")</f>
        <v>C</v>
      </c>
      <c r="C151">
        <f t="shared" ca="1" si="79"/>
        <v>3</v>
      </c>
      <c r="D151" s="3">
        <f t="shared" ca="1" si="80"/>
        <v>2.8738150860718288</v>
      </c>
      <c r="E151">
        <f t="shared" ca="1" si="81"/>
        <v>1</v>
      </c>
      <c r="F151" cm="1">
        <f t="array" aca="1" ref="F151" ca="1">_xlfn.SWITCH(RANDBETWEEN(0,1),0,3,1,4)</f>
        <v>4</v>
      </c>
      <c r="G151" s="3">
        <f t="shared" ca="1" si="82"/>
        <v>2.5580416436783024</v>
      </c>
      <c r="H151" t="str" cm="1">
        <f t="array" aca="1" ref="H151" ca="1">_xlfn.SWITCH(RANDBETWEEN(0,1),0,"No",1,"Yes")</f>
        <v>Yes</v>
      </c>
      <c r="I151" s="3">
        <f t="shared" ca="1" si="83"/>
        <v>0.10150588603490049</v>
      </c>
      <c r="J151" t="str" cm="1">
        <f t="array" aca="1" ref="J151" ca="1">_xlfn.SWITCH(RANDBETWEEN(0,2),0,"Rainy",1,"Sunny",2,"Cold")</f>
        <v>Cold</v>
      </c>
      <c r="K151">
        <f t="shared" ca="1" si="76"/>
        <v>1.7367019228848628</v>
      </c>
      <c r="L151" t="str" cm="1">
        <f t="array" aca="1" ref="L151" ca="1">_xlfn.SWITCH(RANDBETWEEN(0,1),0,"Good",1,"Bad")</f>
        <v>Good</v>
      </c>
      <c r="M151" s="3">
        <f t="shared" ca="1" si="84"/>
        <v>8.3199458402122478E-2</v>
      </c>
      <c r="N151" t="str" cm="1">
        <f t="array" aca="1" ref="N151" ca="1">_xlfn.SWITCH(RANDBETWEEN(0,1),0,"No",1,"Yes")</f>
        <v>No</v>
      </c>
      <c r="O151" s="3">
        <f t="shared" ca="1" si="85"/>
        <v>0.10205916250614223</v>
      </c>
      <c r="P151" t="str" cm="1">
        <f t="array" aca="1" ref="P151" ca="1">_xlfn.SWITCH(RANDBETWEEN(0,1),0,"No",1,"Yes")</f>
        <v>No</v>
      </c>
      <c r="Q151" s="3">
        <f t="shared" ca="1" si="86"/>
        <v>0</v>
      </c>
      <c r="R151">
        <f t="shared" ca="1" si="87"/>
        <v>3</v>
      </c>
      <c r="S151" s="3">
        <f t="shared" ca="1" si="88"/>
        <v>0.13005154863598226</v>
      </c>
      <c r="T151" s="3">
        <f t="shared" ca="1" si="89"/>
        <v>0.3901546459079468</v>
      </c>
      <c r="U151" t="str" cm="1">
        <f t="array" aca="1" ref="U151" ca="1">_xlfn.SWITCH(RANDBETWEEN(0,1),0,"No",1,"Yes")</f>
        <v>Yes</v>
      </c>
      <c r="V151" s="3">
        <f t="shared" ca="1" si="90"/>
        <v>0.60812241674338474</v>
      </c>
      <c r="W151" t="str" cm="1">
        <f t="array" aca="1" ref="W151" ca="1">_xlfn.SWITCH(RANDBETWEEN(0,1),0,"No",1,"Yes")</f>
        <v>Yes</v>
      </c>
      <c r="X151" s="3">
        <f t="shared" ca="1" si="91"/>
        <v>21.321754991393338</v>
      </c>
      <c r="Y151" t="str" cm="1">
        <f t="array" aca="1" ref="Y151" ca="1">_xlfn.SWITCH(RANDBETWEEN(0,1),0,"No",1,"Yes")</f>
        <v>No</v>
      </c>
      <c r="Z151" s="3">
        <f t="shared" ca="1" si="92"/>
        <v>0</v>
      </c>
      <c r="AA151" s="3">
        <f t="shared" ca="1" si="77"/>
        <v>1</v>
      </c>
      <c r="AB151" s="3">
        <f t="shared" ca="1" si="93"/>
        <v>1.9646327512356949</v>
      </c>
      <c r="AC151" s="3">
        <f t="shared" ca="1" si="94"/>
        <v>260.21715386214964</v>
      </c>
      <c r="AD151" s="3">
        <f t="shared" ca="1" si="95"/>
        <v>1</v>
      </c>
      <c r="AE151" s="3" t="str">
        <f t="shared" ca="1" si="96"/>
        <v>8-12</v>
      </c>
      <c r="AF151" s="3">
        <f t="shared" ca="1" si="97"/>
        <v>0.85904947213739347</v>
      </c>
      <c r="AG151" s="3" t="str">
        <f t="shared" ca="1" si="98"/>
        <v>High</v>
      </c>
      <c r="AH151" s="3">
        <f t="shared" ca="1" si="99"/>
        <v>9.3220834390125976E-2</v>
      </c>
      <c r="AI151" s="3">
        <f t="shared" ca="1" si="100"/>
        <v>16.829540328193957</v>
      </c>
      <c r="AJ151" s="3">
        <f t="shared" ca="1" si="101"/>
        <v>15.461928774502336</v>
      </c>
      <c r="AK151" s="3">
        <f t="shared" ca="1" si="102"/>
        <v>45.280371959816549</v>
      </c>
      <c r="AL151" s="3">
        <f t="shared" ca="1" si="103"/>
        <v>30</v>
      </c>
      <c r="AM151" s="3" t="str">
        <f t="shared" ca="1" si="104"/>
        <v>Late</v>
      </c>
      <c r="AN151" s="6">
        <f t="shared" ca="1" si="105"/>
        <v>0</v>
      </c>
      <c r="AO151" s="6">
        <f t="shared" ca="1" si="106"/>
        <v>7.0182503655183126</v>
      </c>
      <c r="AP151" s="3" cm="1">
        <f t="array" aca="1" ref="AP151" ca="1">_xlfn.SWITCH(F151,3,_xlfn.NORM.INV(RAND(),8,4),4,_xlfn.NORM.INV(RAND(),7,3))</f>
        <v>6.4259348361967419</v>
      </c>
      <c r="AQ151" s="6">
        <f t="shared" ca="1" si="107"/>
        <v>91.287483808448926</v>
      </c>
      <c r="AR151" s="6">
        <f t="shared" ca="1" si="108"/>
        <v>3696.6713521687443</v>
      </c>
      <c r="AS151" s="3">
        <f t="shared" ca="1" si="109"/>
        <v>5.6600464949770686</v>
      </c>
      <c r="AT151" s="6">
        <f t="shared" ca="1" si="110"/>
        <v>11320.092989954137</v>
      </c>
      <c r="AU151" s="3">
        <f t="shared" ca="1" si="111"/>
        <v>988.42104486781739</v>
      </c>
      <c r="AV151" s="3">
        <f t="shared" ca="1" si="112"/>
        <v>43.157417141076607</v>
      </c>
      <c r="AW151" s="6">
        <f t="shared" ca="1" si="113"/>
        <v>16055.361054497293</v>
      </c>
      <c r="BC151">
        <v>148</v>
      </c>
      <c r="BD151">
        <v>4203509.6478909897</v>
      </c>
      <c r="BI151">
        <v>148</v>
      </c>
      <c r="BJ151">
        <v>13666.708799524808</v>
      </c>
      <c r="BO151">
        <v>148</v>
      </c>
      <c r="BP151">
        <v>0.56999999999999995</v>
      </c>
      <c r="BW151">
        <v>148</v>
      </c>
      <c r="BX151">
        <v>25.219294796287983</v>
      </c>
      <c r="CE151">
        <v>148</v>
      </c>
      <c r="CF151">
        <v>3382442.8321247557</v>
      </c>
      <c r="CK151">
        <v>148</v>
      </c>
      <c r="CL151">
        <v>3896.3935727981266</v>
      </c>
      <c r="CS151">
        <v>147</v>
      </c>
      <c r="CT151" s="10">
        <v>0.06</v>
      </c>
      <c r="CU151" s="10">
        <v>5.3999999999999999E-2</v>
      </c>
      <c r="CV151" s="10">
        <v>8.2000000000000003E-2</v>
      </c>
      <c r="CW151" s="10">
        <v>5.8000000000000003E-2</v>
      </c>
      <c r="CX151" s="10">
        <v>6.2E-2</v>
      </c>
      <c r="CY151" s="10">
        <v>6.2E-2</v>
      </c>
      <c r="CZ151" s="10">
        <v>4.3999999999999997E-2</v>
      </c>
      <c r="DA151" s="10">
        <v>8.4000000000000005E-2</v>
      </c>
      <c r="DB151" s="10">
        <v>6.4000000000000001E-2</v>
      </c>
      <c r="DC151" s="10">
        <v>5.3999999999999999E-2</v>
      </c>
      <c r="DD151" s="10">
        <v>5.8000000000000003E-2</v>
      </c>
      <c r="DE151" s="10">
        <v>6.4000000000000001E-2</v>
      </c>
      <c r="DF151" s="10">
        <v>5.1999999999999998E-2</v>
      </c>
      <c r="DG151" s="10">
        <v>6.8000000000000005E-2</v>
      </c>
      <c r="DH151" s="10">
        <v>6.2E-2</v>
      </c>
      <c r="DI151" s="10">
        <v>7.1999999999999995E-2</v>
      </c>
      <c r="DJ151" s="25">
        <v>11071.419363688387</v>
      </c>
      <c r="DK151" s="10">
        <v>0.61599999999999999</v>
      </c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</row>
    <row r="152" spans="1:126" x14ac:dyDescent="0.35">
      <c r="A152">
        <f t="shared" ca="1" si="78"/>
        <v>2</v>
      </c>
      <c r="B152" t="str" cm="1">
        <f t="array" aca="1" ref="B152" ca="1">_xlfn.SWITCH(A152,1,"A",2,"B",3,"C",4,"D")</f>
        <v>B</v>
      </c>
      <c r="C152">
        <f t="shared" ca="1" si="79"/>
        <v>2</v>
      </c>
      <c r="D152" s="3">
        <f t="shared" ca="1" si="80"/>
        <v>2.9801614159357626</v>
      </c>
      <c r="E152">
        <f t="shared" ca="1" si="81"/>
        <v>0</v>
      </c>
      <c r="F152" cm="1">
        <f t="array" aca="1" ref="F152" ca="1">_xlfn.SWITCH(RANDBETWEEN(0,1),0,3,1,4)</f>
        <v>4</v>
      </c>
      <c r="G152" s="3">
        <f t="shared" ca="1" si="82"/>
        <v>3.0827001528811415</v>
      </c>
      <c r="H152" t="str" cm="1">
        <f t="array" aca="1" ref="H152" ca="1">_xlfn.SWITCH(RANDBETWEEN(0,1),0,"No",1,"Yes")</f>
        <v>No</v>
      </c>
      <c r="I152" s="3">
        <f t="shared" ca="1" si="83"/>
        <v>0.35387260897503842</v>
      </c>
      <c r="J152" t="str" cm="1">
        <f t="array" aca="1" ref="J152" ca="1">_xlfn.SWITCH(RANDBETWEEN(0,2),0,"Rainy",1,"Sunny",2,"Cold")</f>
        <v>Rainy</v>
      </c>
      <c r="K152">
        <f t="shared" ca="1" si="76"/>
        <v>1.7789966452676951</v>
      </c>
      <c r="L152" t="str" cm="1">
        <f t="array" aca="1" ref="L152" ca="1">_xlfn.SWITCH(RANDBETWEEN(0,1),0,"Good",1,"Bad")</f>
        <v>Bad</v>
      </c>
      <c r="M152" s="3">
        <f t="shared" ca="1" si="84"/>
        <v>0.70028811175938466</v>
      </c>
      <c r="N152" t="str" cm="1">
        <f t="array" aca="1" ref="N152" ca="1">_xlfn.SWITCH(RANDBETWEEN(0,1),0,"No",1,"Yes")</f>
        <v>Yes</v>
      </c>
      <c r="O152" s="3">
        <f t="shared" ca="1" si="85"/>
        <v>1.1104617152828562</v>
      </c>
      <c r="P152" t="str" cm="1">
        <f t="array" aca="1" ref="P152" ca="1">_xlfn.SWITCH(RANDBETWEEN(0,1),0,"No",1,"Yes")</f>
        <v>Yes</v>
      </c>
      <c r="Q152" s="3">
        <f t="shared" ca="1" si="86"/>
        <v>0.94544722559707872</v>
      </c>
      <c r="R152">
        <f t="shared" ca="1" si="87"/>
        <v>2</v>
      </c>
      <c r="S152" s="3">
        <f t="shared" ca="1" si="88"/>
        <v>0.14934311367990441</v>
      </c>
      <c r="T152" s="3">
        <f t="shared" ca="1" si="89"/>
        <v>0.29868622735980882</v>
      </c>
      <c r="U152" t="str" cm="1">
        <f t="array" aca="1" ref="U152" ca="1">_xlfn.SWITCH(RANDBETWEEN(0,1),0,"No",1,"Yes")</f>
        <v>No</v>
      </c>
      <c r="V152" s="3">
        <f t="shared" ca="1" si="90"/>
        <v>0</v>
      </c>
      <c r="W152" t="str" cm="1">
        <f t="array" aca="1" ref="W152" ca="1">_xlfn.SWITCH(RANDBETWEEN(0,1),0,"No",1,"Yes")</f>
        <v>No</v>
      </c>
      <c r="X152" s="3">
        <f t="shared" ca="1" si="91"/>
        <v>0</v>
      </c>
      <c r="Y152" t="str" cm="1">
        <f t="array" aca="1" ref="Y152" ca="1">_xlfn.SWITCH(RANDBETWEEN(0,1),0,"No",1,"Yes")</f>
        <v>Yes</v>
      </c>
      <c r="Z152" s="3">
        <f t="shared" ca="1" si="92"/>
        <v>1.0586796313142544</v>
      </c>
      <c r="AA152" s="3">
        <f t="shared" ca="1" si="77"/>
        <v>1</v>
      </c>
      <c r="AB152" s="3">
        <f t="shared" ca="1" si="93"/>
        <v>1.1474081909601834</v>
      </c>
      <c r="AC152" s="3">
        <f t="shared" ca="1" si="94"/>
        <v>222.61688437819402</v>
      </c>
      <c r="AD152" s="3">
        <f t="shared" ca="1" si="95"/>
        <v>1</v>
      </c>
      <c r="AE152" s="3" t="str">
        <f t="shared" ca="1" si="96"/>
        <v>8-12</v>
      </c>
      <c r="AF152" s="3">
        <f t="shared" ca="1" si="97"/>
        <v>1.0183920981312722</v>
      </c>
      <c r="AG152" s="3" t="str">
        <f t="shared" ca="1" si="98"/>
        <v>Low</v>
      </c>
      <c r="AH152" s="3">
        <f t="shared" ca="1" si="99"/>
        <v>0.55485911468803673</v>
      </c>
      <c r="AI152" s="3">
        <f t="shared" ca="1" si="100"/>
        <v>59.474080772474778</v>
      </c>
      <c r="AJ152" s="3">
        <f t="shared" ca="1" si="101"/>
        <v>3.7430907966420124</v>
      </c>
      <c r="AK152" s="3">
        <f t="shared" ca="1" si="102"/>
        <v>15.792882518858761</v>
      </c>
      <c r="AL152" s="3">
        <f t="shared" ca="1" si="103"/>
        <v>40</v>
      </c>
      <c r="AM152" s="3" t="str">
        <f t="shared" ca="1" si="104"/>
        <v>On time</v>
      </c>
      <c r="AN152" s="6">
        <f t="shared" ca="1" si="105"/>
        <v>0</v>
      </c>
      <c r="AO152" s="6">
        <f t="shared" ca="1" si="106"/>
        <v>3.7184647442049212</v>
      </c>
      <c r="AP152" s="3" cm="1">
        <f t="array" aca="1" ref="AP152" ca="1">_xlfn.SWITCH(F152,3,_xlfn.NORM.INV(RAND(),8,4),4,_xlfn.NORM.INV(RAND(),7,3))</f>
        <v>9.5007413052613447</v>
      </c>
      <c r="AQ152" s="6">
        <f t="shared" ca="1" si="107"/>
        <v>96.096694283004467</v>
      </c>
      <c r="AR152" s="6">
        <f t="shared" ca="1" si="108"/>
        <v>2251.6923672555249</v>
      </c>
      <c r="AS152" s="3">
        <f t="shared" ca="1" si="109"/>
        <v>1.9741103148573451</v>
      </c>
      <c r="AT152" s="6">
        <f t="shared" ca="1" si="110"/>
        <v>3948.2206297146904</v>
      </c>
      <c r="AU152" s="3">
        <f t="shared" ca="1" si="111"/>
        <v>978.8954587109655</v>
      </c>
      <c r="AV152" s="3">
        <f t="shared" ca="1" si="112"/>
        <v>51.065360171326695</v>
      </c>
      <c r="AW152" s="6">
        <f t="shared" ca="1" si="113"/>
        <v>7233.592280596712</v>
      </c>
      <c r="BC152">
        <v>149</v>
      </c>
      <c r="BD152">
        <v>4963479.8463640241</v>
      </c>
      <c r="BI152">
        <v>149</v>
      </c>
      <c r="BJ152">
        <v>8192.1782387412059</v>
      </c>
      <c r="BO152">
        <v>149</v>
      </c>
      <c r="BP152">
        <v>0.61599999999999999</v>
      </c>
      <c r="BW152">
        <v>149</v>
      </c>
      <c r="BX152">
        <v>24.545780772897245</v>
      </c>
      <c r="CE152">
        <v>149</v>
      </c>
      <c r="CF152">
        <v>1522491.5602296786</v>
      </c>
      <c r="CK152">
        <v>149</v>
      </c>
      <c r="CL152">
        <v>7398.6507180658145</v>
      </c>
      <c r="CS152">
        <v>148</v>
      </c>
      <c r="CT152" s="10">
        <v>8.7999999999999995E-2</v>
      </c>
      <c r="CU152" s="10">
        <v>0.05</v>
      </c>
      <c r="CV152" s="10">
        <v>6.6000000000000003E-2</v>
      </c>
      <c r="CW152" s="10">
        <v>4.8000000000000001E-2</v>
      </c>
      <c r="CX152" s="10">
        <v>6.4000000000000001E-2</v>
      </c>
      <c r="CY152" s="10">
        <v>7.5999999999999998E-2</v>
      </c>
      <c r="CZ152" s="10">
        <v>7.1999999999999995E-2</v>
      </c>
      <c r="DA152" s="10">
        <v>6.6000000000000003E-2</v>
      </c>
      <c r="DB152" s="10">
        <v>5.6000000000000001E-2</v>
      </c>
      <c r="DC152" s="10">
        <v>5.1999999999999998E-2</v>
      </c>
      <c r="DD152" s="10">
        <v>0.08</v>
      </c>
      <c r="DE152" s="10">
        <v>4.8000000000000001E-2</v>
      </c>
      <c r="DF152" s="10">
        <v>6.2E-2</v>
      </c>
      <c r="DG152" s="10">
        <v>6.2E-2</v>
      </c>
      <c r="DH152" s="10">
        <v>4.3999999999999997E-2</v>
      </c>
      <c r="DI152" s="10">
        <v>6.6000000000000003E-2</v>
      </c>
      <c r="DJ152" s="25">
        <v>7018.3679745313921</v>
      </c>
      <c r="DK152" s="10">
        <v>0.61799999999999999</v>
      </c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</row>
    <row r="153" spans="1:126" x14ac:dyDescent="0.35">
      <c r="A153">
        <f t="shared" ca="1" si="78"/>
        <v>3</v>
      </c>
      <c r="B153" t="str" cm="1">
        <f t="array" aca="1" ref="B153" ca="1">_xlfn.SWITCH(A153,1,"A",2,"B",3,"C",4,"D")</f>
        <v>C</v>
      </c>
      <c r="C153">
        <f t="shared" ca="1" si="79"/>
        <v>1</v>
      </c>
      <c r="D153" s="3">
        <f t="shared" ca="1" si="80"/>
        <v>3.0160678929061877</v>
      </c>
      <c r="E153">
        <f t="shared" ca="1" si="81"/>
        <v>0</v>
      </c>
      <c r="F153" cm="1">
        <f t="array" aca="1" ref="F153" ca="1">_xlfn.SWITCH(RANDBETWEEN(0,1),0,3,1,4)</f>
        <v>3</v>
      </c>
      <c r="G153" s="3">
        <f t="shared" ca="1" si="82"/>
        <v>1.8944796330196176</v>
      </c>
      <c r="H153" t="str" cm="1">
        <f t="array" aca="1" ref="H153" ca="1">_xlfn.SWITCH(RANDBETWEEN(0,1),0,"No",1,"Yes")</f>
        <v>No</v>
      </c>
      <c r="I153" s="3">
        <f t="shared" ca="1" si="83"/>
        <v>0.12743889007282075</v>
      </c>
      <c r="J153" t="str" cm="1">
        <f t="array" aca="1" ref="J153" ca="1">_xlfn.SWITCH(RANDBETWEEN(0,2),0,"Rainy",1,"Sunny",2,"Cold")</f>
        <v>Rainy</v>
      </c>
      <c r="K153">
        <f t="shared" ca="1" si="76"/>
        <v>1.3412401827798477</v>
      </c>
      <c r="L153" t="str" cm="1">
        <f t="array" aca="1" ref="L153" ca="1">_xlfn.SWITCH(RANDBETWEEN(0,1),0,"Good",1,"Bad")</f>
        <v>Good</v>
      </c>
      <c r="M153" s="3">
        <f t="shared" ca="1" si="84"/>
        <v>0.10443513621030842</v>
      </c>
      <c r="N153" t="str" cm="1">
        <f t="array" aca="1" ref="N153" ca="1">_xlfn.SWITCH(RANDBETWEEN(0,1),0,"No",1,"Yes")</f>
        <v>No</v>
      </c>
      <c r="O153" s="3">
        <f t="shared" ca="1" si="85"/>
        <v>8.6721675151306396E-2</v>
      </c>
      <c r="P153" t="str" cm="1">
        <f t="array" aca="1" ref="P153" ca="1">_xlfn.SWITCH(RANDBETWEEN(0,1),0,"No",1,"Yes")</f>
        <v>Yes</v>
      </c>
      <c r="Q153" s="3">
        <f t="shared" ca="1" si="86"/>
        <v>1.8399820540350851</v>
      </c>
      <c r="R153">
        <f t="shared" ca="1" si="87"/>
        <v>2</v>
      </c>
      <c r="S153" s="3">
        <f t="shared" ca="1" si="88"/>
        <v>0.22404384257354071</v>
      </c>
      <c r="T153" s="3">
        <f t="shared" ca="1" si="89"/>
        <v>0.44808768514708142</v>
      </c>
      <c r="U153" t="str" cm="1">
        <f t="array" aca="1" ref="U153" ca="1">_xlfn.SWITCH(RANDBETWEEN(0,1),0,"No",1,"Yes")</f>
        <v>Yes</v>
      </c>
      <c r="V153" s="3">
        <f t="shared" ca="1" si="90"/>
        <v>0.17068786925901336</v>
      </c>
      <c r="W153" t="str" cm="1">
        <f t="array" aca="1" ref="W153" ca="1">_xlfn.SWITCH(RANDBETWEEN(0,1),0,"No",1,"Yes")</f>
        <v>Yes</v>
      </c>
      <c r="X153" s="3">
        <f t="shared" ca="1" si="91"/>
        <v>27.3212423309798</v>
      </c>
      <c r="Y153" t="str" cm="1">
        <f t="array" aca="1" ref="Y153" ca="1">_xlfn.SWITCH(RANDBETWEEN(0,1),0,"No",1,"Yes")</f>
        <v>No</v>
      </c>
      <c r="Z153" s="3">
        <f t="shared" ca="1" si="92"/>
        <v>0</v>
      </c>
      <c r="AA153" s="3">
        <f t="shared" ca="1" si="77"/>
        <v>0</v>
      </c>
      <c r="AB153" s="3">
        <f t="shared" ca="1" si="93"/>
        <v>0.92100163346492658</v>
      </c>
      <c r="AC153" s="3">
        <f t="shared" ca="1" si="94"/>
        <v>218.00022528271583</v>
      </c>
      <c r="AD153" s="3">
        <f t="shared" ca="1" si="95"/>
        <v>2</v>
      </c>
      <c r="AE153" s="3" t="str">
        <f t="shared" ca="1" si="96"/>
        <v>12-4</v>
      </c>
      <c r="AF153" s="3">
        <f t="shared" ca="1" si="97"/>
        <v>0.87034665872676653</v>
      </c>
      <c r="AG153" s="3" t="str">
        <f t="shared" ca="1" si="98"/>
        <v>High</v>
      </c>
      <c r="AH153" s="3">
        <f t="shared" ca="1" si="99"/>
        <v>6.4783836641152698E-2</v>
      </c>
      <c r="AI153" s="3">
        <f t="shared" ca="1" si="100"/>
        <v>54.620052131228107</v>
      </c>
      <c r="AJ153" s="3">
        <f t="shared" ca="1" si="101"/>
        <v>3.9912123254470098</v>
      </c>
      <c r="AK153" s="3">
        <f t="shared" ca="1" si="102"/>
        <v>39.181659910934741</v>
      </c>
      <c r="AL153" s="3">
        <f t="shared" ca="1" si="103"/>
        <v>30</v>
      </c>
      <c r="AM153" s="3" t="str">
        <f t="shared" ca="1" si="104"/>
        <v>Late</v>
      </c>
      <c r="AN153" s="6">
        <f t="shared" ca="1" si="105"/>
        <v>15.292858695588407</v>
      </c>
      <c r="AO153" s="6">
        <f t="shared" ca="1" si="106"/>
        <v>0</v>
      </c>
      <c r="AP153" s="3" cm="1">
        <f t="array" aca="1" ref="AP153" ca="1">_xlfn.SWITCH(F153,3,_xlfn.NORM.INV(RAND(),8,4),4,_xlfn.NORM.INV(RAND(),7,3))</f>
        <v>7.9801039785169179</v>
      </c>
      <c r="AQ153" s="6">
        <f t="shared" ca="1" si="107"/>
        <v>91.802048629957355</v>
      </c>
      <c r="AR153" s="6">
        <f t="shared" ca="1" si="108"/>
        <v>2507.8454286587976</v>
      </c>
      <c r="AS153" s="3">
        <f t="shared" ca="1" si="109"/>
        <v>4.8977074888668426</v>
      </c>
      <c r="AT153" s="6">
        <f t="shared" ca="1" si="110"/>
        <v>7346.5612333002637</v>
      </c>
      <c r="AU153" s="3">
        <f t="shared" ca="1" si="111"/>
        <v>985.97634298950368</v>
      </c>
      <c r="AV153" s="3">
        <f t="shared" ca="1" si="112"/>
        <v>58.190688089952197</v>
      </c>
      <c r="AW153" s="6">
        <f t="shared" ca="1" si="113"/>
        <v>10913.866551734103</v>
      </c>
      <c r="BC153">
        <v>150</v>
      </c>
      <c r="BD153">
        <v>1906652.39150428</v>
      </c>
      <c r="BI153">
        <v>150</v>
      </c>
      <c r="BJ153">
        <v>8458.2746500002158</v>
      </c>
      <c r="BO153">
        <v>150</v>
      </c>
      <c r="BP153">
        <v>0.59599999999999997</v>
      </c>
      <c r="BW153">
        <v>150</v>
      </c>
      <c r="BX153">
        <v>25.093973857103791</v>
      </c>
      <c r="CE153">
        <v>150</v>
      </c>
      <c r="CF153">
        <v>2618405.2388543575</v>
      </c>
      <c r="CK153">
        <v>150</v>
      </c>
      <c r="CL153">
        <v>33222.549175089283</v>
      </c>
      <c r="CS153">
        <v>149</v>
      </c>
      <c r="CT153" s="10">
        <v>0.08</v>
      </c>
      <c r="CU153" s="10">
        <v>7.3999999999999996E-2</v>
      </c>
      <c r="CV153" s="10">
        <v>5.3999999999999999E-2</v>
      </c>
      <c r="CW153" s="10">
        <v>6.2E-2</v>
      </c>
      <c r="CX153" s="10">
        <v>0.06</v>
      </c>
      <c r="CY153" s="10">
        <v>4.2000000000000003E-2</v>
      </c>
      <c r="CZ153" s="10">
        <v>5.8000000000000003E-2</v>
      </c>
      <c r="DA153" s="10">
        <v>8.2000000000000003E-2</v>
      </c>
      <c r="DB153" s="10">
        <v>6.2E-2</v>
      </c>
      <c r="DC153" s="10">
        <v>5.3999999999999999E-2</v>
      </c>
      <c r="DD153" s="10">
        <v>4.2000000000000003E-2</v>
      </c>
      <c r="DE153" s="10">
        <v>5.8000000000000003E-2</v>
      </c>
      <c r="DF153" s="10">
        <v>6.8000000000000005E-2</v>
      </c>
      <c r="DG153" s="10">
        <v>6.8000000000000005E-2</v>
      </c>
      <c r="DH153" s="10">
        <v>7.8E-2</v>
      </c>
      <c r="DI153" s="10">
        <v>5.8000000000000003E-2</v>
      </c>
      <c r="DJ153" s="25">
        <v>10123.913718756947</v>
      </c>
      <c r="DK153" s="10">
        <v>0.63600000000000001</v>
      </c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</row>
    <row r="154" spans="1:126" x14ac:dyDescent="0.35">
      <c r="A154">
        <f t="shared" ca="1" si="78"/>
        <v>4</v>
      </c>
      <c r="B154" t="str" cm="1">
        <f t="array" aca="1" ref="B154" ca="1">_xlfn.SWITCH(A154,1,"A",2,"B",3,"C",4,"D")</f>
        <v>D</v>
      </c>
      <c r="C154">
        <f t="shared" ca="1" si="79"/>
        <v>3</v>
      </c>
      <c r="D154" s="3">
        <f t="shared" ca="1" si="80"/>
        <v>3.1061158291148985</v>
      </c>
      <c r="E154">
        <f t="shared" ca="1" si="81"/>
        <v>1</v>
      </c>
      <c r="F154" cm="1">
        <f t="array" aca="1" ref="F154" ca="1">_xlfn.SWITCH(RANDBETWEEN(0,1),0,3,1,4)</f>
        <v>4</v>
      </c>
      <c r="G154" s="3">
        <f t="shared" ca="1" si="82"/>
        <v>2.8213035957869019</v>
      </c>
      <c r="H154" t="str" cm="1">
        <f t="array" aca="1" ref="H154" ca="1">_xlfn.SWITCH(RANDBETWEEN(0,1),0,"No",1,"Yes")</f>
        <v>No</v>
      </c>
      <c r="I154" s="3">
        <f t="shared" ca="1" si="83"/>
        <v>0.34013782058745273</v>
      </c>
      <c r="J154" t="str" cm="1">
        <f t="array" aca="1" ref="J154" ca="1">_xlfn.SWITCH(RANDBETWEEN(0,2),0,"Rainy",1,"Sunny",2,"Cold")</f>
        <v>Sunny</v>
      </c>
      <c r="K154">
        <f t="shared" ca="1" si="76"/>
        <v>0.33715041248992644</v>
      </c>
      <c r="L154" t="str" cm="1">
        <f t="array" aca="1" ref="L154" ca="1">_xlfn.SWITCH(RANDBETWEEN(0,1),0,"Good",1,"Bad")</f>
        <v>Good</v>
      </c>
      <c r="M154" s="3">
        <f t="shared" ca="1" si="84"/>
        <v>0.10948284178415166</v>
      </c>
      <c r="N154" t="str" cm="1">
        <f t="array" aca="1" ref="N154" ca="1">_xlfn.SWITCH(RANDBETWEEN(0,1),0,"No",1,"Yes")</f>
        <v>No</v>
      </c>
      <c r="O154" s="3">
        <f t="shared" ca="1" si="85"/>
        <v>7.4802194022151408E-2</v>
      </c>
      <c r="P154" t="str" cm="1">
        <f t="array" aca="1" ref="P154" ca="1">_xlfn.SWITCH(RANDBETWEEN(0,1),0,"No",1,"Yes")</f>
        <v>No</v>
      </c>
      <c r="Q154" s="3">
        <f t="shared" ca="1" si="86"/>
        <v>0</v>
      </c>
      <c r="R154">
        <f t="shared" ca="1" si="87"/>
        <v>1</v>
      </c>
      <c r="S154" s="3">
        <f t="shared" ca="1" si="88"/>
        <v>0.17638695998906884</v>
      </c>
      <c r="T154" s="3">
        <f t="shared" ca="1" si="89"/>
        <v>0.17638695998906884</v>
      </c>
      <c r="U154" t="str" cm="1">
        <f t="array" aca="1" ref="U154" ca="1">_xlfn.SWITCH(RANDBETWEEN(0,1),0,"No",1,"Yes")</f>
        <v>Yes</v>
      </c>
      <c r="V154" s="3">
        <f t="shared" ca="1" si="90"/>
        <v>0.7956406399536381</v>
      </c>
      <c r="W154" t="str" cm="1">
        <f t="array" aca="1" ref="W154" ca="1">_xlfn.SWITCH(RANDBETWEEN(0,1),0,"No",1,"Yes")</f>
        <v>No</v>
      </c>
      <c r="X154" s="3">
        <f t="shared" ca="1" si="91"/>
        <v>0</v>
      </c>
      <c r="Y154" t="str" cm="1">
        <f t="array" aca="1" ref="Y154" ca="1">_xlfn.SWITCH(RANDBETWEEN(0,1),0,"No",1,"Yes")</f>
        <v>No</v>
      </c>
      <c r="Z154" s="3">
        <f t="shared" ca="1" si="92"/>
        <v>0</v>
      </c>
      <c r="AA154" s="3">
        <f t="shared" ca="1" si="77"/>
        <v>0</v>
      </c>
      <c r="AB154" s="3">
        <f t="shared" ca="1" si="93"/>
        <v>0.55998724853206194</v>
      </c>
      <c r="AC154" s="3">
        <f t="shared" ca="1" si="94"/>
        <v>314.21336270898115</v>
      </c>
      <c r="AD154" s="3">
        <f t="shared" ca="1" si="95"/>
        <v>2</v>
      </c>
      <c r="AE154" s="3" t="str">
        <f t="shared" ca="1" si="96"/>
        <v>12-4</v>
      </c>
      <c r="AF154" s="3">
        <f t="shared" ca="1" si="97"/>
        <v>0.74896111201346838</v>
      </c>
      <c r="AG154" s="3" t="str">
        <f t="shared" ca="1" si="98"/>
        <v>High</v>
      </c>
      <c r="AH154" s="3">
        <f t="shared" ca="1" si="99"/>
        <v>6.9402331402328626E-2</v>
      </c>
      <c r="AI154" s="3">
        <f t="shared" ca="1" si="100"/>
        <v>17.556607451035958</v>
      </c>
      <c r="AJ154" s="3">
        <f t="shared" ca="1" si="101"/>
        <v>17.897157157799324</v>
      </c>
      <c r="AK154" s="3">
        <f t="shared" ca="1" si="102"/>
        <v>23.930412314360478</v>
      </c>
      <c r="AL154" s="3">
        <f t="shared" ca="1" si="103"/>
        <v>25</v>
      </c>
      <c r="AM154" s="3" t="str">
        <f t="shared" ca="1" si="104"/>
        <v>On time</v>
      </c>
      <c r="AN154" s="6">
        <f t="shared" ca="1" si="105"/>
        <v>0</v>
      </c>
      <c r="AO154" s="6">
        <f t="shared" ca="1" si="106"/>
        <v>4.4326918664172199</v>
      </c>
      <c r="AP154" s="3" cm="1">
        <f t="array" aca="1" ref="AP154" ca="1">_xlfn.SWITCH(F154,3,_xlfn.NORM.INV(RAND(),8,4),4,_xlfn.NORM.INV(RAND(),7,3))</f>
        <v>8.1084785375381205</v>
      </c>
      <c r="AQ154" s="6">
        <f t="shared" ca="1" si="107"/>
        <v>83.003536628819489</v>
      </c>
      <c r="AR154" s="6">
        <f t="shared" ca="1" si="108"/>
        <v>3216.4875617711218</v>
      </c>
      <c r="AS154" s="3">
        <f t="shared" ca="1" si="109"/>
        <v>2.9913015392950597</v>
      </c>
      <c r="AT154" s="6">
        <f t="shared" ca="1" si="110"/>
        <v>4486.9523089425893</v>
      </c>
      <c r="AU154" s="3">
        <f t="shared" ca="1" si="111"/>
        <v>983.32411505770278</v>
      </c>
      <c r="AV154" s="3">
        <f t="shared" ca="1" si="112"/>
        <v>38.777946002661963</v>
      </c>
      <c r="AW154" s="6">
        <f t="shared" ca="1" si="113"/>
        <v>8729.9746236404935</v>
      </c>
      <c r="BC154">
        <v>151</v>
      </c>
      <c r="BD154">
        <v>3651077.7060583546</v>
      </c>
      <c r="BI154">
        <v>151</v>
      </c>
      <c r="BJ154">
        <v>8945.5260402950007</v>
      </c>
      <c r="BO154">
        <v>151</v>
      </c>
      <c r="BP154">
        <v>0.59199999999999997</v>
      </c>
      <c r="BW154">
        <v>151</v>
      </c>
      <c r="BX154">
        <v>24.213916157020613</v>
      </c>
      <c r="CE154">
        <v>151</v>
      </c>
      <c r="CF154">
        <v>458577.3833234139</v>
      </c>
      <c r="CK154">
        <v>151</v>
      </c>
      <c r="CL154">
        <v>-3134.5393104081099</v>
      </c>
      <c r="CS154">
        <v>150</v>
      </c>
      <c r="CT154" s="10">
        <v>6.2E-2</v>
      </c>
      <c r="CU154" s="10">
        <v>6.2E-2</v>
      </c>
      <c r="CV154" s="10">
        <v>4.8000000000000001E-2</v>
      </c>
      <c r="CW154" s="10">
        <v>6.8000000000000005E-2</v>
      </c>
      <c r="CX154" s="10">
        <v>6.8000000000000005E-2</v>
      </c>
      <c r="CY154" s="10">
        <v>7.8E-2</v>
      </c>
      <c r="CZ154" s="10">
        <v>7.5999999999999998E-2</v>
      </c>
      <c r="DA154" s="10">
        <v>0.08</v>
      </c>
      <c r="DB154" s="10">
        <v>4.8000000000000001E-2</v>
      </c>
      <c r="DC154" s="10">
        <v>6.2E-2</v>
      </c>
      <c r="DD154" s="10">
        <v>5.6000000000000001E-2</v>
      </c>
      <c r="DE154" s="10">
        <v>7.1999999999999995E-2</v>
      </c>
      <c r="DF154" s="10">
        <v>4.8000000000000001E-2</v>
      </c>
      <c r="DG154" s="10">
        <v>0.06</v>
      </c>
      <c r="DH154" s="10">
        <v>6.2E-2</v>
      </c>
      <c r="DI154" s="10">
        <v>0.05</v>
      </c>
      <c r="DJ154" s="25">
        <v>12321.729606712304</v>
      </c>
      <c r="DK154" s="10">
        <v>0.61</v>
      </c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</row>
    <row r="155" spans="1:126" x14ac:dyDescent="0.35">
      <c r="A155">
        <f t="shared" ca="1" si="78"/>
        <v>3</v>
      </c>
      <c r="B155" t="str" cm="1">
        <f t="array" aca="1" ref="B155" ca="1">_xlfn.SWITCH(A155,1,"A",2,"B",3,"C",4,"D")</f>
        <v>C</v>
      </c>
      <c r="C155">
        <f t="shared" ca="1" si="79"/>
        <v>4</v>
      </c>
      <c r="D155" s="3">
        <f t="shared" ca="1" si="80"/>
        <v>2.7346383950800486</v>
      </c>
      <c r="E155">
        <f t="shared" ca="1" si="81"/>
        <v>0</v>
      </c>
      <c r="F155" cm="1">
        <f t="array" aca="1" ref="F155" ca="1">_xlfn.SWITCH(RANDBETWEEN(0,1),0,3,1,4)</f>
        <v>3</v>
      </c>
      <c r="G155" s="3">
        <f t="shared" ca="1" si="82"/>
        <v>2.0634621596375813</v>
      </c>
      <c r="H155" t="str" cm="1">
        <f t="array" aca="1" ref="H155" ca="1">_xlfn.SWITCH(RANDBETWEEN(0,1),0,"No",1,"Yes")</f>
        <v>No</v>
      </c>
      <c r="I155" s="3">
        <f t="shared" ca="1" si="83"/>
        <v>0.42226431175170492</v>
      </c>
      <c r="J155" t="str" cm="1">
        <f t="array" aca="1" ref="J155" ca="1">_xlfn.SWITCH(RANDBETWEEN(0,2),0,"Rainy",1,"Sunny",2,"Cold")</f>
        <v>Sunny</v>
      </c>
      <c r="K155">
        <f t="shared" ca="1" si="76"/>
        <v>0.41207946111262195</v>
      </c>
      <c r="L155" t="str" cm="1">
        <f t="array" aca="1" ref="L155" ca="1">_xlfn.SWITCH(RANDBETWEEN(0,1),0,"Good",1,"Bad")</f>
        <v>Good</v>
      </c>
      <c r="M155" s="3">
        <f t="shared" ca="1" si="84"/>
        <v>6.7993062512621438E-2</v>
      </c>
      <c r="N155" t="str" cm="1">
        <f t="array" aca="1" ref="N155" ca="1">_xlfn.SWITCH(RANDBETWEEN(0,1),0,"No",1,"Yes")</f>
        <v>Yes</v>
      </c>
      <c r="O155" s="3">
        <f t="shared" ca="1" si="85"/>
        <v>0.51807836451934364</v>
      </c>
      <c r="P155" t="str" cm="1">
        <f t="array" aca="1" ref="P155" ca="1">_xlfn.SWITCH(RANDBETWEEN(0,1),0,"No",1,"Yes")</f>
        <v>No</v>
      </c>
      <c r="Q155" s="3">
        <f t="shared" ca="1" si="86"/>
        <v>0</v>
      </c>
      <c r="R155">
        <f t="shared" ca="1" si="87"/>
        <v>3</v>
      </c>
      <c r="S155" s="3">
        <f t="shared" ca="1" si="88"/>
        <v>0.19057377532850611</v>
      </c>
      <c r="T155" s="3">
        <f t="shared" ca="1" si="89"/>
        <v>0.57172132598551828</v>
      </c>
      <c r="U155" t="str" cm="1">
        <f t="array" aca="1" ref="U155" ca="1">_xlfn.SWITCH(RANDBETWEEN(0,1),0,"No",1,"Yes")</f>
        <v>No</v>
      </c>
      <c r="V155" s="3">
        <f t="shared" ca="1" si="90"/>
        <v>0</v>
      </c>
      <c r="W155" t="str" cm="1">
        <f t="array" aca="1" ref="W155" ca="1">_xlfn.SWITCH(RANDBETWEEN(0,1),0,"No",1,"Yes")</f>
        <v>Yes</v>
      </c>
      <c r="X155" s="3">
        <f t="shared" ca="1" si="91"/>
        <v>15.360966041553231</v>
      </c>
      <c r="Y155" t="str" cm="1">
        <f t="array" aca="1" ref="Y155" ca="1">_xlfn.SWITCH(RANDBETWEEN(0,1),0,"No",1,"Yes")</f>
        <v>Yes</v>
      </c>
      <c r="Z155" s="3">
        <f t="shared" ca="1" si="92"/>
        <v>0.9065646066808265</v>
      </c>
      <c r="AA155" s="3">
        <f t="shared" ca="1" si="77"/>
        <v>0</v>
      </c>
      <c r="AB155" s="3">
        <f t="shared" ca="1" si="93"/>
        <v>1.4369311593526093</v>
      </c>
      <c r="AC155" s="3">
        <f t="shared" ca="1" si="94"/>
        <v>250.89106433320458</v>
      </c>
      <c r="AD155" s="3">
        <f t="shared" ca="1" si="95"/>
        <v>4</v>
      </c>
      <c r="AE155" s="3" t="str">
        <f t="shared" ca="1" si="96"/>
        <v>4-8</v>
      </c>
      <c r="AF155" s="3">
        <f t="shared" ca="1" si="97"/>
        <v>0.91174175703049343</v>
      </c>
      <c r="AG155" s="3" t="str">
        <f t="shared" ca="1" si="98"/>
        <v>Low</v>
      </c>
      <c r="AH155" s="3">
        <f t="shared" ca="1" si="99"/>
        <v>0.65973754151839059</v>
      </c>
      <c r="AI155" s="3">
        <f t="shared" ca="1" si="100"/>
        <v>28.711457497185879</v>
      </c>
      <c r="AJ155" s="3">
        <f t="shared" ca="1" si="101"/>
        <v>8.7383604387828573</v>
      </c>
      <c r="AK155" s="3">
        <f t="shared" ca="1" si="102"/>
        <v>32.069900230437796</v>
      </c>
      <c r="AL155" s="3">
        <f t="shared" ca="1" si="103"/>
        <v>15</v>
      </c>
      <c r="AM155" s="3" t="str">
        <f t="shared" ca="1" si="104"/>
        <v>Late</v>
      </c>
      <c r="AN155" s="6">
        <f t="shared" ca="1" si="105"/>
        <v>0</v>
      </c>
      <c r="AO155" s="6">
        <f t="shared" ca="1" si="106"/>
        <v>2.1208470126806782</v>
      </c>
      <c r="AP155" s="3" cm="1">
        <f t="array" aca="1" ref="AP155" ca="1">_xlfn.SWITCH(F155,3,_xlfn.NORM.INV(RAND(),8,4),4,_xlfn.NORM.INV(RAND(),7,3))</f>
        <v>6.2495729083235982</v>
      </c>
      <c r="AQ155" s="6">
        <f t="shared" ca="1" si="107"/>
        <v>85.156922772501588</v>
      </c>
      <c r="AR155" s="6">
        <f t="shared" ca="1" si="108"/>
        <v>3418.651370764544</v>
      </c>
      <c r="AS155" s="3">
        <f t="shared" ca="1" si="109"/>
        <v>4.0087375288047244</v>
      </c>
      <c r="AT155" s="6">
        <f t="shared" ca="1" si="110"/>
        <v>6013.1062932070863</v>
      </c>
      <c r="AU155" s="3">
        <f t="shared" ca="1" si="111"/>
        <v>988.86325464209949</v>
      </c>
      <c r="AV155" s="3">
        <f t="shared" ca="1" si="112"/>
        <v>65.591416087327687</v>
      </c>
      <c r="AW155" s="6">
        <f t="shared" ca="1" si="113"/>
        <v>10488.333181713739</v>
      </c>
      <c r="BC155">
        <v>152</v>
      </c>
      <c r="BD155">
        <v>5404038.0707790256</v>
      </c>
      <c r="BI155">
        <v>152</v>
      </c>
      <c r="BJ155">
        <v>10489.058744839471</v>
      </c>
      <c r="BO155">
        <v>152</v>
      </c>
      <c r="BP155">
        <v>0.58199999999999996</v>
      </c>
      <c r="BW155">
        <v>152</v>
      </c>
      <c r="BX155">
        <v>22.875541397291538</v>
      </c>
      <c r="CE155">
        <v>152</v>
      </c>
      <c r="CF155">
        <v>937156.73532023106</v>
      </c>
      <c r="CK155">
        <v>152</v>
      </c>
      <c r="CL155">
        <v>4371.4989710450873</v>
      </c>
      <c r="CS155">
        <v>151</v>
      </c>
      <c r="CT155" s="10">
        <v>6.2E-2</v>
      </c>
      <c r="CU155" s="10">
        <v>8.5999999999999993E-2</v>
      </c>
      <c r="CV155" s="10">
        <v>7.5999999999999998E-2</v>
      </c>
      <c r="CW155" s="10">
        <v>5.3999999999999999E-2</v>
      </c>
      <c r="CX155" s="10">
        <v>0.06</v>
      </c>
      <c r="CY155" s="10">
        <v>6.2E-2</v>
      </c>
      <c r="CZ155" s="10">
        <v>5.8000000000000003E-2</v>
      </c>
      <c r="DA155" s="10">
        <v>7.0000000000000007E-2</v>
      </c>
      <c r="DB155" s="10">
        <v>4.5999999999999999E-2</v>
      </c>
      <c r="DC155" s="10">
        <v>0.06</v>
      </c>
      <c r="DD155" s="10">
        <v>7.0000000000000007E-2</v>
      </c>
      <c r="DE155" s="10">
        <v>5.1999999999999998E-2</v>
      </c>
      <c r="DF155" s="10">
        <v>5.1999999999999998E-2</v>
      </c>
      <c r="DG155" s="10">
        <v>6.4000000000000001E-2</v>
      </c>
      <c r="DH155" s="10">
        <v>7.8E-2</v>
      </c>
      <c r="DI155" s="10">
        <v>0.05</v>
      </c>
      <c r="DJ155" s="25">
        <v>10592.302023682547</v>
      </c>
      <c r="DK155" s="10">
        <v>0.64400000000000002</v>
      </c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</row>
    <row r="156" spans="1:126" x14ac:dyDescent="0.35">
      <c r="A156">
        <f t="shared" ca="1" si="78"/>
        <v>2</v>
      </c>
      <c r="B156" t="str" cm="1">
        <f t="array" aca="1" ref="B156" ca="1">_xlfn.SWITCH(A156,1,"A",2,"B",3,"C",4,"D")</f>
        <v>B</v>
      </c>
      <c r="C156">
        <f t="shared" ca="1" si="79"/>
        <v>4</v>
      </c>
      <c r="D156" s="3">
        <f t="shared" ca="1" si="80"/>
        <v>3.3578434971105215</v>
      </c>
      <c r="E156">
        <f t="shared" ca="1" si="81"/>
        <v>1</v>
      </c>
      <c r="F156" cm="1">
        <f t="array" aca="1" ref="F156" ca="1">_xlfn.SWITCH(RANDBETWEEN(0,1),0,3,1,4)</f>
        <v>3</v>
      </c>
      <c r="G156" s="3">
        <f t="shared" ca="1" si="82"/>
        <v>3.5953182749127182</v>
      </c>
      <c r="H156" t="str" cm="1">
        <f t="array" aca="1" ref="H156" ca="1">_xlfn.SWITCH(RANDBETWEEN(0,1),0,"No",1,"Yes")</f>
        <v>No</v>
      </c>
      <c r="I156" s="3">
        <f t="shared" ca="1" si="83"/>
        <v>0.43545759266851669</v>
      </c>
      <c r="J156" t="str" cm="1">
        <f t="array" aca="1" ref="J156" ca="1">_xlfn.SWITCH(RANDBETWEEN(0,2),0,"Rainy",1,"Sunny",2,"Cold")</f>
        <v>Sunny</v>
      </c>
      <c r="K156">
        <f t="shared" ca="1" si="76"/>
        <v>0.11669929213458591</v>
      </c>
      <c r="L156" t="str" cm="1">
        <f t="array" aca="1" ref="L156" ca="1">_xlfn.SWITCH(RANDBETWEEN(0,1),0,"Good",1,"Bad")</f>
        <v>Good</v>
      </c>
      <c r="M156" s="3">
        <f t="shared" ca="1" si="84"/>
        <v>9.5547085574646362E-2</v>
      </c>
      <c r="N156" t="str" cm="1">
        <f t="array" aca="1" ref="N156" ca="1">_xlfn.SWITCH(RANDBETWEEN(0,1),0,"No",1,"Yes")</f>
        <v>No</v>
      </c>
      <c r="O156" s="3">
        <f t="shared" ca="1" si="85"/>
        <v>0.11209469269957972</v>
      </c>
      <c r="P156" t="str" cm="1">
        <f t="array" aca="1" ref="P156" ca="1">_xlfn.SWITCH(RANDBETWEEN(0,1),0,"No",1,"Yes")</f>
        <v>Yes</v>
      </c>
      <c r="Q156" s="3">
        <f t="shared" ca="1" si="86"/>
        <v>2.1701467305947961</v>
      </c>
      <c r="R156">
        <f t="shared" ca="1" si="87"/>
        <v>3</v>
      </c>
      <c r="S156" s="3">
        <f t="shared" ca="1" si="88"/>
        <v>0.17406642672487943</v>
      </c>
      <c r="T156" s="3">
        <f t="shared" ca="1" si="89"/>
        <v>0.52219928017463824</v>
      </c>
      <c r="U156" t="str" cm="1">
        <f t="array" aca="1" ref="U156" ca="1">_xlfn.SWITCH(RANDBETWEEN(0,1),0,"No",1,"Yes")</f>
        <v>No</v>
      </c>
      <c r="V156" s="3">
        <f t="shared" ca="1" si="90"/>
        <v>0</v>
      </c>
      <c r="W156" t="str" cm="1">
        <f t="array" aca="1" ref="W156" ca="1">_xlfn.SWITCH(RANDBETWEEN(0,1),0,"No",1,"Yes")</f>
        <v>Yes</v>
      </c>
      <c r="X156" s="3">
        <f t="shared" ca="1" si="91"/>
        <v>41.485417697811123</v>
      </c>
      <c r="Y156" t="str" cm="1">
        <f t="array" aca="1" ref="Y156" ca="1">_xlfn.SWITCH(RANDBETWEEN(0,1),0,"No",1,"Yes")</f>
        <v>No</v>
      </c>
      <c r="Z156" s="3">
        <f t="shared" ca="1" si="92"/>
        <v>0</v>
      </c>
      <c r="AA156" s="3">
        <f t="shared" ca="1" si="77"/>
        <v>0</v>
      </c>
      <c r="AB156" s="3">
        <f t="shared" ca="1" si="93"/>
        <v>0.73761323413169533</v>
      </c>
      <c r="AC156" s="3">
        <f t="shared" ca="1" si="94"/>
        <v>217.81201400802485</v>
      </c>
      <c r="AD156" s="3">
        <f t="shared" ca="1" si="95"/>
        <v>4</v>
      </c>
      <c r="AE156" s="3" t="str">
        <f t="shared" ca="1" si="96"/>
        <v>4-8</v>
      </c>
      <c r="AF156" s="3">
        <f t="shared" ca="1" si="97"/>
        <v>0.71330776312697242</v>
      </c>
      <c r="AG156" s="3" t="str">
        <f t="shared" ca="1" si="98"/>
        <v>High</v>
      </c>
      <c r="AH156" s="3">
        <f t="shared" ca="1" si="99"/>
        <v>7.9840116617186707E-2</v>
      </c>
      <c r="AI156" s="3">
        <f t="shared" ca="1" si="100"/>
        <v>64.222013993743886</v>
      </c>
      <c r="AJ156" s="3">
        <f t="shared" ca="1" si="101"/>
        <v>3.3915475467530922</v>
      </c>
      <c r="AK156" s="3">
        <f t="shared" ca="1" si="102"/>
        <v>53.455189307199554</v>
      </c>
      <c r="AL156" s="3">
        <f t="shared" ca="1" si="103"/>
        <v>30</v>
      </c>
      <c r="AM156" s="3" t="str">
        <f t="shared" ca="1" si="104"/>
        <v>Late</v>
      </c>
      <c r="AN156" s="6">
        <f t="shared" ca="1" si="105"/>
        <v>14.145519799453936</v>
      </c>
      <c r="AO156" s="6">
        <f t="shared" ca="1" si="106"/>
        <v>0</v>
      </c>
      <c r="AP156" s="3" cm="1">
        <f t="array" aca="1" ref="AP156" ca="1">_xlfn.SWITCH(F156,3,_xlfn.NORM.INV(RAND(),8,4),4,_xlfn.NORM.INV(RAND(),7,3))</f>
        <v>9.9397636635600826</v>
      </c>
      <c r="AQ156" s="6">
        <f t="shared" ca="1" si="107"/>
        <v>102.68310574099633</v>
      </c>
      <c r="AR156" s="6">
        <f t="shared" ca="1" si="108"/>
        <v>2250.1152766880568</v>
      </c>
      <c r="AS156" s="3">
        <f t="shared" ca="1" si="109"/>
        <v>6.6818986633999442</v>
      </c>
      <c r="AT156" s="6">
        <f t="shared" ca="1" si="110"/>
        <v>10022.847995099917</v>
      </c>
      <c r="AU156" s="3">
        <f t="shared" ca="1" si="111"/>
        <v>1015.301996747635</v>
      </c>
      <c r="AV156" s="3">
        <f t="shared" ca="1" si="112"/>
        <v>59.261956231800738</v>
      </c>
      <c r="AW156" s="6">
        <f t="shared" ca="1" si="113"/>
        <v>13361.672744566864</v>
      </c>
      <c r="BC156">
        <v>153</v>
      </c>
      <c r="BD156">
        <v>4520144.3136262223</v>
      </c>
      <c r="BI156">
        <v>153</v>
      </c>
      <c r="BJ156">
        <v>10622.329616177321</v>
      </c>
      <c r="BO156">
        <v>153</v>
      </c>
      <c r="BP156">
        <v>0.59799999999999998</v>
      </c>
      <c r="BW156">
        <v>153</v>
      </c>
      <c r="BX156">
        <v>23.582366682878114</v>
      </c>
      <c r="CE156">
        <v>153</v>
      </c>
      <c r="CF156">
        <v>-2056678.6546306277</v>
      </c>
      <c r="CK156">
        <v>153</v>
      </c>
      <c r="CL156">
        <v>3077.9983011603272</v>
      </c>
      <c r="CS156">
        <v>152</v>
      </c>
      <c r="CT156" s="10">
        <v>5.1999999999999998E-2</v>
      </c>
      <c r="CU156" s="10">
        <v>0.06</v>
      </c>
      <c r="CV156" s="10">
        <v>6.6000000000000003E-2</v>
      </c>
      <c r="CW156" s="10">
        <v>5.8000000000000003E-2</v>
      </c>
      <c r="CX156" s="10">
        <v>7.5999999999999998E-2</v>
      </c>
      <c r="CY156" s="10">
        <v>7.8E-2</v>
      </c>
      <c r="CZ156" s="10">
        <v>5.3999999999999999E-2</v>
      </c>
      <c r="DA156" s="10">
        <v>6.6000000000000003E-2</v>
      </c>
      <c r="DB156" s="10">
        <v>5.6000000000000001E-2</v>
      </c>
      <c r="DC156" s="10">
        <v>7.0000000000000007E-2</v>
      </c>
      <c r="DD156" s="10">
        <v>6.2E-2</v>
      </c>
      <c r="DE156" s="10">
        <v>4.8000000000000001E-2</v>
      </c>
      <c r="DF156" s="10">
        <v>0.04</v>
      </c>
      <c r="DG156" s="10">
        <v>6.8000000000000005E-2</v>
      </c>
      <c r="DH156" s="10">
        <v>8.2000000000000003E-2</v>
      </c>
      <c r="DI156" s="10">
        <v>6.4000000000000001E-2</v>
      </c>
      <c r="DJ156" s="25">
        <v>10824.010936737312</v>
      </c>
      <c r="DK156" s="10">
        <v>0.63200000000000001</v>
      </c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</row>
    <row r="157" spans="1:126" x14ac:dyDescent="0.35">
      <c r="A157">
        <f t="shared" ca="1" si="78"/>
        <v>1</v>
      </c>
      <c r="B157" t="str" cm="1">
        <f t="array" aca="1" ref="B157" ca="1">_xlfn.SWITCH(A157,1,"A",2,"B",3,"C",4,"D")</f>
        <v>A</v>
      </c>
      <c r="C157">
        <f t="shared" ca="1" si="79"/>
        <v>2</v>
      </c>
      <c r="D157" s="3">
        <f t="shared" ca="1" si="80"/>
        <v>2.9319753937922965</v>
      </c>
      <c r="E157">
        <f t="shared" ca="1" si="81"/>
        <v>0</v>
      </c>
      <c r="F157" cm="1">
        <f t="array" aca="1" ref="F157" ca="1">_xlfn.SWITCH(RANDBETWEEN(0,1),0,3,1,4)</f>
        <v>4</v>
      </c>
      <c r="G157" s="3">
        <f t="shared" ca="1" si="82"/>
        <v>1.6110820603248299</v>
      </c>
      <c r="H157" t="str" cm="1">
        <f t="array" aca="1" ref="H157" ca="1">_xlfn.SWITCH(RANDBETWEEN(0,1),0,"No",1,"Yes")</f>
        <v>No</v>
      </c>
      <c r="I157" s="3">
        <f t="shared" ca="1" si="83"/>
        <v>0.25609956755159208</v>
      </c>
      <c r="J157" t="str" cm="1">
        <f t="array" aca="1" ref="J157" ca="1">_xlfn.SWITCH(RANDBETWEEN(0,2),0,"Rainy",1,"Sunny",2,"Cold")</f>
        <v>Sunny</v>
      </c>
      <c r="K157">
        <f t="shared" ca="1" si="76"/>
        <v>0.38320029016770579</v>
      </c>
      <c r="L157" t="str" cm="1">
        <f t="array" aca="1" ref="L157" ca="1">_xlfn.SWITCH(RANDBETWEEN(0,1),0,"Good",1,"Bad")</f>
        <v>Good</v>
      </c>
      <c r="M157" s="3">
        <f t="shared" ca="1" si="84"/>
        <v>7.9369139027620841E-2</v>
      </c>
      <c r="N157" t="str" cm="1">
        <f t="array" aca="1" ref="N157" ca="1">_xlfn.SWITCH(RANDBETWEEN(0,1),0,"No",1,"Yes")</f>
        <v>No</v>
      </c>
      <c r="O157" s="3">
        <f t="shared" ca="1" si="85"/>
        <v>8.9584748232141659E-2</v>
      </c>
      <c r="P157" t="str" cm="1">
        <f t="array" aca="1" ref="P157" ca="1">_xlfn.SWITCH(RANDBETWEEN(0,1),0,"No",1,"Yes")</f>
        <v>Yes</v>
      </c>
      <c r="Q157" s="3">
        <f t="shared" ca="1" si="86"/>
        <v>-2.7820367988202088E-2</v>
      </c>
      <c r="R157">
        <f t="shared" ca="1" si="87"/>
        <v>2</v>
      </c>
      <c r="S157" s="3">
        <f t="shared" ca="1" si="88"/>
        <v>0.11380700900597343</v>
      </c>
      <c r="T157" s="3">
        <f t="shared" ca="1" si="89"/>
        <v>0.22761401801194686</v>
      </c>
      <c r="U157" t="str" cm="1">
        <f t="array" aca="1" ref="U157" ca="1">_xlfn.SWITCH(RANDBETWEEN(0,1),0,"No",1,"Yes")</f>
        <v>No</v>
      </c>
      <c r="V157" s="3">
        <f t="shared" ca="1" si="90"/>
        <v>0</v>
      </c>
      <c r="W157" t="str" cm="1">
        <f t="array" aca="1" ref="W157" ca="1">_xlfn.SWITCH(RANDBETWEEN(0,1),0,"No",1,"Yes")</f>
        <v>Yes</v>
      </c>
      <c r="X157" s="3">
        <f t="shared" ca="1" si="91"/>
        <v>22.422136573053791</v>
      </c>
      <c r="Y157" t="str" cm="1">
        <f t="array" aca="1" ref="Y157" ca="1">_xlfn.SWITCH(RANDBETWEEN(0,1),0,"No",1,"Yes")</f>
        <v>No</v>
      </c>
      <c r="Z157" s="3">
        <f t="shared" ca="1" si="92"/>
        <v>0</v>
      </c>
      <c r="AA157" s="3">
        <f t="shared" ca="1" si="77"/>
        <v>0</v>
      </c>
      <c r="AB157" s="3">
        <f t="shared" ca="1" si="93"/>
        <v>0.7465946228332988</v>
      </c>
      <c r="AC157" s="3">
        <f t="shared" ca="1" si="94"/>
        <v>138.25688636071598</v>
      </c>
      <c r="AD157" s="3">
        <f t="shared" ca="1" si="95"/>
        <v>3</v>
      </c>
      <c r="AE157" s="3" t="str">
        <f t="shared" ca="1" si="96"/>
        <v>4-8</v>
      </c>
      <c r="AF157" s="3">
        <f t="shared" ca="1" si="97"/>
        <v>0.98553677019422814</v>
      </c>
      <c r="AG157" s="3" t="str">
        <f t="shared" ca="1" si="98"/>
        <v>High</v>
      </c>
      <c r="AH157" s="3">
        <f t="shared" ca="1" si="99"/>
        <v>9.7818673492385239E-2</v>
      </c>
      <c r="AI157" s="3">
        <f t="shared" ca="1" si="100"/>
        <v>14.266877633602263</v>
      </c>
      <c r="AJ157" s="3">
        <f t="shared" ca="1" si="101"/>
        <v>9.6907599484195845</v>
      </c>
      <c r="AK157" s="3">
        <f t="shared" ca="1" si="102"/>
        <v>36.561976043320925</v>
      </c>
      <c r="AL157" s="3">
        <f t="shared" ca="1" si="103"/>
        <v>20</v>
      </c>
      <c r="AM157" s="3" t="str">
        <f t="shared" ca="1" si="104"/>
        <v>Late</v>
      </c>
      <c r="AN157" s="6">
        <f t="shared" ca="1" si="105"/>
        <v>0</v>
      </c>
      <c r="AO157" s="6">
        <f t="shared" ca="1" si="106"/>
        <v>4.119841485059422</v>
      </c>
      <c r="AP157" s="3" cm="1">
        <f t="array" aca="1" ref="AP157" ca="1">_xlfn.SWITCH(F157,3,_xlfn.NORM.INV(RAND(),8,4),4,_xlfn.NORM.INV(RAND(),7,3))</f>
        <v>5.2061882344411936</v>
      </c>
      <c r="AQ157" s="6">
        <f t="shared" ca="1" si="107"/>
        <v>108.57988141273805</v>
      </c>
      <c r="AR157" s="6">
        <f t="shared" ca="1" si="108"/>
        <v>2883.475519811328</v>
      </c>
      <c r="AS157" s="3">
        <f t="shared" ca="1" si="109"/>
        <v>4.5702470054151156</v>
      </c>
      <c r="AT157" s="6">
        <f t="shared" ca="1" si="110"/>
        <v>6855.3705081226735</v>
      </c>
      <c r="AU157" s="3">
        <f t="shared" ca="1" si="111"/>
        <v>1015.2659173578851</v>
      </c>
      <c r="AV157" s="3">
        <f t="shared" ca="1" si="112"/>
        <v>56.103277467341854</v>
      </c>
      <c r="AW157" s="6">
        <f t="shared" ca="1" si="113"/>
        <v>10814.335064244289</v>
      </c>
      <c r="BC157">
        <v>154</v>
      </c>
      <c r="BD157">
        <v>5235810.3413699698</v>
      </c>
      <c r="BI157">
        <v>154</v>
      </c>
      <c r="BJ157">
        <v>10711.846485785354</v>
      </c>
      <c r="BO157">
        <v>154</v>
      </c>
      <c r="BP157">
        <v>0.60799999999999998</v>
      </c>
      <c r="BW157">
        <v>154</v>
      </c>
      <c r="BX157">
        <v>21.578865885923445</v>
      </c>
      <c r="CE157">
        <v>154</v>
      </c>
      <c r="CF157">
        <v>1629929.8415549952</v>
      </c>
      <c r="CK157">
        <v>154</v>
      </c>
      <c r="CL157">
        <v>1814.0624739327693</v>
      </c>
      <c r="CS157">
        <v>153</v>
      </c>
      <c r="CT157" s="10">
        <v>6.2E-2</v>
      </c>
      <c r="CU157" s="10">
        <v>0.06</v>
      </c>
      <c r="CV157" s="10">
        <v>5.3999999999999999E-2</v>
      </c>
      <c r="CW157" s="10">
        <v>5.6000000000000001E-2</v>
      </c>
      <c r="CX157" s="10">
        <v>6.6000000000000003E-2</v>
      </c>
      <c r="CY157" s="10">
        <v>6.2E-2</v>
      </c>
      <c r="CZ157" s="10">
        <v>9.4E-2</v>
      </c>
      <c r="DA157" s="10">
        <v>5.8000000000000003E-2</v>
      </c>
      <c r="DB157" s="10">
        <v>5.8000000000000003E-2</v>
      </c>
      <c r="DC157" s="10">
        <v>7.5999999999999998E-2</v>
      </c>
      <c r="DD157" s="10">
        <v>0.05</v>
      </c>
      <c r="DE157" s="10">
        <v>6.8000000000000005E-2</v>
      </c>
      <c r="DF157" s="10">
        <v>5.3999999999999999E-2</v>
      </c>
      <c r="DG157" s="10">
        <v>5.8000000000000003E-2</v>
      </c>
      <c r="DH157" s="10">
        <v>4.3999999999999997E-2</v>
      </c>
      <c r="DI157" s="10">
        <v>0.08</v>
      </c>
      <c r="DJ157" s="25">
        <v>12920.211810000394</v>
      </c>
      <c r="DK157" s="10">
        <v>0.57399999999999995</v>
      </c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</row>
    <row r="158" spans="1:126" x14ac:dyDescent="0.35">
      <c r="A158">
        <f t="shared" ca="1" si="78"/>
        <v>4</v>
      </c>
      <c r="B158" t="str" cm="1">
        <f t="array" aca="1" ref="B158" ca="1">_xlfn.SWITCH(A158,1,"A",2,"B",3,"C",4,"D")</f>
        <v>D</v>
      </c>
      <c r="C158">
        <f t="shared" ca="1" si="79"/>
        <v>3</v>
      </c>
      <c r="D158" s="3">
        <f t="shared" ca="1" si="80"/>
        <v>2.9205884492186276</v>
      </c>
      <c r="E158">
        <f t="shared" ca="1" si="81"/>
        <v>0</v>
      </c>
      <c r="F158" cm="1">
        <f t="array" aca="1" ref="F158" ca="1">_xlfn.SWITCH(RANDBETWEEN(0,1),0,3,1,4)</f>
        <v>3</v>
      </c>
      <c r="G158" s="3">
        <f t="shared" ca="1" si="82"/>
        <v>1.5512395505963701</v>
      </c>
      <c r="H158" t="str" cm="1">
        <f t="array" aca="1" ref="H158" ca="1">_xlfn.SWITCH(RANDBETWEEN(0,1),0,"No",1,"Yes")</f>
        <v>Yes</v>
      </c>
      <c r="I158" s="3">
        <f t="shared" ca="1" si="83"/>
        <v>0.10891297903094661</v>
      </c>
      <c r="J158" t="str" cm="1">
        <f t="array" aca="1" ref="J158" ca="1">_xlfn.SWITCH(RANDBETWEEN(0,2),0,"Rainy",1,"Sunny",2,"Cold")</f>
        <v>Cold</v>
      </c>
      <c r="K158">
        <f t="shared" ca="1" si="76"/>
        <v>0.19411079559201694</v>
      </c>
      <c r="L158" t="str" cm="1">
        <f t="array" aca="1" ref="L158" ca="1">_xlfn.SWITCH(RANDBETWEEN(0,1),0,"Good",1,"Bad")</f>
        <v>Good</v>
      </c>
      <c r="M158" s="3">
        <f t="shared" ca="1" si="84"/>
        <v>8.1114077935633244E-2</v>
      </c>
      <c r="N158" t="str" cm="1">
        <f t="array" aca="1" ref="N158" ca="1">_xlfn.SWITCH(RANDBETWEEN(0,1),0,"No",1,"Yes")</f>
        <v>No</v>
      </c>
      <c r="O158" s="3">
        <f t="shared" ca="1" si="85"/>
        <v>4.907548338216236E-2</v>
      </c>
      <c r="P158" t="str" cm="1">
        <f t="array" aca="1" ref="P158" ca="1">_xlfn.SWITCH(RANDBETWEEN(0,1),0,"No",1,"Yes")</f>
        <v>Yes</v>
      </c>
      <c r="Q158" s="3">
        <f t="shared" ca="1" si="86"/>
        <v>1.4467224161117334</v>
      </c>
      <c r="R158">
        <f t="shared" ca="1" si="87"/>
        <v>3</v>
      </c>
      <c r="S158" s="3">
        <f t="shared" ca="1" si="88"/>
        <v>0.17766024758602975</v>
      </c>
      <c r="T158" s="3">
        <f t="shared" ca="1" si="89"/>
        <v>0.53298074275808927</v>
      </c>
      <c r="U158" t="str" cm="1">
        <f t="array" aca="1" ref="U158" ca="1">_xlfn.SWITCH(RANDBETWEEN(0,1),0,"No",1,"Yes")</f>
        <v>Yes</v>
      </c>
      <c r="V158" s="3">
        <f t="shared" ca="1" si="90"/>
        <v>0.31405212883664679</v>
      </c>
      <c r="W158" t="str" cm="1">
        <f t="array" aca="1" ref="W158" ca="1">_xlfn.SWITCH(RANDBETWEEN(0,1),0,"No",1,"Yes")</f>
        <v>Yes</v>
      </c>
      <c r="X158" s="3">
        <f t="shared" ca="1" si="91"/>
        <v>12.830439337606901</v>
      </c>
      <c r="Y158" t="str" cm="1">
        <f t="array" aca="1" ref="Y158" ca="1">_xlfn.SWITCH(RANDBETWEEN(0,1),0,"No",1,"Yes")</f>
        <v>Yes</v>
      </c>
      <c r="Z158" s="3">
        <f t="shared" ca="1" si="92"/>
        <v>1.8556779901509795</v>
      </c>
      <c r="AA158" s="3">
        <f t="shared" ca="1" si="77"/>
        <v>0</v>
      </c>
      <c r="AB158" s="3">
        <f t="shared" ca="1" si="93"/>
        <v>0.84969575877538861</v>
      </c>
      <c r="AC158" s="3">
        <f t="shared" ca="1" si="94"/>
        <v>312.8245311802894</v>
      </c>
      <c r="AD158" s="3">
        <f t="shared" ca="1" si="95"/>
        <v>2</v>
      </c>
      <c r="AE158" s="3" t="str">
        <f t="shared" ca="1" si="96"/>
        <v>12-4</v>
      </c>
      <c r="AF158" s="3">
        <f t="shared" ca="1" si="97"/>
        <v>0.72466326800722081</v>
      </c>
      <c r="AG158" s="3" t="str">
        <f t="shared" ca="1" si="98"/>
        <v>High</v>
      </c>
      <c r="AH158" s="3">
        <f t="shared" ca="1" si="99"/>
        <v>0.10737888780153437</v>
      </c>
      <c r="AI158" s="3">
        <f t="shared" ca="1" si="100"/>
        <v>63.253484358908047</v>
      </c>
      <c r="AJ158" s="3">
        <f t="shared" ca="1" si="101"/>
        <v>4.9455699452900417</v>
      </c>
      <c r="AK158" s="3">
        <f t="shared" ca="1" si="102"/>
        <v>25.591633361875662</v>
      </c>
      <c r="AL158" s="3">
        <f t="shared" ca="1" si="103"/>
        <v>25</v>
      </c>
      <c r="AM158" s="3" t="str">
        <f t="shared" ca="1" si="104"/>
        <v>Late</v>
      </c>
      <c r="AN158" s="6">
        <f t="shared" ca="1" si="105"/>
        <v>0</v>
      </c>
      <c r="AO158" s="6">
        <f t="shared" ca="1" si="106"/>
        <v>5.3549553240072312</v>
      </c>
      <c r="AP158" s="3" cm="1">
        <f t="array" aca="1" ref="AP158" ca="1">_xlfn.SWITCH(F158,3,_xlfn.NORM.INV(RAND(),8,4),4,_xlfn.NORM.INV(RAND(),7,3))</f>
        <v>9.7127950759395247</v>
      </c>
      <c r="AQ158" s="6">
        <f t="shared" ca="1" si="107"/>
        <v>92.620574433005473</v>
      </c>
      <c r="AR158" s="6">
        <f t="shared" ca="1" si="108"/>
        <v>2983.0741355213204</v>
      </c>
      <c r="AS158" s="3">
        <f t="shared" ca="1" si="109"/>
        <v>3.1989541702344577</v>
      </c>
      <c r="AT158" s="6">
        <f t="shared" ca="1" si="110"/>
        <v>4798.4312553516866</v>
      </c>
      <c r="AU158" s="3">
        <f t="shared" ca="1" si="111"/>
        <v>995.56981218381748</v>
      </c>
      <c r="AV158" s="3">
        <f t="shared" ca="1" si="112"/>
        <v>45.495040338814974</v>
      </c>
      <c r="AW158" s="6">
        <f t="shared" ca="1" si="113"/>
        <v>8827.9251987196476</v>
      </c>
      <c r="BC158">
        <v>155</v>
      </c>
      <c r="BD158">
        <v>5529004.10820108</v>
      </c>
      <c r="BI158">
        <v>155</v>
      </c>
      <c r="BJ158">
        <v>-2878.4301424783989</v>
      </c>
      <c r="BO158">
        <v>155</v>
      </c>
      <c r="BP158">
        <v>0.6</v>
      </c>
      <c r="BW158">
        <v>155</v>
      </c>
      <c r="BX158">
        <v>21.875492290303949</v>
      </c>
      <c r="CE158">
        <v>155</v>
      </c>
      <c r="CF158">
        <v>2086152.0697260259</v>
      </c>
      <c r="CK158">
        <v>155</v>
      </c>
      <c r="CL158">
        <v>3858.0313698191162</v>
      </c>
      <c r="CS158">
        <v>154</v>
      </c>
      <c r="CT158" s="10">
        <v>7.1999999999999995E-2</v>
      </c>
      <c r="CU158" s="10">
        <v>0.08</v>
      </c>
      <c r="CV158" s="10">
        <v>7.3999999999999996E-2</v>
      </c>
      <c r="CW158" s="10">
        <v>0.06</v>
      </c>
      <c r="CX158" s="10">
        <v>6.6000000000000003E-2</v>
      </c>
      <c r="CY158" s="10">
        <v>6.6000000000000003E-2</v>
      </c>
      <c r="CZ158" s="10">
        <v>4.5999999999999999E-2</v>
      </c>
      <c r="DA158" s="10">
        <v>3.5999999999999997E-2</v>
      </c>
      <c r="DB158" s="10">
        <v>0.08</v>
      </c>
      <c r="DC158" s="10">
        <v>6.2E-2</v>
      </c>
      <c r="DD158" s="10">
        <v>5.8000000000000003E-2</v>
      </c>
      <c r="DE158" s="10">
        <v>7.3999999999999996E-2</v>
      </c>
      <c r="DF158" s="10">
        <v>6.6000000000000003E-2</v>
      </c>
      <c r="DG158" s="10">
        <v>6.6000000000000003E-2</v>
      </c>
      <c r="DH158" s="10">
        <v>4.5999999999999999E-2</v>
      </c>
      <c r="DI158" s="10">
        <v>4.8000000000000001E-2</v>
      </c>
      <c r="DJ158" s="25">
        <v>13682.888861850268</v>
      </c>
      <c r="DK158" s="10">
        <v>0.626</v>
      </c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</row>
    <row r="159" spans="1:126" x14ac:dyDescent="0.35">
      <c r="A159">
        <f t="shared" ca="1" si="78"/>
        <v>2</v>
      </c>
      <c r="B159" t="str" cm="1">
        <f t="array" aca="1" ref="B159" ca="1">_xlfn.SWITCH(A159,1,"A",2,"B",3,"C",4,"D")</f>
        <v>B</v>
      </c>
      <c r="C159">
        <f t="shared" ca="1" si="79"/>
        <v>2</v>
      </c>
      <c r="D159" s="3">
        <f t="shared" ca="1" si="80"/>
        <v>3.2676658101116605</v>
      </c>
      <c r="E159">
        <f t="shared" ca="1" si="81"/>
        <v>1</v>
      </c>
      <c r="F159" cm="1">
        <f t="array" aca="1" ref="F159" ca="1">_xlfn.SWITCH(RANDBETWEEN(0,1),0,3,1,4)</f>
        <v>4</v>
      </c>
      <c r="G159" s="3">
        <f t="shared" ca="1" si="82"/>
        <v>2.3145361922311531</v>
      </c>
      <c r="H159" t="str" cm="1">
        <f t="array" aca="1" ref="H159" ca="1">_xlfn.SWITCH(RANDBETWEEN(0,1),0,"No",1,"Yes")</f>
        <v>No</v>
      </c>
      <c r="I159" s="3">
        <f t="shared" ca="1" si="83"/>
        <v>0.37651473076244468</v>
      </c>
      <c r="J159" t="str" cm="1">
        <f t="array" aca="1" ref="J159" ca="1">_xlfn.SWITCH(RANDBETWEEN(0,2),0,"Rainy",1,"Sunny",2,"Cold")</f>
        <v>Cold</v>
      </c>
      <c r="K159">
        <f t="shared" ca="1" si="76"/>
        <v>0.3898114078024878</v>
      </c>
      <c r="L159" t="str" cm="1">
        <f t="array" aca="1" ref="L159" ca="1">_xlfn.SWITCH(RANDBETWEEN(0,1),0,"Good",1,"Bad")</f>
        <v>Bad</v>
      </c>
      <c r="M159" s="3">
        <f t="shared" ca="1" si="84"/>
        <v>0.51319307561643723</v>
      </c>
      <c r="N159" t="str" cm="1">
        <f t="array" aca="1" ref="N159" ca="1">_xlfn.SWITCH(RANDBETWEEN(0,1),0,"No",1,"Yes")</f>
        <v>No</v>
      </c>
      <c r="O159" s="3">
        <f t="shared" ca="1" si="85"/>
        <v>7.1392616933297182E-2</v>
      </c>
      <c r="P159" t="str" cm="1">
        <f t="array" aca="1" ref="P159" ca="1">_xlfn.SWITCH(RANDBETWEEN(0,1),0,"No",1,"Yes")</f>
        <v>Yes</v>
      </c>
      <c r="Q159" s="3">
        <f t="shared" ca="1" si="86"/>
        <v>1.2456703525713166</v>
      </c>
      <c r="R159">
        <f t="shared" ca="1" si="87"/>
        <v>1</v>
      </c>
      <c r="S159" s="3">
        <f t="shared" ca="1" si="88"/>
        <v>0.10445879818161807</v>
      </c>
      <c r="T159" s="3">
        <f t="shared" ca="1" si="89"/>
        <v>0.10445879818161807</v>
      </c>
      <c r="U159" t="str" cm="1">
        <f t="array" aca="1" ref="U159" ca="1">_xlfn.SWITCH(RANDBETWEEN(0,1),0,"No",1,"Yes")</f>
        <v>No</v>
      </c>
      <c r="V159" s="3">
        <f t="shared" ca="1" si="90"/>
        <v>0</v>
      </c>
      <c r="W159" t="str" cm="1">
        <f t="array" aca="1" ref="W159" ca="1">_xlfn.SWITCH(RANDBETWEEN(0,1),0,"No",1,"Yes")</f>
        <v>Yes</v>
      </c>
      <c r="X159" s="3">
        <f t="shared" ca="1" si="91"/>
        <v>18.901671084752472</v>
      </c>
      <c r="Y159" t="str" cm="1">
        <f t="array" aca="1" ref="Y159" ca="1">_xlfn.SWITCH(RANDBETWEEN(0,1),0,"No",1,"Yes")</f>
        <v>No</v>
      </c>
      <c r="Z159" s="3">
        <f t="shared" ca="1" si="92"/>
        <v>0</v>
      </c>
      <c r="AA159" s="3">
        <f t="shared" ca="1" si="77"/>
        <v>0</v>
      </c>
      <c r="AB159" s="3">
        <f t="shared" ca="1" si="93"/>
        <v>0.71359619815356357</v>
      </c>
      <c r="AC159" s="3">
        <f t="shared" ca="1" si="94"/>
        <v>232.53164225141151</v>
      </c>
      <c r="AD159" s="3">
        <f t="shared" ca="1" si="95"/>
        <v>2</v>
      </c>
      <c r="AE159" s="3" t="str">
        <f t="shared" ca="1" si="96"/>
        <v>12-4</v>
      </c>
      <c r="AF159" s="3">
        <f t="shared" ca="1" si="97"/>
        <v>0.33152721271460384</v>
      </c>
      <c r="AG159" s="3" t="str">
        <f t="shared" ca="1" si="98"/>
        <v>High</v>
      </c>
      <c r="AH159" s="3">
        <f t="shared" ca="1" si="99"/>
        <v>7.0125973359789956E-2</v>
      </c>
      <c r="AI159" s="3">
        <f t="shared" ca="1" si="100"/>
        <v>18.113865567682865</v>
      </c>
      <c r="AJ159" s="3">
        <f t="shared" ca="1" si="101"/>
        <v>12.837218062734971</v>
      </c>
      <c r="AK159" s="3">
        <f t="shared" ca="1" si="102"/>
        <v>37.869715705814151</v>
      </c>
      <c r="AL159" s="3">
        <f t="shared" ca="1" si="103"/>
        <v>40</v>
      </c>
      <c r="AM159" s="3" t="str">
        <f t="shared" ca="1" si="104"/>
        <v>On time</v>
      </c>
      <c r="AN159" s="6">
        <f t="shared" ca="1" si="105"/>
        <v>0</v>
      </c>
      <c r="AO159" s="6">
        <f t="shared" ca="1" si="106"/>
        <v>7.9879044683787646</v>
      </c>
      <c r="AP159" s="3" cm="1">
        <f t="array" aca="1" ref="AP159" ca="1">_xlfn.SWITCH(F159,3,_xlfn.NORM.INV(RAND(),8,4),4,_xlfn.NORM.INV(RAND(),7,3))</f>
        <v>8.9148305484138941</v>
      </c>
      <c r="AQ159" s="6">
        <f t="shared" ca="1" si="107"/>
        <v>107.31232704245257</v>
      </c>
      <c r="AR159" s="6">
        <f t="shared" ca="1" si="108"/>
        <v>2799.1010603607856</v>
      </c>
      <c r="AS159" s="3">
        <f t="shared" ca="1" si="109"/>
        <v>4.7337144632267689</v>
      </c>
      <c r="AT159" s="6">
        <f t="shared" ca="1" si="110"/>
        <v>7100.5716948401532</v>
      </c>
      <c r="AU159" s="3">
        <f t="shared" ca="1" si="111"/>
        <v>982.12051350327158</v>
      </c>
      <c r="AV159" s="3">
        <f t="shared" ca="1" si="112"/>
        <v>51.59618638520562</v>
      </c>
      <c r="AW159" s="6">
        <f t="shared" ca="1" si="113"/>
        <v>10941.377359557797</v>
      </c>
      <c r="BC159">
        <v>156</v>
      </c>
      <c r="BD159">
        <v>5285332.4863069439</v>
      </c>
      <c r="BI159">
        <v>156</v>
      </c>
      <c r="BJ159">
        <v>10404.333122583765</v>
      </c>
      <c r="BO159">
        <v>156</v>
      </c>
      <c r="BP159">
        <v>0.59199999999999997</v>
      </c>
      <c r="BW159">
        <v>156</v>
      </c>
      <c r="BX159">
        <v>39.404044757146558</v>
      </c>
      <c r="CE159">
        <v>156</v>
      </c>
      <c r="CF159">
        <v>1820752.3322781108</v>
      </c>
      <c r="CK159">
        <v>156</v>
      </c>
      <c r="CL159">
        <v>5741.1408360901823</v>
      </c>
      <c r="CS159">
        <v>155</v>
      </c>
      <c r="CT159" s="10">
        <v>3.5999999999999997E-2</v>
      </c>
      <c r="CU159" s="10">
        <v>5.8000000000000003E-2</v>
      </c>
      <c r="CV159" s="10">
        <v>5.3999999999999999E-2</v>
      </c>
      <c r="CW159" s="10">
        <v>8.2000000000000003E-2</v>
      </c>
      <c r="CX159" s="10">
        <v>8.7999999999999995E-2</v>
      </c>
      <c r="CY159" s="10">
        <v>7.5999999999999998E-2</v>
      </c>
      <c r="CZ159" s="10">
        <v>4.3999999999999997E-2</v>
      </c>
      <c r="DA159" s="10">
        <v>6.6000000000000003E-2</v>
      </c>
      <c r="DB159" s="10">
        <v>6.4000000000000001E-2</v>
      </c>
      <c r="DC159" s="10">
        <v>5.3999999999999999E-2</v>
      </c>
      <c r="DD159" s="10">
        <v>7.5999999999999998E-2</v>
      </c>
      <c r="DE159" s="10">
        <v>6.4000000000000001E-2</v>
      </c>
      <c r="DF159" s="10">
        <v>5.1999999999999998E-2</v>
      </c>
      <c r="DG159" s="10">
        <v>6.2E-2</v>
      </c>
      <c r="DH159" s="10">
        <v>5.8000000000000003E-2</v>
      </c>
      <c r="DI159" s="10">
        <v>6.6000000000000003E-2</v>
      </c>
      <c r="DJ159" s="25">
        <v>12182.43129477171</v>
      </c>
      <c r="DK159" s="10">
        <v>0.57599999999999996</v>
      </c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</row>
    <row r="160" spans="1:126" x14ac:dyDescent="0.35">
      <c r="A160">
        <f t="shared" ca="1" si="78"/>
        <v>3</v>
      </c>
      <c r="B160" t="str" cm="1">
        <f t="array" aca="1" ref="B160" ca="1">_xlfn.SWITCH(A160,1,"A",2,"B",3,"C",4,"D")</f>
        <v>C</v>
      </c>
      <c r="C160">
        <f t="shared" ca="1" si="79"/>
        <v>2</v>
      </c>
      <c r="D160" s="3">
        <f t="shared" ca="1" si="80"/>
        <v>2.8705295208696291</v>
      </c>
      <c r="E160">
        <f t="shared" ca="1" si="81"/>
        <v>0</v>
      </c>
      <c r="F160" cm="1">
        <f t="array" aca="1" ref="F160" ca="1">_xlfn.SWITCH(RANDBETWEEN(0,1),0,3,1,4)</f>
        <v>3</v>
      </c>
      <c r="G160" s="3">
        <f t="shared" ca="1" si="82"/>
        <v>2.8423057483414871</v>
      </c>
      <c r="H160" t="str" cm="1">
        <f t="array" aca="1" ref="H160" ca="1">_xlfn.SWITCH(RANDBETWEEN(0,1),0,"No",1,"Yes")</f>
        <v>No</v>
      </c>
      <c r="I160" s="3">
        <f t="shared" ca="1" si="83"/>
        <v>0.41394600096985712</v>
      </c>
      <c r="J160" t="str" cm="1">
        <f t="array" aca="1" ref="J160" ca="1">_xlfn.SWITCH(RANDBETWEEN(0,2),0,"Rainy",1,"Sunny",2,"Cold")</f>
        <v>Sunny</v>
      </c>
      <c r="K160">
        <f t="shared" ca="1" si="76"/>
        <v>1.4537770309263121E-2</v>
      </c>
      <c r="L160" t="str" cm="1">
        <f t="array" aca="1" ref="L160" ca="1">_xlfn.SWITCH(RANDBETWEEN(0,1),0,"Good",1,"Bad")</f>
        <v>Good</v>
      </c>
      <c r="M160" s="3">
        <f t="shared" ca="1" si="84"/>
        <v>7.9645690981396886E-2</v>
      </c>
      <c r="N160" t="str" cm="1">
        <f t="array" aca="1" ref="N160" ca="1">_xlfn.SWITCH(RANDBETWEEN(0,1),0,"No",1,"Yes")</f>
        <v>No</v>
      </c>
      <c r="O160" s="3">
        <f t="shared" ca="1" si="85"/>
        <v>8.3252357973202962E-2</v>
      </c>
      <c r="P160" t="str" cm="1">
        <f t="array" aca="1" ref="P160" ca="1">_xlfn.SWITCH(RANDBETWEEN(0,1),0,"No",1,"Yes")</f>
        <v>Yes</v>
      </c>
      <c r="Q160" s="3">
        <f t="shared" ca="1" si="86"/>
        <v>2.0835877468094655</v>
      </c>
      <c r="R160">
        <f t="shared" ca="1" si="87"/>
        <v>2</v>
      </c>
      <c r="S160" s="3">
        <f t="shared" ca="1" si="88"/>
        <v>0.21952959793876786</v>
      </c>
      <c r="T160" s="3">
        <f t="shared" ca="1" si="89"/>
        <v>0.43905919587753572</v>
      </c>
      <c r="U160" t="str" cm="1">
        <f t="array" aca="1" ref="U160" ca="1">_xlfn.SWITCH(RANDBETWEEN(0,1),0,"No",1,"Yes")</f>
        <v>Yes</v>
      </c>
      <c r="V160" s="3">
        <f t="shared" ca="1" si="90"/>
        <v>0.29798006963500079</v>
      </c>
      <c r="W160" t="str" cm="1">
        <f t="array" aca="1" ref="W160" ca="1">_xlfn.SWITCH(RANDBETWEEN(0,1),0,"No",1,"Yes")</f>
        <v>No</v>
      </c>
      <c r="X160" s="3">
        <f t="shared" ca="1" si="91"/>
        <v>0</v>
      </c>
      <c r="Y160" t="str" cm="1">
        <f t="array" aca="1" ref="Y160" ca="1">_xlfn.SWITCH(RANDBETWEEN(0,1),0,"No",1,"Yes")</f>
        <v>No</v>
      </c>
      <c r="Z160" s="3">
        <f t="shared" ca="1" si="92"/>
        <v>0</v>
      </c>
      <c r="AA160" s="3">
        <f t="shared" ca="1" si="77"/>
        <v>1</v>
      </c>
      <c r="AB160" s="3">
        <f t="shared" ca="1" si="93"/>
        <v>0.81633630217872333</v>
      </c>
      <c r="AC160" s="3">
        <f t="shared" ca="1" si="94"/>
        <v>217.54574792318988</v>
      </c>
      <c r="AD160" s="3">
        <f t="shared" ca="1" si="95"/>
        <v>2</v>
      </c>
      <c r="AE160" s="3" t="str">
        <f t="shared" ca="1" si="96"/>
        <v>12-4</v>
      </c>
      <c r="AF160" s="3">
        <f t="shared" ca="1" si="97"/>
        <v>0.98518152931614289</v>
      </c>
      <c r="AG160" s="3" t="str">
        <f t="shared" ca="1" si="98"/>
        <v>High</v>
      </c>
      <c r="AH160" s="3">
        <f t="shared" ca="1" si="99"/>
        <v>6.8759696029542072E-2</v>
      </c>
      <c r="AI160" s="3">
        <f t="shared" ca="1" si="100"/>
        <v>42.312962356509225</v>
      </c>
      <c r="AJ160" s="3">
        <f t="shared" ca="1" si="101"/>
        <v>5.1413499742762321</v>
      </c>
      <c r="AK160" s="3">
        <f t="shared" ca="1" si="102"/>
        <v>13.265942082697848</v>
      </c>
      <c r="AL160" s="3">
        <f t="shared" ca="1" si="103"/>
        <v>20</v>
      </c>
      <c r="AM160" s="3" t="str">
        <f t="shared" ca="1" si="104"/>
        <v>On time</v>
      </c>
      <c r="AN160" s="6">
        <f t="shared" ca="1" si="105"/>
        <v>0</v>
      </c>
      <c r="AO160" s="6">
        <f t="shared" ca="1" si="106"/>
        <v>4.340251903791577</v>
      </c>
      <c r="AP160" s="3" cm="1">
        <f t="array" aca="1" ref="AP160" ca="1">_xlfn.SWITCH(F160,3,_xlfn.NORM.INV(RAND(),8,4),4,_xlfn.NORM.INV(RAND(),7,3))</f>
        <v>7.410563069959422</v>
      </c>
      <c r="AQ160" s="6">
        <f t="shared" ca="1" si="107"/>
        <v>104.94141505464408</v>
      </c>
      <c r="AR160" s="6">
        <f t="shared" ca="1" si="108"/>
        <v>3080.6780012069248</v>
      </c>
      <c r="AS160" s="3">
        <f t="shared" ca="1" si="109"/>
        <v>1.6582427603372309</v>
      </c>
      <c r="AT160" s="6">
        <f t="shared" ca="1" si="110"/>
        <v>3316.4855206744619</v>
      </c>
      <c r="AU160" s="3">
        <f t="shared" ca="1" si="111"/>
        <v>993.70990132209488</v>
      </c>
      <c r="AV160" s="3">
        <f t="shared" ca="1" si="112"/>
        <v>52.264873433068225</v>
      </c>
      <c r="AW160" s="6">
        <f t="shared" ca="1" si="113"/>
        <v>7447.4785485403409</v>
      </c>
      <c r="BC160">
        <v>157</v>
      </c>
      <c r="BD160">
        <v>5714015.0180199398</v>
      </c>
      <c r="BI160">
        <v>157</v>
      </c>
      <c r="BJ160">
        <v>9897.9476613717543</v>
      </c>
      <c r="BO160">
        <v>157</v>
      </c>
      <c r="BP160">
        <v>0.56999999999999995</v>
      </c>
      <c r="BW160">
        <v>157</v>
      </c>
      <c r="BX160">
        <v>29.215185111318259</v>
      </c>
      <c r="CE160">
        <v>157</v>
      </c>
      <c r="CF160">
        <v>1916264.8434123616</v>
      </c>
      <c r="CK160">
        <v>157</v>
      </c>
      <c r="CL160">
        <v>3439.0792810293015</v>
      </c>
      <c r="CS160">
        <v>156</v>
      </c>
      <c r="CT160" s="10">
        <v>4.2000000000000003E-2</v>
      </c>
      <c r="CU160" s="10">
        <v>5.6000000000000001E-2</v>
      </c>
      <c r="CV160" s="10">
        <v>7.3999999999999996E-2</v>
      </c>
      <c r="CW160" s="10">
        <v>4.8000000000000001E-2</v>
      </c>
      <c r="CX160" s="10">
        <v>5.6000000000000001E-2</v>
      </c>
      <c r="CY160" s="10">
        <v>7.3999999999999996E-2</v>
      </c>
      <c r="CZ160" s="10">
        <v>8.2000000000000003E-2</v>
      </c>
      <c r="DA160" s="10">
        <v>0.05</v>
      </c>
      <c r="DB160" s="10">
        <v>0.06</v>
      </c>
      <c r="DC160" s="10">
        <v>6.8000000000000005E-2</v>
      </c>
      <c r="DD160" s="10">
        <v>5.8000000000000003E-2</v>
      </c>
      <c r="DE160" s="10">
        <v>3.7999999999999999E-2</v>
      </c>
      <c r="DF160" s="10">
        <v>7.5999999999999998E-2</v>
      </c>
      <c r="DG160" s="10">
        <v>7.1999999999999995E-2</v>
      </c>
      <c r="DH160" s="10">
        <v>7.3999999999999996E-2</v>
      </c>
      <c r="DI160" s="10">
        <v>7.1999999999999995E-2</v>
      </c>
      <c r="DJ160" s="25">
        <v>7006.9581434091851</v>
      </c>
      <c r="DK160" s="10">
        <v>0.6</v>
      </c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</row>
    <row r="161" spans="1:126" x14ac:dyDescent="0.35">
      <c r="A161">
        <f t="shared" ca="1" si="78"/>
        <v>4</v>
      </c>
      <c r="B161" t="str" cm="1">
        <f t="array" aca="1" ref="B161" ca="1">_xlfn.SWITCH(A161,1,"A",2,"B",3,"C",4,"D")</f>
        <v>D</v>
      </c>
      <c r="C161">
        <f t="shared" ca="1" si="79"/>
        <v>1</v>
      </c>
      <c r="D161" s="3">
        <f t="shared" ca="1" si="80"/>
        <v>2.3962227594155494</v>
      </c>
      <c r="E161">
        <f t="shared" ca="1" si="81"/>
        <v>0</v>
      </c>
      <c r="F161" cm="1">
        <f t="array" aca="1" ref="F161" ca="1">_xlfn.SWITCH(RANDBETWEEN(0,1),0,3,1,4)</f>
        <v>4</v>
      </c>
      <c r="G161" s="3">
        <f t="shared" ca="1" si="82"/>
        <v>2.9153955621874719</v>
      </c>
      <c r="H161" t="str" cm="1">
        <f t="array" aca="1" ref="H161" ca="1">_xlfn.SWITCH(RANDBETWEEN(0,1),0,"No",1,"Yes")</f>
        <v>No</v>
      </c>
      <c r="I161" s="3">
        <f t="shared" ca="1" si="83"/>
        <v>0.37136532062988609</v>
      </c>
      <c r="J161" t="str" cm="1">
        <f t="array" aca="1" ref="J161" ca="1">_xlfn.SWITCH(RANDBETWEEN(0,2),0,"Rainy",1,"Sunny",2,"Cold")</f>
        <v>Sunny</v>
      </c>
      <c r="K161">
        <f t="shared" ca="1" si="76"/>
        <v>0.35798942574250897</v>
      </c>
      <c r="L161" t="str" cm="1">
        <f t="array" aca="1" ref="L161" ca="1">_xlfn.SWITCH(RANDBETWEEN(0,1),0,"Good",1,"Bad")</f>
        <v>Bad</v>
      </c>
      <c r="M161" s="3">
        <f t="shared" ca="1" si="84"/>
        <v>0.59583603366638849</v>
      </c>
      <c r="N161" t="str" cm="1">
        <f t="array" aca="1" ref="N161" ca="1">_xlfn.SWITCH(RANDBETWEEN(0,1),0,"No",1,"Yes")</f>
        <v>Yes</v>
      </c>
      <c r="O161" s="3">
        <f t="shared" ca="1" si="85"/>
        <v>1.3889480983279716</v>
      </c>
      <c r="P161" t="str" cm="1">
        <f t="array" aca="1" ref="P161" ca="1">_xlfn.SWITCH(RANDBETWEEN(0,1),0,"No",1,"Yes")</f>
        <v>No</v>
      </c>
      <c r="Q161" s="3">
        <f t="shared" ca="1" si="86"/>
        <v>0</v>
      </c>
      <c r="R161">
        <f t="shared" ca="1" si="87"/>
        <v>1</v>
      </c>
      <c r="S161" s="3">
        <f t="shared" ca="1" si="88"/>
        <v>0.1427464913488643</v>
      </c>
      <c r="T161" s="3">
        <f t="shared" ca="1" si="89"/>
        <v>0.1427464913488643</v>
      </c>
      <c r="U161" t="str" cm="1">
        <f t="array" aca="1" ref="U161" ca="1">_xlfn.SWITCH(RANDBETWEEN(0,1),0,"No",1,"Yes")</f>
        <v>No</v>
      </c>
      <c r="V161" s="3">
        <f t="shared" ca="1" si="90"/>
        <v>0</v>
      </c>
      <c r="W161" t="str" cm="1">
        <f t="array" aca="1" ref="W161" ca="1">_xlfn.SWITCH(RANDBETWEEN(0,1),0,"No",1,"Yes")</f>
        <v>Yes</v>
      </c>
      <c r="X161" s="3">
        <f t="shared" ca="1" si="91"/>
        <v>20.2618878915384</v>
      </c>
      <c r="Y161" t="str" cm="1">
        <f t="array" aca="1" ref="Y161" ca="1">_xlfn.SWITCH(RANDBETWEEN(0,1),0,"No",1,"Yes")</f>
        <v>No</v>
      </c>
      <c r="Z161" s="3">
        <f t="shared" ca="1" si="92"/>
        <v>0</v>
      </c>
      <c r="AA161" s="3">
        <f t="shared" ca="1" si="77"/>
        <v>1</v>
      </c>
      <c r="AB161" s="3">
        <f t="shared" ca="1" si="93"/>
        <v>0.69925787684902851</v>
      </c>
      <c r="AC161" s="3">
        <f t="shared" ca="1" si="94"/>
        <v>243.71159586522319</v>
      </c>
      <c r="AD161" s="3">
        <f t="shared" ca="1" si="95"/>
        <v>3</v>
      </c>
      <c r="AE161" s="3" t="str">
        <f t="shared" ca="1" si="96"/>
        <v>4-8</v>
      </c>
      <c r="AF161" s="3">
        <f t="shared" ca="1" si="97"/>
        <v>0.31926928988721526</v>
      </c>
      <c r="AG161" s="3" t="str">
        <f t="shared" ca="1" si="98"/>
        <v>Low</v>
      </c>
      <c r="AH161" s="3">
        <f t="shared" ca="1" si="99"/>
        <v>0.31369454966909227</v>
      </c>
      <c r="AI161" s="3">
        <f t="shared" ca="1" si="100"/>
        <v>75.516754335003554</v>
      </c>
      <c r="AJ161" s="3">
        <f t="shared" ca="1" si="101"/>
        <v>3.2272519921086955</v>
      </c>
      <c r="AK161" s="3">
        <f t="shared" ca="1" si="102"/>
        <v>30.593642531955524</v>
      </c>
      <c r="AL161" s="3">
        <f t="shared" ca="1" si="103"/>
        <v>25</v>
      </c>
      <c r="AM161" s="3" t="str">
        <f t="shared" ca="1" si="104"/>
        <v>Late</v>
      </c>
      <c r="AN161" s="6">
        <f t="shared" ca="1" si="105"/>
        <v>0</v>
      </c>
      <c r="AO161" s="6">
        <f t="shared" ca="1" si="106"/>
        <v>2.235905461338068</v>
      </c>
      <c r="AP161" s="3" cm="1">
        <f t="array" aca="1" ref="AP161" ca="1">_xlfn.SWITCH(F161,3,_xlfn.NORM.INV(RAND(),8,4),4,_xlfn.NORM.INV(RAND(),7,3))</f>
        <v>5.2644220027262634</v>
      </c>
      <c r="AQ161" s="6">
        <f t="shared" ca="1" si="107"/>
        <v>99.275711125405138</v>
      </c>
      <c r="AR161" s="6">
        <f t="shared" ca="1" si="108"/>
        <v>4595.8781375235121</v>
      </c>
      <c r="AS161" s="3">
        <f t="shared" ca="1" si="109"/>
        <v>3.8242053164944405</v>
      </c>
      <c r="AT161" s="6">
        <f t="shared" ca="1" si="110"/>
        <v>7648.4106329888809</v>
      </c>
      <c r="AU161" s="3">
        <f t="shared" ca="1" si="111"/>
        <v>958.8328968443958</v>
      </c>
      <c r="AV161" s="3">
        <f t="shared" ca="1" si="112"/>
        <v>44.814857869662639</v>
      </c>
      <c r="AW161" s="6">
        <f t="shared" ca="1" si="113"/>
        <v>13250.17243068779</v>
      </c>
      <c r="BC161">
        <v>158</v>
      </c>
      <c r="BD161">
        <v>5564328.4408584749</v>
      </c>
      <c r="BI161">
        <v>158</v>
      </c>
      <c r="BJ161">
        <v>10405.425326027509</v>
      </c>
      <c r="BO161">
        <v>158</v>
      </c>
      <c r="BP161">
        <v>0.54200000000000004</v>
      </c>
      <c r="BW161">
        <v>158</v>
      </c>
      <c r="BX161">
        <v>23.049370756632278</v>
      </c>
      <c r="CE161">
        <v>158</v>
      </c>
      <c r="CF161">
        <v>1375077.0692926394</v>
      </c>
      <c r="CK161">
        <v>158</v>
      </c>
      <c r="CL161">
        <v>2826.9269359074383</v>
      </c>
      <c r="CS161">
        <v>157</v>
      </c>
      <c r="CT161" s="10">
        <v>6.2E-2</v>
      </c>
      <c r="CU161" s="10">
        <v>6.2E-2</v>
      </c>
      <c r="CV161" s="10">
        <v>8.7999999999999995E-2</v>
      </c>
      <c r="CW161" s="10">
        <v>7.0000000000000007E-2</v>
      </c>
      <c r="CX161" s="10">
        <v>6.2E-2</v>
      </c>
      <c r="CY161" s="10">
        <v>6.4000000000000001E-2</v>
      </c>
      <c r="CZ161" s="10">
        <v>4.8000000000000001E-2</v>
      </c>
      <c r="DA161" s="10">
        <v>5.6000000000000001E-2</v>
      </c>
      <c r="DB161" s="10">
        <v>7.3999999999999996E-2</v>
      </c>
      <c r="DC161" s="10">
        <v>4.8000000000000001E-2</v>
      </c>
      <c r="DD161" s="10">
        <v>7.1999999999999995E-2</v>
      </c>
      <c r="DE161" s="10">
        <v>5.6000000000000001E-2</v>
      </c>
      <c r="DF161" s="10">
        <v>5.1999999999999998E-2</v>
      </c>
      <c r="DG161" s="10">
        <v>0.06</v>
      </c>
      <c r="DH161" s="10">
        <v>7.0000000000000007E-2</v>
      </c>
      <c r="DI161" s="10">
        <v>5.6000000000000001E-2</v>
      </c>
      <c r="DJ161" s="25">
        <v>13584.253193200491</v>
      </c>
      <c r="DK161" s="10">
        <v>0.59599999999999997</v>
      </c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</row>
    <row r="162" spans="1:126" x14ac:dyDescent="0.35">
      <c r="A162">
        <f t="shared" ca="1" si="78"/>
        <v>2</v>
      </c>
      <c r="B162" t="str" cm="1">
        <f t="array" aca="1" ref="B162" ca="1">_xlfn.SWITCH(A162,1,"A",2,"B",3,"C",4,"D")</f>
        <v>B</v>
      </c>
      <c r="C162">
        <f t="shared" ca="1" si="79"/>
        <v>3</v>
      </c>
      <c r="D162" s="3">
        <f t="shared" ca="1" si="80"/>
        <v>2.7547336194690493</v>
      </c>
      <c r="E162">
        <f t="shared" ca="1" si="81"/>
        <v>1</v>
      </c>
      <c r="F162" cm="1">
        <f t="array" aca="1" ref="F162" ca="1">_xlfn.SWITCH(RANDBETWEEN(0,1),0,3,1,4)</f>
        <v>3</v>
      </c>
      <c r="G162" s="3">
        <f t="shared" ca="1" si="82"/>
        <v>1.9438101726638373</v>
      </c>
      <c r="H162" t="str" cm="1">
        <f t="array" aca="1" ref="H162" ca="1">_xlfn.SWITCH(RANDBETWEEN(0,1),0,"No",1,"Yes")</f>
        <v>Yes</v>
      </c>
      <c r="I162" s="3">
        <f t="shared" ca="1" si="83"/>
        <v>8.892110434922354E-2</v>
      </c>
      <c r="J162" t="str" cm="1">
        <f t="array" aca="1" ref="J162" ca="1">_xlfn.SWITCH(RANDBETWEEN(0,2),0,"Rainy",1,"Sunny",2,"Cold")</f>
        <v>Rainy</v>
      </c>
      <c r="K162">
        <f t="shared" ca="1" si="76"/>
        <v>1.1007595532303669</v>
      </c>
      <c r="L162" t="str" cm="1">
        <f t="array" aca="1" ref="L162" ca="1">_xlfn.SWITCH(RANDBETWEEN(0,1),0,"Good",1,"Bad")</f>
        <v>Good</v>
      </c>
      <c r="M162" s="3">
        <f t="shared" ca="1" si="84"/>
        <v>0.10282382981252904</v>
      </c>
      <c r="N162" t="str" cm="1">
        <f t="array" aca="1" ref="N162" ca="1">_xlfn.SWITCH(RANDBETWEEN(0,1),0,"No",1,"Yes")</f>
        <v>Yes</v>
      </c>
      <c r="O162" s="3">
        <f t="shared" ca="1" si="85"/>
        <v>0.82012100359440487</v>
      </c>
      <c r="P162" t="str" cm="1">
        <f t="array" aca="1" ref="P162" ca="1">_xlfn.SWITCH(RANDBETWEEN(0,1),0,"No",1,"Yes")</f>
        <v>No</v>
      </c>
      <c r="Q162" s="3">
        <f t="shared" ca="1" si="86"/>
        <v>0</v>
      </c>
      <c r="R162">
        <f t="shared" ca="1" si="87"/>
        <v>3</v>
      </c>
      <c r="S162" s="3">
        <f t="shared" ca="1" si="88"/>
        <v>0.12848967017580504</v>
      </c>
      <c r="T162" s="3">
        <f t="shared" ca="1" si="89"/>
        <v>0.38546901052741511</v>
      </c>
      <c r="U162" t="str" cm="1">
        <f t="array" aca="1" ref="U162" ca="1">_xlfn.SWITCH(RANDBETWEEN(0,1),0,"No",1,"Yes")</f>
        <v>Yes</v>
      </c>
      <c r="V162" s="3">
        <f t="shared" ca="1" si="90"/>
        <v>1.2044688122105791</v>
      </c>
      <c r="W162" t="str" cm="1">
        <f t="array" aca="1" ref="W162" ca="1">_xlfn.SWITCH(RANDBETWEEN(0,1),0,"No",1,"Yes")</f>
        <v>No</v>
      </c>
      <c r="X162" s="3">
        <f t="shared" ca="1" si="91"/>
        <v>0</v>
      </c>
      <c r="Y162" t="str" cm="1">
        <f t="array" aca="1" ref="Y162" ca="1">_xlfn.SWITCH(RANDBETWEEN(0,1),0,"No",1,"Yes")</f>
        <v>Yes</v>
      </c>
      <c r="Z162" s="3">
        <f t="shared" ca="1" si="92"/>
        <v>1.2709639993593083</v>
      </c>
      <c r="AA162" s="3">
        <f t="shared" ca="1" si="77"/>
        <v>0</v>
      </c>
      <c r="AB162" s="3">
        <f t="shared" ca="1" si="93"/>
        <v>0.7593512858548116</v>
      </c>
      <c r="AC162" s="3">
        <f t="shared" ca="1" si="94"/>
        <v>246.93297554017394</v>
      </c>
      <c r="AD162" s="3">
        <f t="shared" ca="1" si="95"/>
        <v>3</v>
      </c>
      <c r="AE162" s="3" t="str">
        <f t="shared" ca="1" si="96"/>
        <v>4-8</v>
      </c>
      <c r="AF162" s="3">
        <f t="shared" ca="1" si="97"/>
        <v>0.6734423356193816</v>
      </c>
      <c r="AG162" s="3" t="str">
        <f t="shared" ca="1" si="98"/>
        <v>High</v>
      </c>
      <c r="AH162" s="3">
        <f t="shared" ca="1" si="99"/>
        <v>0.10309916362285722</v>
      </c>
      <c r="AI162" s="3">
        <f t="shared" ca="1" si="100"/>
        <v>53.050958575011819</v>
      </c>
      <c r="AJ162" s="3">
        <f t="shared" ca="1" si="101"/>
        <v>4.6546373934227994</v>
      </c>
      <c r="AK162" s="3">
        <f t="shared" ca="1" si="102"/>
        <v>13.107867664267514</v>
      </c>
      <c r="AL162" s="3">
        <f t="shared" ca="1" si="103"/>
        <v>15</v>
      </c>
      <c r="AM162" s="3" t="str">
        <f t="shared" ca="1" si="104"/>
        <v>On time</v>
      </c>
      <c r="AN162" s="6">
        <f t="shared" ca="1" si="105"/>
        <v>0</v>
      </c>
      <c r="AO162" s="6">
        <f t="shared" ca="1" si="106"/>
        <v>4.0261635798759894</v>
      </c>
      <c r="AP162" s="3" cm="1">
        <f t="array" aca="1" ref="AP162" ca="1">_xlfn.SWITCH(F162,3,_xlfn.NORM.INV(RAND(),8,4),4,_xlfn.NORM.INV(RAND(),7,3))</f>
        <v>10.556169556596855</v>
      </c>
      <c r="AQ162" s="6">
        <f t="shared" ca="1" si="107"/>
        <v>106.99084456693554</v>
      </c>
      <c r="AR162" s="6">
        <f t="shared" ca="1" si="108"/>
        <v>2502.7608227417395</v>
      </c>
      <c r="AS162" s="3">
        <f t="shared" ca="1" si="109"/>
        <v>1.6384834580334393</v>
      </c>
      <c r="AT162" s="6">
        <f t="shared" ca="1" si="110"/>
        <v>2457.7251870501591</v>
      </c>
      <c r="AU162" s="3">
        <f t="shared" ca="1" si="111"/>
        <v>963.99779400986097</v>
      </c>
      <c r="AV162" s="3">
        <f t="shared" ca="1" si="112"/>
        <v>32.867709031718093</v>
      </c>
      <c r="AW162" s="6">
        <f t="shared" ca="1" si="113"/>
        <v>5961.3776764133536</v>
      </c>
      <c r="BC162">
        <v>159</v>
      </c>
      <c r="BD162">
        <v>4193744.0504853996</v>
      </c>
      <c r="BI162">
        <v>159</v>
      </c>
      <c r="BJ162">
        <v>10158.826693411507</v>
      </c>
      <c r="BO162">
        <v>159</v>
      </c>
      <c r="BP162">
        <v>0.61599999999999999</v>
      </c>
      <c r="BW162">
        <v>159</v>
      </c>
      <c r="BX162">
        <v>23.717432335982881</v>
      </c>
      <c r="CE162">
        <v>159</v>
      </c>
      <c r="CF162">
        <v>1307086.8044097878</v>
      </c>
      <c r="CK162">
        <v>159</v>
      </c>
      <c r="CL162">
        <v>6060.0531762082646</v>
      </c>
      <c r="CS162">
        <v>158</v>
      </c>
      <c r="CT162" s="10">
        <v>6.2E-2</v>
      </c>
      <c r="CU162" s="10">
        <v>7.0000000000000007E-2</v>
      </c>
      <c r="CV162" s="10">
        <v>7.0000000000000007E-2</v>
      </c>
      <c r="CW162" s="10">
        <v>4.8000000000000001E-2</v>
      </c>
      <c r="CX162" s="10">
        <v>7.0000000000000007E-2</v>
      </c>
      <c r="CY162" s="10">
        <v>4.5999999999999999E-2</v>
      </c>
      <c r="CZ162" s="10">
        <v>5.1999999999999998E-2</v>
      </c>
      <c r="DA162" s="10">
        <v>7.1999999999999995E-2</v>
      </c>
      <c r="DB162" s="10">
        <v>4.8000000000000001E-2</v>
      </c>
      <c r="DC162" s="10">
        <v>5.6000000000000001E-2</v>
      </c>
      <c r="DD162" s="10">
        <v>7.8E-2</v>
      </c>
      <c r="DE162" s="10">
        <v>7.5999999999999998E-2</v>
      </c>
      <c r="DF162" s="10">
        <v>4.8000000000000001E-2</v>
      </c>
      <c r="DG162" s="10">
        <v>6.4000000000000001E-2</v>
      </c>
      <c r="DH162" s="10">
        <v>6.4000000000000001E-2</v>
      </c>
      <c r="DI162" s="10">
        <v>7.5999999999999998E-2</v>
      </c>
      <c r="DJ162" s="25">
        <v>12307.607070159554</v>
      </c>
      <c r="DK162" s="10">
        <v>0.57199999999999995</v>
      </c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</row>
    <row r="163" spans="1:126" x14ac:dyDescent="0.35">
      <c r="A163">
        <f t="shared" ca="1" si="78"/>
        <v>1</v>
      </c>
      <c r="B163" t="str" cm="1">
        <f t="array" aca="1" ref="B163" ca="1">_xlfn.SWITCH(A163,1,"A",2,"B",3,"C",4,"D")</f>
        <v>A</v>
      </c>
      <c r="C163">
        <f t="shared" ca="1" si="79"/>
        <v>3</v>
      </c>
      <c r="D163" s="3">
        <f t="shared" ca="1" si="80"/>
        <v>2.7705790192553059</v>
      </c>
      <c r="E163">
        <f t="shared" ca="1" si="81"/>
        <v>0</v>
      </c>
      <c r="F163" cm="1">
        <f t="array" aca="1" ref="F163" ca="1">_xlfn.SWITCH(RANDBETWEEN(0,1),0,3,1,4)</f>
        <v>3</v>
      </c>
      <c r="G163" s="3">
        <f t="shared" ca="1" si="82"/>
        <v>1.6348812757694966</v>
      </c>
      <c r="H163" t="str" cm="1">
        <f t="array" aca="1" ref="H163" ca="1">_xlfn.SWITCH(RANDBETWEEN(0,1),0,"No",1,"Yes")</f>
        <v>No</v>
      </c>
      <c r="I163" s="3">
        <f t="shared" ca="1" si="83"/>
        <v>0.4742700899565363</v>
      </c>
      <c r="J163" t="str" cm="1">
        <f t="array" aca="1" ref="J163" ca="1">_xlfn.SWITCH(RANDBETWEEN(0,2),0,"Rainy",1,"Sunny",2,"Cold")</f>
        <v>Cold</v>
      </c>
      <c r="K163">
        <f t="shared" ca="1" si="76"/>
        <v>0.88071985536666109</v>
      </c>
      <c r="L163" t="str" cm="1">
        <f t="array" aca="1" ref="L163" ca="1">_xlfn.SWITCH(RANDBETWEEN(0,1),0,"Good",1,"Bad")</f>
        <v>Bad</v>
      </c>
      <c r="M163" s="3">
        <f t="shared" ca="1" si="84"/>
        <v>0.50554787029184312</v>
      </c>
      <c r="N163" t="str" cm="1">
        <f t="array" aca="1" ref="N163" ca="1">_xlfn.SWITCH(RANDBETWEEN(0,1),0,"No",1,"Yes")</f>
        <v>No</v>
      </c>
      <c r="O163" s="3">
        <f t="shared" ca="1" si="85"/>
        <v>8.3910248258887557E-2</v>
      </c>
      <c r="P163" t="str" cm="1">
        <f t="array" aca="1" ref="P163" ca="1">_xlfn.SWITCH(RANDBETWEEN(0,1),0,"No",1,"Yes")</f>
        <v>No</v>
      </c>
      <c r="Q163" s="3">
        <f t="shared" ca="1" si="86"/>
        <v>0</v>
      </c>
      <c r="R163">
        <f t="shared" ca="1" si="87"/>
        <v>1</v>
      </c>
      <c r="S163" s="3">
        <f t="shared" ca="1" si="88"/>
        <v>0.16042932632264847</v>
      </c>
      <c r="T163" s="3">
        <f t="shared" ca="1" si="89"/>
        <v>0.16042932632264847</v>
      </c>
      <c r="U163" t="str" cm="1">
        <f t="array" aca="1" ref="U163" ca="1">_xlfn.SWITCH(RANDBETWEEN(0,1),0,"No",1,"Yes")</f>
        <v>Yes</v>
      </c>
      <c r="V163" s="3">
        <f t="shared" ca="1" si="90"/>
        <v>-0.31013463892914928</v>
      </c>
      <c r="W163" t="str" cm="1">
        <f t="array" aca="1" ref="W163" ca="1">_xlfn.SWITCH(RANDBETWEEN(0,1),0,"No",1,"Yes")</f>
        <v>Yes</v>
      </c>
      <c r="X163" s="3">
        <f t="shared" ca="1" si="91"/>
        <v>23.380852308173221</v>
      </c>
      <c r="Y163" t="str" cm="1">
        <f t="array" aca="1" ref="Y163" ca="1">_xlfn.SWITCH(RANDBETWEEN(0,1),0,"No",1,"Yes")</f>
        <v>No</v>
      </c>
      <c r="Z163" s="3">
        <f t="shared" ca="1" si="92"/>
        <v>0</v>
      </c>
      <c r="AA163" s="3">
        <f t="shared" ca="1" si="77"/>
        <v>1</v>
      </c>
      <c r="AB163" s="3">
        <f t="shared" ca="1" si="93"/>
        <v>0.28196099353706594</v>
      </c>
      <c r="AC163" s="3">
        <f t="shared" ca="1" si="94"/>
        <v>130.3639724097483</v>
      </c>
      <c r="AD163" s="3">
        <f t="shared" ca="1" si="95"/>
        <v>3</v>
      </c>
      <c r="AE163" s="3" t="str">
        <f t="shared" ca="1" si="96"/>
        <v>4-8</v>
      </c>
      <c r="AF163" s="3">
        <f t="shared" ca="1" si="97"/>
        <v>1.0355006113947913</v>
      </c>
      <c r="AG163" s="3" t="str">
        <f t="shared" ca="1" si="98"/>
        <v>High</v>
      </c>
      <c r="AH163" s="3">
        <f t="shared" ca="1" si="99"/>
        <v>0.10834872550909795</v>
      </c>
      <c r="AI163" s="3">
        <f t="shared" ca="1" si="100"/>
        <v>49.9202578500838</v>
      </c>
      <c r="AJ163" s="3">
        <f t="shared" ca="1" si="101"/>
        <v>2.611444291839319</v>
      </c>
      <c r="AK163" s="3">
        <f t="shared" ca="1" si="102"/>
        <v>30.847730957490423</v>
      </c>
      <c r="AL163" s="3">
        <f t="shared" ca="1" si="103"/>
        <v>50</v>
      </c>
      <c r="AM163" s="3" t="str">
        <f t="shared" ca="1" si="104"/>
        <v>On time</v>
      </c>
      <c r="AN163" s="6">
        <f t="shared" ca="1" si="105"/>
        <v>0</v>
      </c>
      <c r="AO163" s="6">
        <f t="shared" ca="1" si="106"/>
        <v>2.9554855366036765</v>
      </c>
      <c r="AP163" s="3" cm="1">
        <f t="array" aca="1" ref="AP163" ca="1">_xlfn.SWITCH(F163,3,_xlfn.NORM.INV(RAND(),8,4),4,_xlfn.NORM.INV(RAND(),7,3))</f>
        <v>12.131445369040643</v>
      </c>
      <c r="AQ163" s="6">
        <f t="shared" ca="1" si="107"/>
        <v>117.83671749407857</v>
      </c>
      <c r="AR163" s="6">
        <f t="shared" ca="1" si="108"/>
        <v>1266.2681255983075</v>
      </c>
      <c r="AS163" s="3">
        <f t="shared" ca="1" si="109"/>
        <v>3.8559663696863029</v>
      </c>
      <c r="AT163" s="6">
        <f t="shared" ca="1" si="110"/>
        <v>7711.9327393726062</v>
      </c>
      <c r="AU163" s="3">
        <f t="shared" ca="1" si="111"/>
        <v>1010.1116684319176</v>
      </c>
      <c r="AV163" s="3">
        <f t="shared" ca="1" si="112"/>
        <v>64.125722267568563</v>
      </c>
      <c r="AW163" s="6">
        <f t="shared" ca="1" si="113"/>
        <v>10055.393741207003</v>
      </c>
      <c r="BC163">
        <v>160</v>
      </c>
      <c r="BD163">
        <v>7244245.9079024279</v>
      </c>
      <c r="BI163">
        <v>160</v>
      </c>
      <c r="BJ163">
        <v>10913.345745644287</v>
      </c>
      <c r="BO163">
        <v>160</v>
      </c>
      <c r="BP163">
        <v>0.63400000000000001</v>
      </c>
      <c r="BW163">
        <v>160</v>
      </c>
      <c r="BX163">
        <v>41.686643103505638</v>
      </c>
      <c r="CE163">
        <v>160</v>
      </c>
      <c r="CF163">
        <v>85291551.561354488</v>
      </c>
      <c r="CK163">
        <v>160</v>
      </c>
      <c r="CL163">
        <v>7374.4297273703369</v>
      </c>
      <c r="CS163">
        <v>159</v>
      </c>
      <c r="CT163" s="10">
        <v>7.1999999999999995E-2</v>
      </c>
      <c r="CU163" s="10">
        <v>6.6000000000000003E-2</v>
      </c>
      <c r="CV163" s="10">
        <v>5.6000000000000001E-2</v>
      </c>
      <c r="CW163" s="10">
        <v>5.1999999999999998E-2</v>
      </c>
      <c r="CX163" s="10">
        <v>5.8000000000000003E-2</v>
      </c>
      <c r="CY163" s="10">
        <v>5.1999999999999998E-2</v>
      </c>
      <c r="CZ163" s="10">
        <v>5.6000000000000001E-2</v>
      </c>
      <c r="DA163" s="10">
        <v>5.8000000000000003E-2</v>
      </c>
      <c r="DB163" s="10">
        <v>6.6000000000000003E-2</v>
      </c>
      <c r="DC163" s="10">
        <v>6.2E-2</v>
      </c>
      <c r="DD163" s="10">
        <v>5.1999999999999998E-2</v>
      </c>
      <c r="DE163" s="10">
        <v>6.6000000000000003E-2</v>
      </c>
      <c r="DF163" s="10">
        <v>6.8000000000000005E-2</v>
      </c>
      <c r="DG163" s="10">
        <v>8.2000000000000003E-2</v>
      </c>
      <c r="DH163" s="10">
        <v>6.2E-2</v>
      </c>
      <c r="DI163" s="10">
        <v>7.1999999999999995E-2</v>
      </c>
      <c r="DJ163" s="25">
        <v>9089.7758899827168</v>
      </c>
      <c r="DK163" s="10">
        <v>0.58399999999999996</v>
      </c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</row>
    <row r="164" spans="1:126" x14ac:dyDescent="0.35">
      <c r="A164">
        <f t="shared" ca="1" si="78"/>
        <v>2</v>
      </c>
      <c r="B164" t="str" cm="1">
        <f t="array" aca="1" ref="B164" ca="1">_xlfn.SWITCH(A164,1,"A",2,"B",3,"C",4,"D")</f>
        <v>B</v>
      </c>
      <c r="C164">
        <f t="shared" ca="1" si="79"/>
        <v>1</v>
      </c>
      <c r="D164" s="3">
        <f t="shared" ca="1" si="80"/>
        <v>2.6168296904289372</v>
      </c>
      <c r="E164">
        <f t="shared" ca="1" si="81"/>
        <v>0</v>
      </c>
      <c r="F164" cm="1">
        <f t="array" aca="1" ref="F164" ca="1">_xlfn.SWITCH(RANDBETWEEN(0,1),0,3,1,4)</f>
        <v>4</v>
      </c>
      <c r="G164" s="3">
        <f t="shared" ca="1" si="82"/>
        <v>3.5369812501109372</v>
      </c>
      <c r="H164" t="str" cm="1">
        <f t="array" aca="1" ref="H164" ca="1">_xlfn.SWITCH(RANDBETWEEN(0,1),0,"No",1,"Yes")</f>
        <v>Yes</v>
      </c>
      <c r="I164" s="3">
        <f t="shared" ca="1" si="83"/>
        <v>6.3395682248338053E-2</v>
      </c>
      <c r="J164" t="str" cm="1">
        <f t="array" aca="1" ref="J164" ca="1">_xlfn.SWITCH(RANDBETWEEN(0,2),0,"Rainy",1,"Sunny",2,"Cold")</f>
        <v>Rainy</v>
      </c>
      <c r="K164">
        <f t="shared" ca="1" si="76"/>
        <v>1.8522657361427943</v>
      </c>
      <c r="L164" t="str" cm="1">
        <f t="array" aca="1" ref="L164" ca="1">_xlfn.SWITCH(RANDBETWEEN(0,1),0,"Good",1,"Bad")</f>
        <v>Bad</v>
      </c>
      <c r="M164" s="3">
        <f t="shared" ca="1" si="84"/>
        <v>0.65603669269901776</v>
      </c>
      <c r="N164" t="str" cm="1">
        <f t="array" aca="1" ref="N164" ca="1">_xlfn.SWITCH(RANDBETWEEN(0,1),0,"No",1,"Yes")</f>
        <v>Yes</v>
      </c>
      <c r="O164" s="3">
        <f t="shared" ca="1" si="85"/>
        <v>0.88544542075309374</v>
      </c>
      <c r="P164" t="str" cm="1">
        <f t="array" aca="1" ref="P164" ca="1">_xlfn.SWITCH(RANDBETWEEN(0,1),0,"No",1,"Yes")</f>
        <v>No</v>
      </c>
      <c r="Q164" s="3">
        <f t="shared" ca="1" si="86"/>
        <v>0</v>
      </c>
      <c r="R164">
        <f t="shared" ca="1" si="87"/>
        <v>3</v>
      </c>
      <c r="S164" s="3">
        <f t="shared" ca="1" si="88"/>
        <v>0.17877979433318306</v>
      </c>
      <c r="T164" s="3">
        <f t="shared" ca="1" si="89"/>
        <v>0.5363393829995492</v>
      </c>
      <c r="U164" t="str" cm="1">
        <f t="array" aca="1" ref="U164" ca="1">_xlfn.SWITCH(RANDBETWEEN(0,1),0,"No",1,"Yes")</f>
        <v>No</v>
      </c>
      <c r="V164" s="3">
        <f t="shared" ca="1" si="90"/>
        <v>0</v>
      </c>
      <c r="W164" t="str" cm="1">
        <f t="array" aca="1" ref="W164" ca="1">_xlfn.SWITCH(RANDBETWEEN(0,1),0,"No",1,"Yes")</f>
        <v>Yes</v>
      </c>
      <c r="X164" s="3">
        <f t="shared" ca="1" si="91"/>
        <v>1.4134706023860062</v>
      </c>
      <c r="Y164" t="str" cm="1">
        <f t="array" aca="1" ref="Y164" ca="1">_xlfn.SWITCH(RANDBETWEEN(0,1),0,"No",1,"Yes")</f>
        <v>Yes</v>
      </c>
      <c r="Z164" s="3">
        <f t="shared" ca="1" si="92"/>
        <v>0.35738059599709437</v>
      </c>
      <c r="AA164" s="3">
        <f t="shared" ca="1" si="77"/>
        <v>0</v>
      </c>
      <c r="AB164" s="3">
        <f t="shared" ca="1" si="93"/>
        <v>0.74517586984965545</v>
      </c>
      <c r="AC164" s="3">
        <f t="shared" ca="1" si="94"/>
        <v>142.07697253396921</v>
      </c>
      <c r="AD164" s="3">
        <f t="shared" ca="1" si="95"/>
        <v>3</v>
      </c>
      <c r="AE164" s="3" t="str">
        <f t="shared" ca="1" si="96"/>
        <v>4-8</v>
      </c>
      <c r="AF164" s="3">
        <f t="shared" ca="1" si="97"/>
        <v>0.92624198744980868</v>
      </c>
      <c r="AG164" s="3" t="str">
        <f t="shared" ca="1" si="98"/>
        <v>High</v>
      </c>
      <c r="AH164" s="3">
        <f t="shared" ca="1" si="99"/>
        <v>8.7329797975460755E-2</v>
      </c>
      <c r="AI164" s="3">
        <f t="shared" ca="1" si="100"/>
        <v>70.173465451295158</v>
      </c>
      <c r="AJ164" s="3">
        <f t="shared" ca="1" si="101"/>
        <v>2.0246537864455285</v>
      </c>
      <c r="AK164" s="3">
        <f t="shared" ca="1" si="102"/>
        <v>13.084716805057283</v>
      </c>
      <c r="AL164" s="3">
        <f t="shared" ca="1" si="103"/>
        <v>25</v>
      </c>
      <c r="AM164" s="3" t="str">
        <f t="shared" ca="1" si="104"/>
        <v>On time</v>
      </c>
      <c r="AN164" s="6">
        <f t="shared" ca="1" si="105"/>
        <v>0</v>
      </c>
      <c r="AO164" s="6">
        <f t="shared" ca="1" si="106"/>
        <v>2.3616377552855696</v>
      </c>
      <c r="AP164" s="3" cm="1">
        <f t="array" aca="1" ref="AP164" ca="1">_xlfn.SWITCH(F164,3,_xlfn.NORM.INV(RAND(),8,4),4,_xlfn.NORM.INV(RAND(),7,3))</f>
        <v>2.999936576626161</v>
      </c>
      <c r="AQ164" s="6">
        <f t="shared" ca="1" si="107"/>
        <v>109.55148839100585</v>
      </c>
      <c r="AR164" s="6">
        <f t="shared" ca="1" si="108"/>
        <v>5188.3576234431821</v>
      </c>
      <c r="AS164" s="3">
        <f t="shared" ca="1" si="109"/>
        <v>1.6355896006321604</v>
      </c>
      <c r="AT164" s="6">
        <f t="shared" ca="1" si="110"/>
        <v>2453.3844009482405</v>
      </c>
      <c r="AU164" s="3">
        <f t="shared" ca="1" si="111"/>
        <v>1008.8764040720162</v>
      </c>
      <c r="AV164" s="3">
        <f t="shared" ca="1" si="112"/>
        <v>43.713125669762675</v>
      </c>
      <c r="AW164" s="6">
        <f t="shared" ca="1" si="113"/>
        <v>8696.6931918884875</v>
      </c>
      <c r="BC164">
        <v>161</v>
      </c>
      <c r="BD164">
        <v>4967895.8730434226</v>
      </c>
      <c r="BI164">
        <v>161</v>
      </c>
      <c r="BJ164">
        <v>-33688.588318921626</v>
      </c>
      <c r="BO164">
        <v>161</v>
      </c>
      <c r="BP164">
        <v>0.59399999999999997</v>
      </c>
      <c r="BW164">
        <v>161</v>
      </c>
      <c r="BX164">
        <v>25.3088057255843</v>
      </c>
      <c r="CE164">
        <v>161</v>
      </c>
      <c r="CF164">
        <v>5031483.5756276073</v>
      </c>
      <c r="CK164">
        <v>161</v>
      </c>
      <c r="CL164">
        <v>-33.864850926505156</v>
      </c>
      <c r="CS164">
        <v>160</v>
      </c>
      <c r="CT164" s="10">
        <v>0.06</v>
      </c>
      <c r="CU164" s="10">
        <v>7.1999999999999995E-2</v>
      </c>
      <c r="CV164" s="10">
        <v>6.8000000000000005E-2</v>
      </c>
      <c r="CW164" s="10">
        <v>6.8000000000000005E-2</v>
      </c>
      <c r="CX164" s="10">
        <v>4.5999999999999999E-2</v>
      </c>
      <c r="CY164" s="10">
        <v>5.1999999999999998E-2</v>
      </c>
      <c r="CZ164" s="10">
        <v>0.08</v>
      </c>
      <c r="DA164" s="10">
        <v>8.4000000000000005E-2</v>
      </c>
      <c r="DB164" s="10">
        <v>0.05</v>
      </c>
      <c r="DC164" s="10">
        <v>5.1999999999999998E-2</v>
      </c>
      <c r="DD164" s="10">
        <v>0.06</v>
      </c>
      <c r="DE164" s="10">
        <v>6.2E-2</v>
      </c>
      <c r="DF164" s="10">
        <v>0.05</v>
      </c>
      <c r="DG164" s="10">
        <v>5.6000000000000001E-2</v>
      </c>
      <c r="DH164" s="10">
        <v>0.06</v>
      </c>
      <c r="DI164" s="10">
        <v>0.08</v>
      </c>
      <c r="DJ164" s="25">
        <v>10703.87592903618</v>
      </c>
      <c r="DK164" s="10">
        <v>0.57599999999999996</v>
      </c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</row>
    <row r="165" spans="1:126" x14ac:dyDescent="0.35">
      <c r="A165">
        <f t="shared" ca="1" si="78"/>
        <v>1</v>
      </c>
      <c r="B165" t="str" cm="1">
        <f t="array" aca="1" ref="B165" ca="1">_xlfn.SWITCH(A165,1,"A",2,"B",3,"C",4,"D")</f>
        <v>A</v>
      </c>
      <c r="C165">
        <f t="shared" ca="1" si="79"/>
        <v>2</v>
      </c>
      <c r="D165" s="3">
        <f t="shared" ca="1" si="80"/>
        <v>2.737550087393795</v>
      </c>
      <c r="E165">
        <f t="shared" ca="1" si="81"/>
        <v>1</v>
      </c>
      <c r="F165" cm="1">
        <f t="array" aca="1" ref="F165" ca="1">_xlfn.SWITCH(RANDBETWEEN(0,1),0,3,1,4)</f>
        <v>4</v>
      </c>
      <c r="G165" s="3">
        <f t="shared" ca="1" si="82"/>
        <v>1.9332093677694182</v>
      </c>
      <c r="H165" t="str" cm="1">
        <f t="array" aca="1" ref="H165" ca="1">_xlfn.SWITCH(RANDBETWEEN(0,1),0,"No",1,"Yes")</f>
        <v>No</v>
      </c>
      <c r="I165" s="3">
        <f t="shared" ca="1" si="83"/>
        <v>0.30814128742299574</v>
      </c>
      <c r="J165" t="str" cm="1">
        <f t="array" aca="1" ref="J165" ca="1">_xlfn.SWITCH(RANDBETWEEN(0,2),0,"Rainy",1,"Sunny",2,"Cold")</f>
        <v>Rainy</v>
      </c>
      <c r="K165">
        <f t="shared" ca="1" si="76"/>
        <v>0.81728596479652638</v>
      </c>
      <c r="L165" t="str" cm="1">
        <f t="array" aca="1" ref="L165" ca="1">_xlfn.SWITCH(RANDBETWEEN(0,1),0,"Good",1,"Bad")</f>
        <v>Bad</v>
      </c>
      <c r="M165" s="3">
        <f t="shared" ca="1" si="84"/>
        <v>0.26426200477507344</v>
      </c>
      <c r="N165" t="str" cm="1">
        <f t="array" aca="1" ref="N165" ca="1">_xlfn.SWITCH(RANDBETWEEN(0,1),0,"No",1,"Yes")</f>
        <v>No</v>
      </c>
      <c r="O165" s="3">
        <f t="shared" ca="1" si="85"/>
        <v>8.1479796352658118E-2</v>
      </c>
      <c r="P165" t="str" cm="1">
        <f t="array" aca="1" ref="P165" ca="1">_xlfn.SWITCH(RANDBETWEEN(0,1),0,"No",1,"Yes")</f>
        <v>Yes</v>
      </c>
      <c r="Q165" s="3">
        <f t="shared" ca="1" si="86"/>
        <v>-0.36433402005517546</v>
      </c>
      <c r="R165">
        <f t="shared" ca="1" si="87"/>
        <v>3</v>
      </c>
      <c r="S165" s="3">
        <f t="shared" ca="1" si="88"/>
        <v>0.1154548500417004</v>
      </c>
      <c r="T165" s="3">
        <f t="shared" ca="1" si="89"/>
        <v>0.3463645501251012</v>
      </c>
      <c r="U165" t="str" cm="1">
        <f t="array" aca="1" ref="U165" ca="1">_xlfn.SWITCH(RANDBETWEEN(0,1),0,"No",1,"Yes")</f>
        <v>No</v>
      </c>
      <c r="V165" s="3">
        <f t="shared" ca="1" si="90"/>
        <v>0</v>
      </c>
      <c r="W165" t="str" cm="1">
        <f t="array" aca="1" ref="W165" ca="1">_xlfn.SWITCH(RANDBETWEEN(0,1),0,"No",1,"Yes")</f>
        <v>No</v>
      </c>
      <c r="X165" s="3">
        <f t="shared" ca="1" si="91"/>
        <v>0</v>
      </c>
      <c r="Y165" t="str" cm="1">
        <f t="array" aca="1" ref="Y165" ca="1">_xlfn.SWITCH(RANDBETWEEN(0,1),0,"No",1,"Yes")</f>
        <v>No</v>
      </c>
      <c r="Z165" s="3">
        <f t="shared" ca="1" si="92"/>
        <v>0</v>
      </c>
      <c r="AA165" s="3">
        <f t="shared" ca="1" si="77"/>
        <v>1</v>
      </c>
      <c r="AB165" s="3">
        <f t="shared" ca="1" si="93"/>
        <v>1.384972022911525</v>
      </c>
      <c r="AC165" s="3">
        <f t="shared" ca="1" si="94"/>
        <v>139.82735113781575</v>
      </c>
      <c r="AD165" s="3">
        <f t="shared" ca="1" si="95"/>
        <v>4</v>
      </c>
      <c r="AE165" s="3" t="str">
        <f t="shared" ca="1" si="96"/>
        <v>4-8</v>
      </c>
      <c r="AF165" s="3">
        <f t="shared" ca="1" si="97"/>
        <v>1.5157397642977519</v>
      </c>
      <c r="AG165" s="3" t="str">
        <f t="shared" ca="1" si="98"/>
        <v>High</v>
      </c>
      <c r="AH165" s="3">
        <f t="shared" ca="1" si="99"/>
        <v>6.0966560036251657E-2</v>
      </c>
      <c r="AI165" s="3">
        <f t="shared" ca="1" si="100"/>
        <v>57.652574299860099</v>
      </c>
      <c r="AJ165" s="3">
        <f t="shared" ca="1" si="101"/>
        <v>2.4253444505452908</v>
      </c>
      <c r="AK165" s="3">
        <f t="shared" ca="1" si="102"/>
        <v>8.7734317489774174</v>
      </c>
      <c r="AL165" s="3">
        <f t="shared" ca="1" si="103"/>
        <v>20</v>
      </c>
      <c r="AM165" s="3" t="str">
        <f t="shared" ca="1" si="104"/>
        <v>On time</v>
      </c>
      <c r="AN165" s="6">
        <f t="shared" ca="1" si="105"/>
        <v>0</v>
      </c>
      <c r="AO165" s="6">
        <f t="shared" ca="1" si="106"/>
        <v>2.7605856710346544</v>
      </c>
      <c r="AP165" s="3" cm="1">
        <f t="array" aca="1" ref="AP165" ca="1">_xlfn.SWITCH(F165,3,_xlfn.NORM.INV(RAND(),8,4),4,_xlfn.NORM.INV(RAND(),7,3))</f>
        <v>6.2649759810365442</v>
      </c>
      <c r="AQ165" s="6">
        <f t="shared" ca="1" si="107"/>
        <v>85.969559471735082</v>
      </c>
      <c r="AR165" s="6">
        <f t="shared" ca="1" si="108"/>
        <v>1918.745708810965</v>
      </c>
      <c r="AS165" s="3">
        <f t="shared" ca="1" si="109"/>
        <v>1.0966789686221772</v>
      </c>
      <c r="AT165" s="6">
        <f t="shared" ca="1" si="110"/>
        <v>2193.3579372443542</v>
      </c>
      <c r="AU165" s="3">
        <f t="shared" ca="1" si="111"/>
        <v>992.49372304361782</v>
      </c>
      <c r="AV165" s="3">
        <f t="shared" ca="1" si="112"/>
        <v>41.718940517229179</v>
      </c>
      <c r="AW165" s="6">
        <f t="shared" ca="1" si="113"/>
        <v>5149.0768952872013</v>
      </c>
      <c r="BC165">
        <v>162</v>
      </c>
      <c r="BD165">
        <v>5234547.9389509009</v>
      </c>
      <c r="BI165">
        <v>162</v>
      </c>
      <c r="BJ165">
        <v>10852.699987720647</v>
      </c>
      <c r="BO165">
        <v>162</v>
      </c>
      <c r="BP165">
        <v>0.63600000000000001</v>
      </c>
      <c r="BW165">
        <v>162</v>
      </c>
      <c r="BX165">
        <v>24.960693913583622</v>
      </c>
      <c r="CE165">
        <v>162</v>
      </c>
      <c r="CF165">
        <v>1876012.1648448969</v>
      </c>
      <c r="CK165">
        <v>162</v>
      </c>
      <c r="CL165">
        <v>4005.7813144623847</v>
      </c>
      <c r="CS165">
        <v>161</v>
      </c>
      <c r="CT165" s="10">
        <v>8.2000000000000003E-2</v>
      </c>
      <c r="CU165" s="10">
        <v>5.3999999999999999E-2</v>
      </c>
      <c r="CV165" s="10">
        <v>5.8000000000000003E-2</v>
      </c>
      <c r="CW165" s="10">
        <v>6.6000000000000003E-2</v>
      </c>
      <c r="CX165" s="10">
        <v>5.6000000000000001E-2</v>
      </c>
      <c r="CY165" s="10">
        <v>5.8000000000000003E-2</v>
      </c>
      <c r="CZ165" s="10">
        <v>4.3999999999999997E-2</v>
      </c>
      <c r="DA165" s="10">
        <v>5.6000000000000001E-2</v>
      </c>
      <c r="DB165" s="10">
        <v>7.3999999999999996E-2</v>
      </c>
      <c r="DC165" s="10">
        <v>7.1999999999999995E-2</v>
      </c>
      <c r="DD165" s="10">
        <v>5.6000000000000001E-2</v>
      </c>
      <c r="DE165" s="10">
        <v>7.0000000000000007E-2</v>
      </c>
      <c r="DF165" s="10">
        <v>7.5999999999999998E-2</v>
      </c>
      <c r="DG165" s="10">
        <v>6.2E-2</v>
      </c>
      <c r="DH165" s="10">
        <v>0.05</v>
      </c>
      <c r="DI165" s="10">
        <v>6.6000000000000003E-2</v>
      </c>
      <c r="DJ165" s="25">
        <v>9293.9005534630396</v>
      </c>
      <c r="DK165" s="10">
        <v>0.63800000000000001</v>
      </c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</row>
    <row r="166" spans="1:126" x14ac:dyDescent="0.35">
      <c r="A166">
        <f t="shared" ca="1" si="78"/>
        <v>2</v>
      </c>
      <c r="B166" t="str" cm="1">
        <f t="array" aca="1" ref="B166" ca="1">_xlfn.SWITCH(A166,1,"A",2,"B",3,"C",4,"D")</f>
        <v>B</v>
      </c>
      <c r="C166">
        <f t="shared" ca="1" si="79"/>
        <v>3</v>
      </c>
      <c r="D166" s="3">
        <f t="shared" ca="1" si="80"/>
        <v>3.8265089902990739</v>
      </c>
      <c r="E166">
        <f t="shared" ca="1" si="81"/>
        <v>1</v>
      </c>
      <c r="F166" cm="1">
        <f t="array" aca="1" ref="F166" ca="1">_xlfn.SWITCH(RANDBETWEEN(0,1),0,3,1,4)</f>
        <v>4</v>
      </c>
      <c r="G166" s="3">
        <f t="shared" ca="1" si="82"/>
        <v>3.1906218384962495</v>
      </c>
      <c r="H166" t="str" cm="1">
        <f t="array" aca="1" ref="H166" ca="1">_xlfn.SWITCH(RANDBETWEEN(0,1),0,"No",1,"Yes")</f>
        <v>No</v>
      </c>
      <c r="I166" s="3">
        <f t="shared" ca="1" si="83"/>
        <v>0.24828989487780326</v>
      </c>
      <c r="J166" t="str" cm="1">
        <f t="array" aca="1" ref="J166" ca="1">_xlfn.SWITCH(RANDBETWEEN(0,2),0,"Rainy",1,"Sunny",2,"Cold")</f>
        <v>Cold</v>
      </c>
      <c r="K166">
        <f t="shared" ca="1" si="76"/>
        <v>0.9446444057057436</v>
      </c>
      <c r="L166" t="str" cm="1">
        <f t="array" aca="1" ref="L166" ca="1">_xlfn.SWITCH(RANDBETWEEN(0,1),0,"Good",1,"Bad")</f>
        <v>Bad</v>
      </c>
      <c r="M166" s="3">
        <f t="shared" ca="1" si="84"/>
        <v>0.70439038554124966</v>
      </c>
      <c r="N166" t="str" cm="1">
        <f t="array" aca="1" ref="N166" ca="1">_xlfn.SWITCH(RANDBETWEEN(0,1),0,"No",1,"Yes")</f>
        <v>Yes</v>
      </c>
      <c r="O166" s="3">
        <f t="shared" ca="1" si="85"/>
        <v>1.3263243667737241</v>
      </c>
      <c r="P166" t="str" cm="1">
        <f t="array" aca="1" ref="P166" ca="1">_xlfn.SWITCH(RANDBETWEEN(0,1),0,"No",1,"Yes")</f>
        <v>Yes</v>
      </c>
      <c r="Q166" s="3">
        <f t="shared" ca="1" si="86"/>
        <v>2.4761676269130728E-2</v>
      </c>
      <c r="R166">
        <f t="shared" ca="1" si="87"/>
        <v>2</v>
      </c>
      <c r="S166" s="3">
        <f t="shared" ca="1" si="88"/>
        <v>0.22965293372962864</v>
      </c>
      <c r="T166" s="3">
        <f t="shared" ca="1" si="89"/>
        <v>0.45930586745925728</v>
      </c>
      <c r="U166" t="str" cm="1">
        <f t="array" aca="1" ref="U166" ca="1">_xlfn.SWITCH(RANDBETWEEN(0,1),0,"No",1,"Yes")</f>
        <v>No</v>
      </c>
      <c r="V166" s="3">
        <f t="shared" ca="1" si="90"/>
        <v>0</v>
      </c>
      <c r="W166" t="str" cm="1">
        <f t="array" aca="1" ref="W166" ca="1">_xlfn.SWITCH(RANDBETWEEN(0,1),0,"No",1,"Yes")</f>
        <v>Yes</v>
      </c>
      <c r="X166" s="3">
        <f t="shared" ca="1" si="91"/>
        <v>12.094854854954189</v>
      </c>
      <c r="Y166" t="str" cm="1">
        <f t="array" aca="1" ref="Y166" ca="1">_xlfn.SWITCH(RANDBETWEEN(0,1),0,"No",1,"Yes")</f>
        <v>No</v>
      </c>
      <c r="Z166" s="3">
        <f t="shared" ca="1" si="92"/>
        <v>0</v>
      </c>
      <c r="AA166" s="3">
        <f t="shared" ca="1" si="77"/>
        <v>1</v>
      </c>
      <c r="AB166" s="3">
        <f t="shared" ca="1" si="93"/>
        <v>0.19635423157296794</v>
      </c>
      <c r="AC166" s="3">
        <f t="shared" ca="1" si="94"/>
        <v>230.42984683110049</v>
      </c>
      <c r="AD166" s="3">
        <f t="shared" ca="1" si="95"/>
        <v>4</v>
      </c>
      <c r="AE166" s="3" t="str">
        <f t="shared" ca="1" si="96"/>
        <v>4-8</v>
      </c>
      <c r="AF166" s="3">
        <f t="shared" ca="1" si="97"/>
        <v>0.28291974330057823</v>
      </c>
      <c r="AG166" s="3" t="str">
        <f t="shared" ca="1" si="98"/>
        <v>Low</v>
      </c>
      <c r="AH166" s="3">
        <f t="shared" ca="1" si="99"/>
        <v>0.85721221681944848</v>
      </c>
      <c r="AI166" s="3">
        <f t="shared" ca="1" si="100"/>
        <v>37.92778312145726</v>
      </c>
      <c r="AJ166" s="3">
        <f t="shared" ca="1" si="101"/>
        <v>6.0754894662097225</v>
      </c>
      <c r="AK166" s="3">
        <f t="shared" ca="1" si="102"/>
        <v>26.405168947980066</v>
      </c>
      <c r="AL166" s="3">
        <f t="shared" ca="1" si="103"/>
        <v>15</v>
      </c>
      <c r="AM166" s="3" t="str">
        <f t="shared" ca="1" si="104"/>
        <v>Late</v>
      </c>
      <c r="AN166" s="6">
        <f t="shared" ca="1" si="105"/>
        <v>0</v>
      </c>
      <c r="AO166" s="6">
        <f t="shared" ca="1" si="106"/>
        <v>1.5809689443722812</v>
      </c>
      <c r="AP166" s="3" cm="1">
        <f t="array" aca="1" ref="AP166" ca="1">_xlfn.SWITCH(F166,3,_xlfn.NORM.INV(RAND(),8,4),4,_xlfn.NORM.INV(RAND(),7,3))</f>
        <v>3.8404816442097478</v>
      </c>
      <c r="AQ166" s="6">
        <f t="shared" ca="1" si="107"/>
        <v>93.232642897050738</v>
      </c>
      <c r="AR166" s="6">
        <f t="shared" ca="1" si="108"/>
        <v>5593.9815920788624</v>
      </c>
      <c r="AS166" s="3">
        <f t="shared" ca="1" si="109"/>
        <v>3.3006461184975082</v>
      </c>
      <c r="AT166" s="6">
        <f t="shared" ca="1" si="110"/>
        <v>6601.2922369950165</v>
      </c>
      <c r="AU166" s="3">
        <f t="shared" ca="1" si="111"/>
        <v>990.22070132960755</v>
      </c>
      <c r="AV166" s="3">
        <f t="shared" ca="1" si="112"/>
        <v>41.955005471628127</v>
      </c>
      <c r="AW166" s="6">
        <f t="shared" ca="1" si="113"/>
        <v>13229.030504819488</v>
      </c>
      <c r="BC166">
        <v>163</v>
      </c>
      <c r="BD166">
        <v>5314109.2914438788</v>
      </c>
      <c r="BI166">
        <v>163</v>
      </c>
      <c r="BJ166">
        <v>6808.7278690804542</v>
      </c>
      <c r="BO166">
        <v>163</v>
      </c>
      <c r="BP166">
        <v>0.628</v>
      </c>
      <c r="BW166">
        <v>163</v>
      </c>
      <c r="BX166">
        <v>25.573408979868425</v>
      </c>
      <c r="CE166">
        <v>163</v>
      </c>
      <c r="CF166">
        <v>5260641.7161756344</v>
      </c>
      <c r="CK166">
        <v>163</v>
      </c>
      <c r="CL166">
        <v>4191.0233903878761</v>
      </c>
      <c r="CS166">
        <v>162</v>
      </c>
      <c r="CT166" s="10">
        <v>0.05</v>
      </c>
      <c r="CU166" s="10">
        <v>0.04</v>
      </c>
      <c r="CV166" s="10">
        <v>5.6000000000000001E-2</v>
      </c>
      <c r="CW166" s="10">
        <v>8.5999999999999993E-2</v>
      </c>
      <c r="CX166" s="10">
        <v>7.1999999999999995E-2</v>
      </c>
      <c r="CY166" s="10">
        <v>5.8000000000000003E-2</v>
      </c>
      <c r="CZ166" s="10">
        <v>0.08</v>
      </c>
      <c r="DA166" s="10">
        <v>6.4000000000000001E-2</v>
      </c>
      <c r="DB166" s="10">
        <v>6.4000000000000001E-2</v>
      </c>
      <c r="DC166" s="10">
        <v>4.3999999999999997E-2</v>
      </c>
      <c r="DD166" s="10">
        <v>7.1999999999999995E-2</v>
      </c>
      <c r="DE166" s="10">
        <v>6.6000000000000003E-2</v>
      </c>
      <c r="DF166" s="10">
        <v>6.2E-2</v>
      </c>
      <c r="DG166" s="10">
        <v>6.6000000000000003E-2</v>
      </c>
      <c r="DH166" s="10">
        <v>5.3999999999999999E-2</v>
      </c>
      <c r="DI166" s="10">
        <v>6.6000000000000003E-2</v>
      </c>
      <c r="DJ166" s="25">
        <v>-202890.37747471474</v>
      </c>
      <c r="DK166" s="10">
        <v>0.58799999999999997</v>
      </c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</row>
    <row r="167" spans="1:126" x14ac:dyDescent="0.35">
      <c r="A167">
        <f t="shared" ca="1" si="78"/>
        <v>3</v>
      </c>
      <c r="B167" t="str" cm="1">
        <f t="array" aca="1" ref="B167" ca="1">_xlfn.SWITCH(A167,1,"A",2,"B",3,"C",4,"D")</f>
        <v>C</v>
      </c>
      <c r="C167">
        <f t="shared" ca="1" si="79"/>
        <v>1</v>
      </c>
      <c r="D167" s="3">
        <f t="shared" ca="1" si="80"/>
        <v>2.9183559799444811</v>
      </c>
      <c r="E167">
        <f t="shared" ca="1" si="81"/>
        <v>0</v>
      </c>
      <c r="F167" cm="1">
        <f t="array" aca="1" ref="F167" ca="1">_xlfn.SWITCH(RANDBETWEEN(0,1),0,3,1,4)</f>
        <v>4</v>
      </c>
      <c r="G167" s="3">
        <f t="shared" ca="1" si="82"/>
        <v>1.957205187655203</v>
      </c>
      <c r="H167" t="str" cm="1">
        <f t="array" aca="1" ref="H167" ca="1">_xlfn.SWITCH(RANDBETWEEN(0,1),0,"No",1,"Yes")</f>
        <v>No</v>
      </c>
      <c r="I167" s="3">
        <f t="shared" ca="1" si="83"/>
        <v>0.37321231749375811</v>
      </c>
      <c r="J167" t="str" cm="1">
        <f t="array" aca="1" ref="J167" ca="1">_xlfn.SWITCH(RANDBETWEEN(0,2),0,"Rainy",1,"Sunny",2,"Cold")</f>
        <v>Rainy</v>
      </c>
      <c r="K167">
        <f t="shared" ca="1" si="76"/>
        <v>1.5152366695777737</v>
      </c>
      <c r="L167" t="str" cm="1">
        <f t="array" aca="1" ref="L167" ca="1">_xlfn.SWITCH(RANDBETWEEN(0,1),0,"Good",1,"Bad")</f>
        <v>Good</v>
      </c>
      <c r="M167" s="3">
        <f t="shared" ca="1" si="84"/>
        <v>5.8916787047296471E-2</v>
      </c>
      <c r="N167" t="str" cm="1">
        <f t="array" aca="1" ref="N167" ca="1">_xlfn.SWITCH(RANDBETWEEN(0,1),0,"No",1,"Yes")</f>
        <v>Yes</v>
      </c>
      <c r="O167" s="3">
        <f t="shared" ca="1" si="85"/>
        <v>0.91183294969879614</v>
      </c>
      <c r="P167" t="str" cm="1">
        <f t="array" aca="1" ref="P167" ca="1">_xlfn.SWITCH(RANDBETWEEN(0,1),0,"No",1,"Yes")</f>
        <v>No</v>
      </c>
      <c r="Q167" s="3">
        <f t="shared" ca="1" si="86"/>
        <v>0</v>
      </c>
      <c r="R167">
        <f t="shared" ca="1" si="87"/>
        <v>1</v>
      </c>
      <c r="S167" s="3">
        <f t="shared" ca="1" si="88"/>
        <v>0.20178046916919834</v>
      </c>
      <c r="T167" s="3">
        <f t="shared" ca="1" si="89"/>
        <v>0.20178046916919834</v>
      </c>
      <c r="U167" t="str" cm="1">
        <f t="array" aca="1" ref="U167" ca="1">_xlfn.SWITCH(RANDBETWEEN(0,1),0,"No",1,"Yes")</f>
        <v>Yes</v>
      </c>
      <c r="V167" s="3">
        <f t="shared" ca="1" si="90"/>
        <v>0.95924232939668075</v>
      </c>
      <c r="W167" t="str" cm="1">
        <f t="array" aca="1" ref="W167" ca="1">_xlfn.SWITCH(RANDBETWEEN(0,1),0,"No",1,"Yes")</f>
        <v>Yes</v>
      </c>
      <c r="X167" s="3">
        <f t="shared" ca="1" si="91"/>
        <v>42.640077413565919</v>
      </c>
      <c r="Y167" t="str" cm="1">
        <f t="array" aca="1" ref="Y167" ca="1">_xlfn.SWITCH(RANDBETWEEN(0,1),0,"No",1,"Yes")</f>
        <v>Yes</v>
      </c>
      <c r="Z167" s="3">
        <f t="shared" ca="1" si="92"/>
        <v>0.530247967774511</v>
      </c>
      <c r="AA167" s="3">
        <f t="shared" ca="1" si="77"/>
        <v>1</v>
      </c>
      <c r="AB167" s="3">
        <f t="shared" ca="1" si="93"/>
        <v>1.5566904651393876E-2</v>
      </c>
      <c r="AC167" s="3">
        <f t="shared" ca="1" si="94"/>
        <v>232.84804764509886</v>
      </c>
      <c r="AD167" s="3">
        <f t="shared" ca="1" si="95"/>
        <v>1</v>
      </c>
      <c r="AE167" s="3" t="str">
        <f t="shared" ca="1" si="96"/>
        <v>8-12</v>
      </c>
      <c r="AF167" s="3">
        <f t="shared" ca="1" si="97"/>
        <v>0.91739822103464685</v>
      </c>
      <c r="AG167" s="3" t="str">
        <f t="shared" ca="1" si="98"/>
        <v>High</v>
      </c>
      <c r="AH167" s="3">
        <f t="shared" ca="1" si="99"/>
        <v>7.8958394359950737E-2</v>
      </c>
      <c r="AI167" s="3">
        <f t="shared" ca="1" si="100"/>
        <v>61.855641036170688</v>
      </c>
      <c r="AJ167" s="3">
        <f t="shared" ca="1" si="101"/>
        <v>3.7643785392012781</v>
      </c>
      <c r="AK167" s="3">
        <f t="shared" ca="1" si="102"/>
        <v>53.924054150626411</v>
      </c>
      <c r="AL167" s="3">
        <f t="shared" ca="1" si="103"/>
        <v>30</v>
      </c>
      <c r="AM167" s="3" t="str">
        <f t="shared" ca="1" si="104"/>
        <v>Late</v>
      </c>
      <c r="AN167" s="6">
        <f t="shared" ca="1" si="105"/>
        <v>0</v>
      </c>
      <c r="AO167" s="6">
        <f t="shared" ca="1" si="106"/>
        <v>8.4142262185353047</v>
      </c>
      <c r="AP167" s="3" cm="1">
        <f t="array" aca="1" ref="AP167" ca="1">_xlfn.SWITCH(F167,3,_xlfn.NORM.INV(RAND(),8,4),4,_xlfn.NORM.INV(RAND(),7,3))</f>
        <v>7.8146507144742934</v>
      </c>
      <c r="AQ167" s="6">
        <f t="shared" ca="1" si="107"/>
        <v>105.3596088086326</v>
      </c>
      <c r="AR167" s="6">
        <f t="shared" ca="1" si="108"/>
        <v>3139.3315079715408</v>
      </c>
      <c r="AS167" s="3">
        <f t="shared" ca="1" si="109"/>
        <v>6.7405067688283014</v>
      </c>
      <c r="AT167" s="6">
        <f t="shared" ca="1" si="110"/>
        <v>13481.013537656603</v>
      </c>
      <c r="AU167" s="3">
        <f t="shared" ca="1" si="111"/>
        <v>978.01705167317118</v>
      </c>
      <c r="AV167" s="3">
        <f t="shared" ca="1" si="112"/>
        <v>60.378686203825737</v>
      </c>
      <c r="AW167" s="6">
        <f t="shared" ca="1" si="113"/>
        <v>17667.155009723676</v>
      </c>
      <c r="BC167">
        <v>164</v>
      </c>
      <c r="BD167">
        <v>6511028.5691840826</v>
      </c>
      <c r="BI167">
        <v>164</v>
      </c>
      <c r="BJ167">
        <v>12787.674728160346</v>
      </c>
      <c r="BO167">
        <v>164</v>
      </c>
      <c r="BP167">
        <v>0.59399999999999997</v>
      </c>
      <c r="BW167">
        <v>164</v>
      </c>
      <c r="BX167">
        <v>26.792921625669216</v>
      </c>
      <c r="CE167">
        <v>164</v>
      </c>
      <c r="CF167">
        <v>1370136.7948637474</v>
      </c>
      <c r="CK167">
        <v>164</v>
      </c>
      <c r="CL167">
        <v>3180.3656380571329</v>
      </c>
      <c r="CS167">
        <v>163</v>
      </c>
      <c r="CT167" s="10">
        <v>5.8000000000000003E-2</v>
      </c>
      <c r="CU167" s="10">
        <v>7.3999999999999996E-2</v>
      </c>
      <c r="CV167" s="10">
        <v>7.1999999999999995E-2</v>
      </c>
      <c r="CW167" s="10">
        <v>7.5999999999999998E-2</v>
      </c>
      <c r="CX167" s="10">
        <v>5.1999999999999998E-2</v>
      </c>
      <c r="CY167" s="10">
        <v>6.4000000000000001E-2</v>
      </c>
      <c r="CZ167" s="10">
        <v>7.0000000000000007E-2</v>
      </c>
      <c r="DA167" s="10">
        <v>5.3999999999999999E-2</v>
      </c>
      <c r="DB167" s="10">
        <v>5.6000000000000001E-2</v>
      </c>
      <c r="DC167" s="10">
        <v>7.0000000000000007E-2</v>
      </c>
      <c r="DD167" s="10">
        <v>6.8000000000000005E-2</v>
      </c>
      <c r="DE167" s="10">
        <v>7.0000000000000007E-2</v>
      </c>
      <c r="DF167" s="10">
        <v>3.5999999999999997E-2</v>
      </c>
      <c r="DG167" s="10">
        <v>0.06</v>
      </c>
      <c r="DH167" s="10">
        <v>6.4000000000000001E-2</v>
      </c>
      <c r="DI167" s="10">
        <v>5.6000000000000001E-2</v>
      </c>
      <c r="DJ167" s="25">
        <v>11515.265804088065</v>
      </c>
      <c r="DK167" s="10">
        <v>0.61</v>
      </c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</row>
    <row r="168" spans="1:126" x14ac:dyDescent="0.35">
      <c r="A168">
        <f t="shared" ca="1" si="78"/>
        <v>1</v>
      </c>
      <c r="B168" t="str" cm="1">
        <f t="array" aca="1" ref="B168" ca="1">_xlfn.SWITCH(A168,1,"A",2,"B",3,"C",4,"D")</f>
        <v>A</v>
      </c>
      <c r="C168">
        <f t="shared" ca="1" si="79"/>
        <v>4</v>
      </c>
      <c r="D168" s="3">
        <f t="shared" ca="1" si="80"/>
        <v>3.0171393928295882</v>
      </c>
      <c r="E168">
        <f t="shared" ca="1" si="81"/>
        <v>0</v>
      </c>
      <c r="F168" cm="1">
        <f t="array" aca="1" ref="F168" ca="1">_xlfn.SWITCH(RANDBETWEEN(0,1),0,3,1,4)</f>
        <v>4</v>
      </c>
      <c r="G168" s="3">
        <f t="shared" ca="1" si="82"/>
        <v>2.9107302951291767</v>
      </c>
      <c r="H168" t="str" cm="1">
        <f t="array" aca="1" ref="H168" ca="1">_xlfn.SWITCH(RANDBETWEEN(0,1),0,"No",1,"Yes")</f>
        <v>No</v>
      </c>
      <c r="I168" s="3">
        <f t="shared" ca="1" si="83"/>
        <v>0.21145369817333765</v>
      </c>
      <c r="J168" t="str" cm="1">
        <f t="array" aca="1" ref="J168" ca="1">_xlfn.SWITCH(RANDBETWEEN(0,2),0,"Rainy",1,"Sunny",2,"Cold")</f>
        <v>Rainy</v>
      </c>
      <c r="K168">
        <f t="shared" ca="1" si="76"/>
        <v>0.80566195109606775</v>
      </c>
      <c r="L168" t="str" cm="1">
        <f t="array" aca="1" ref="L168" ca="1">_xlfn.SWITCH(RANDBETWEEN(0,1),0,"Good",1,"Bad")</f>
        <v>Good</v>
      </c>
      <c r="M168" s="3">
        <f t="shared" ca="1" si="84"/>
        <v>7.5180109322434505E-2</v>
      </c>
      <c r="N168" t="str" cm="1">
        <f t="array" aca="1" ref="N168" ca="1">_xlfn.SWITCH(RANDBETWEEN(0,1),0,"No",1,"Yes")</f>
        <v>No</v>
      </c>
      <c r="O168" s="3">
        <f t="shared" ca="1" si="85"/>
        <v>7.9579289431541647E-2</v>
      </c>
      <c r="P168" t="str" cm="1">
        <f t="array" aca="1" ref="P168" ca="1">_xlfn.SWITCH(RANDBETWEEN(0,1),0,"No",1,"Yes")</f>
        <v>Yes</v>
      </c>
      <c r="Q168" s="3">
        <f t="shared" ca="1" si="86"/>
        <v>1.2545025505702405</v>
      </c>
      <c r="R168">
        <f t="shared" ca="1" si="87"/>
        <v>1</v>
      </c>
      <c r="S168" s="3">
        <f t="shared" ca="1" si="88"/>
        <v>0.17470512525043089</v>
      </c>
      <c r="T168" s="3">
        <f t="shared" ca="1" si="89"/>
        <v>0.17470512525043089</v>
      </c>
      <c r="U168" t="str" cm="1">
        <f t="array" aca="1" ref="U168" ca="1">_xlfn.SWITCH(RANDBETWEEN(0,1),0,"No",1,"Yes")</f>
        <v>Yes</v>
      </c>
      <c r="V168" s="3">
        <f t="shared" ca="1" si="90"/>
        <v>0.85469030014127712</v>
      </c>
      <c r="W168" t="str" cm="1">
        <f t="array" aca="1" ref="W168" ca="1">_xlfn.SWITCH(RANDBETWEEN(0,1),0,"No",1,"Yes")</f>
        <v>Yes</v>
      </c>
      <c r="X168" s="3">
        <f t="shared" ca="1" si="91"/>
        <v>37.83074933321754</v>
      </c>
      <c r="Y168" t="str" cm="1">
        <f t="array" aca="1" ref="Y168" ca="1">_xlfn.SWITCH(RANDBETWEEN(0,1),0,"No",1,"Yes")</f>
        <v>No</v>
      </c>
      <c r="Z168" s="3">
        <f t="shared" ca="1" si="92"/>
        <v>0</v>
      </c>
      <c r="AA168" s="3">
        <f t="shared" ca="1" si="77"/>
        <v>0</v>
      </c>
      <c r="AB168" s="3">
        <f t="shared" ca="1" si="93"/>
        <v>0.99184206584057144</v>
      </c>
      <c r="AC168" s="3">
        <f t="shared" ca="1" si="94"/>
        <v>141.05024984428323</v>
      </c>
      <c r="AD168" s="3">
        <f t="shared" ca="1" si="95"/>
        <v>3</v>
      </c>
      <c r="AE168" s="3" t="str">
        <f t="shared" ca="1" si="96"/>
        <v>4-8</v>
      </c>
      <c r="AF168" s="3">
        <f t="shared" ca="1" si="97"/>
        <v>0.74583997161698568</v>
      </c>
      <c r="AG168" s="3" t="str">
        <f t="shared" ca="1" si="98"/>
        <v>High</v>
      </c>
      <c r="AH168" s="3">
        <f t="shared" ca="1" si="99"/>
        <v>7.3409914632823856E-2</v>
      </c>
      <c r="AI168" s="3">
        <f t="shared" ca="1" si="100"/>
        <v>76.932559681626941</v>
      </c>
      <c r="AJ168" s="3">
        <f t="shared" ca="1" si="101"/>
        <v>1.8334272306549666</v>
      </c>
      <c r="AK168" s="3">
        <f t="shared" ca="1" si="102"/>
        <v>47.841771835077402</v>
      </c>
      <c r="AL168" s="3">
        <f t="shared" ca="1" si="103"/>
        <v>25</v>
      </c>
      <c r="AM168" s="3" t="str">
        <f t="shared" ca="1" si="104"/>
        <v>Late</v>
      </c>
      <c r="AN168" s="6">
        <f t="shared" ca="1" si="105"/>
        <v>0</v>
      </c>
      <c r="AO168" s="6">
        <f t="shared" ca="1" si="106"/>
        <v>4.0058934750305237</v>
      </c>
      <c r="AP168" s="3" cm="1">
        <f t="array" aca="1" ref="AP168" ca="1">_xlfn.SWITCH(F168,3,_xlfn.NORM.INV(RAND(),8,4),4,_xlfn.NORM.INV(RAND(),7,3))</f>
        <v>5.8146277556108181</v>
      </c>
      <c r="AQ168" s="6">
        <f t="shared" ca="1" si="107"/>
        <v>111.37966127892396</v>
      </c>
      <c r="AR168" s="6">
        <f t="shared" ca="1" si="108"/>
        <v>2701.8288549605595</v>
      </c>
      <c r="AS168" s="3">
        <f t="shared" ca="1" si="109"/>
        <v>5.9802214793846753</v>
      </c>
      <c r="AT168" s="6">
        <f t="shared" ca="1" si="110"/>
        <v>8970.3322190770123</v>
      </c>
      <c r="AU168" s="3">
        <f t="shared" ca="1" si="111"/>
        <v>987.88533476465329</v>
      </c>
      <c r="AV168" s="3">
        <f t="shared" ca="1" si="112"/>
        <v>50.666233556470061</v>
      </c>
      <c r="AW168" s="6">
        <f t="shared" ca="1" si="113"/>
        <v>12714.718535833726</v>
      </c>
      <c r="BC168">
        <v>165</v>
      </c>
      <c r="BD168">
        <v>5575685.968400239</v>
      </c>
      <c r="BI168">
        <v>165</v>
      </c>
      <c r="BJ168">
        <v>-8065.3589926254035</v>
      </c>
      <c r="BO168">
        <v>165</v>
      </c>
      <c r="BP168">
        <v>0.63</v>
      </c>
      <c r="BW168">
        <v>165</v>
      </c>
      <c r="BX168">
        <v>23.752219838637714</v>
      </c>
      <c r="CE168">
        <v>165</v>
      </c>
      <c r="CF168">
        <v>1793409.5106219591</v>
      </c>
      <c r="CK168">
        <v>165</v>
      </c>
      <c r="CL168">
        <v>2723.0262681996446</v>
      </c>
      <c r="CS168">
        <v>164</v>
      </c>
      <c r="CT168" s="10">
        <v>0.05</v>
      </c>
      <c r="CU168" s="10">
        <v>5.3999999999999999E-2</v>
      </c>
      <c r="CV168" s="10">
        <v>8.2000000000000003E-2</v>
      </c>
      <c r="CW168" s="10">
        <v>7.0000000000000007E-2</v>
      </c>
      <c r="CX168" s="10">
        <v>6.4000000000000001E-2</v>
      </c>
      <c r="CY168" s="10">
        <v>6.4000000000000001E-2</v>
      </c>
      <c r="CZ168" s="10">
        <v>0.05</v>
      </c>
      <c r="DA168" s="10">
        <v>5.1999999999999998E-2</v>
      </c>
      <c r="DB168" s="10">
        <v>0.06</v>
      </c>
      <c r="DC168" s="10">
        <v>7.3999999999999996E-2</v>
      </c>
      <c r="DD168" s="10">
        <v>7.5999999999999998E-2</v>
      </c>
      <c r="DE168" s="10">
        <v>6.2E-2</v>
      </c>
      <c r="DF168" s="10">
        <v>7.3999999999999996E-2</v>
      </c>
      <c r="DG168" s="10">
        <v>7.5999999999999998E-2</v>
      </c>
      <c r="DH168" s="10">
        <v>4.8000000000000001E-2</v>
      </c>
      <c r="DI168" s="10">
        <v>4.3999999999999997E-2</v>
      </c>
      <c r="DJ168" s="25">
        <v>10445.798920475983</v>
      </c>
      <c r="DK168" s="10">
        <v>0.61799999999999999</v>
      </c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</row>
    <row r="169" spans="1:126" x14ac:dyDescent="0.35">
      <c r="A169">
        <f t="shared" ca="1" si="78"/>
        <v>3</v>
      </c>
      <c r="B169" t="str" cm="1">
        <f t="array" aca="1" ref="B169" ca="1">_xlfn.SWITCH(A169,1,"A",2,"B",3,"C",4,"D")</f>
        <v>C</v>
      </c>
      <c r="C169">
        <f t="shared" ca="1" si="79"/>
        <v>3</v>
      </c>
      <c r="D169" s="3">
        <f t="shared" ca="1" si="80"/>
        <v>2.7643638219565627</v>
      </c>
      <c r="E169">
        <f t="shared" ca="1" si="81"/>
        <v>0</v>
      </c>
      <c r="F169" cm="1">
        <f t="array" aca="1" ref="F169" ca="1">_xlfn.SWITCH(RANDBETWEEN(0,1),0,3,1,4)</f>
        <v>3</v>
      </c>
      <c r="G169" s="3">
        <f t="shared" ca="1" si="82"/>
        <v>1.9285168542870617</v>
      </c>
      <c r="H169" t="str" cm="1">
        <f t="array" aca="1" ref="H169" ca="1">_xlfn.SWITCH(RANDBETWEEN(0,1),0,"No",1,"Yes")</f>
        <v>No</v>
      </c>
      <c r="I169" s="3">
        <f t="shared" ca="1" si="83"/>
        <v>0.36393112631798558</v>
      </c>
      <c r="J169" t="str" cm="1">
        <f t="array" aca="1" ref="J169" ca="1">_xlfn.SWITCH(RANDBETWEEN(0,2),0,"Rainy",1,"Sunny",2,"Cold")</f>
        <v>Sunny</v>
      </c>
      <c r="K169">
        <f t="shared" ca="1" si="76"/>
        <v>0.4002548535175785</v>
      </c>
      <c r="L169" t="str" cm="1">
        <f t="array" aca="1" ref="L169" ca="1">_xlfn.SWITCH(RANDBETWEEN(0,1),0,"Good",1,"Bad")</f>
        <v>Good</v>
      </c>
      <c r="M169" s="3">
        <f t="shared" ca="1" si="84"/>
        <v>9.5924227254685912E-2</v>
      </c>
      <c r="N169" t="str" cm="1">
        <f t="array" aca="1" ref="N169" ca="1">_xlfn.SWITCH(RANDBETWEEN(0,1),0,"No",1,"Yes")</f>
        <v>Yes</v>
      </c>
      <c r="O169" s="3">
        <f t="shared" ca="1" si="85"/>
        <v>1.0187673670561057</v>
      </c>
      <c r="P169" t="str" cm="1">
        <f t="array" aca="1" ref="P169" ca="1">_xlfn.SWITCH(RANDBETWEEN(0,1),0,"No",1,"Yes")</f>
        <v>Yes</v>
      </c>
      <c r="Q169" s="3">
        <f t="shared" ca="1" si="86"/>
        <v>2.0974172380621217</v>
      </c>
      <c r="R169">
        <f t="shared" ca="1" si="87"/>
        <v>1</v>
      </c>
      <c r="S169" s="3">
        <f t="shared" ca="1" si="88"/>
        <v>0.17570472728740347</v>
      </c>
      <c r="T169" s="3">
        <f t="shared" ca="1" si="89"/>
        <v>0.17570472728740347</v>
      </c>
      <c r="U169" t="str" cm="1">
        <f t="array" aca="1" ref="U169" ca="1">_xlfn.SWITCH(RANDBETWEEN(0,1),0,"No",1,"Yes")</f>
        <v>No</v>
      </c>
      <c r="V169" s="3">
        <f t="shared" ca="1" si="90"/>
        <v>0</v>
      </c>
      <c r="W169" t="str" cm="1">
        <f t="array" aca="1" ref="W169" ca="1">_xlfn.SWITCH(RANDBETWEEN(0,1),0,"No",1,"Yes")</f>
        <v>Yes</v>
      </c>
      <c r="X169" s="3">
        <f t="shared" ca="1" si="91"/>
        <v>3.3792002956553446</v>
      </c>
      <c r="Y169" t="str" cm="1">
        <f t="array" aca="1" ref="Y169" ca="1">_xlfn.SWITCH(RANDBETWEEN(0,1),0,"No",1,"Yes")</f>
        <v>No</v>
      </c>
      <c r="Z169" s="3">
        <f t="shared" ca="1" si="92"/>
        <v>0</v>
      </c>
      <c r="AA169" s="3">
        <f t="shared" ca="1" si="77"/>
        <v>1</v>
      </c>
      <c r="AB169" s="3">
        <f t="shared" ca="1" si="93"/>
        <v>-1.0463884214794854</v>
      </c>
      <c r="AC169" s="3">
        <f t="shared" ca="1" si="94"/>
        <v>238.64497448547488</v>
      </c>
      <c r="AD169" s="3">
        <f t="shared" ca="1" si="95"/>
        <v>2</v>
      </c>
      <c r="AE169" s="3" t="str">
        <f t="shared" ca="1" si="96"/>
        <v>12-4</v>
      </c>
      <c r="AF169" s="3">
        <f t="shared" ca="1" si="97"/>
        <v>0.79138869041220516</v>
      </c>
      <c r="AG169" s="3" t="str">
        <f t="shared" ca="1" si="98"/>
        <v>High</v>
      </c>
      <c r="AH169" s="3">
        <f t="shared" ca="1" si="99"/>
        <v>9.6968108569726819E-2</v>
      </c>
      <c r="AI169" s="3">
        <f t="shared" ca="1" si="100"/>
        <v>35.700608999733404</v>
      </c>
      <c r="AJ169" s="3">
        <f t="shared" ca="1" si="101"/>
        <v>6.6846191471763676</v>
      </c>
      <c r="AK169" s="3">
        <f t="shared" ca="1" si="102"/>
        <v>15.986304214117101</v>
      </c>
      <c r="AL169" s="3">
        <f t="shared" ca="1" si="103"/>
        <v>30</v>
      </c>
      <c r="AM169" s="3" t="str">
        <f t="shared" ca="1" si="104"/>
        <v>On time</v>
      </c>
      <c r="AN169" s="6">
        <f t="shared" ca="1" si="105"/>
        <v>0</v>
      </c>
      <c r="AO169" s="6">
        <f t="shared" ca="1" si="106"/>
        <v>0.61542701807283962</v>
      </c>
      <c r="AP169" s="3" cm="1">
        <f t="array" aca="1" ref="AP169" ca="1">_xlfn.SWITCH(F169,3,_xlfn.NORM.INV(RAND(),8,4),4,_xlfn.NORM.INV(RAND(),7,3))</f>
        <v>12.640934800326367</v>
      </c>
      <c r="AQ169" s="6">
        <f t="shared" ca="1" si="107"/>
        <v>94.353926091264881</v>
      </c>
      <c r="AR169" s="6">
        <f t="shared" ca="1" si="108"/>
        <v>1781.2836345040666</v>
      </c>
      <c r="AS169" s="3">
        <f t="shared" ca="1" si="109"/>
        <v>1.9982880267646377</v>
      </c>
      <c r="AT169" s="6">
        <f t="shared" ca="1" si="110"/>
        <v>3996.5760535292752</v>
      </c>
      <c r="AU169" s="3">
        <f t="shared" ca="1" si="111"/>
        <v>1058.3398822116469</v>
      </c>
      <c r="AV169" s="3">
        <f t="shared" ca="1" si="112"/>
        <v>61.408502445432305</v>
      </c>
      <c r="AW169" s="6">
        <f t="shared" ca="1" si="113"/>
        <v>6898.2234997084943</v>
      </c>
      <c r="BC169">
        <v>166</v>
      </c>
      <c r="BD169">
        <v>5578223.75619464</v>
      </c>
      <c r="BI169">
        <v>166</v>
      </c>
      <c r="BJ169">
        <v>9925.6710794100054</v>
      </c>
      <c r="BO169">
        <v>166</v>
      </c>
      <c r="BP169">
        <v>0.60199999999999998</v>
      </c>
      <c r="BW169">
        <v>166</v>
      </c>
      <c r="BX169">
        <v>21.647551093982038</v>
      </c>
      <c r="CE169">
        <v>166</v>
      </c>
      <c r="CF169">
        <v>2191117.2174972328</v>
      </c>
      <c r="CK169">
        <v>166</v>
      </c>
      <c r="CL169">
        <v>-3993.7598920235414</v>
      </c>
      <c r="CS169">
        <v>165</v>
      </c>
      <c r="CT169" s="10">
        <v>6.2E-2</v>
      </c>
      <c r="CU169" s="10">
        <v>5.1999999999999998E-2</v>
      </c>
      <c r="CV169" s="10">
        <v>0.06</v>
      </c>
      <c r="CW169" s="10">
        <v>6.8000000000000005E-2</v>
      </c>
      <c r="CX169" s="10">
        <v>7.1999999999999995E-2</v>
      </c>
      <c r="CY169" s="10">
        <v>5.6000000000000001E-2</v>
      </c>
      <c r="CZ169" s="10">
        <v>6.6000000000000003E-2</v>
      </c>
      <c r="DA169" s="10">
        <v>8.2000000000000003E-2</v>
      </c>
      <c r="DB169" s="10">
        <v>0.06</v>
      </c>
      <c r="DC169" s="10">
        <v>4.8000000000000001E-2</v>
      </c>
      <c r="DD169" s="10">
        <v>7.1999999999999995E-2</v>
      </c>
      <c r="DE169" s="10">
        <v>5.6000000000000001E-2</v>
      </c>
      <c r="DF169" s="10">
        <v>6.6000000000000003E-2</v>
      </c>
      <c r="DG169" s="10">
        <v>6.6000000000000003E-2</v>
      </c>
      <c r="DH169" s="10">
        <v>5.3999999999999999E-2</v>
      </c>
      <c r="DI169" s="10">
        <v>0.06</v>
      </c>
      <c r="DJ169" s="25">
        <v>11117.765721544414</v>
      </c>
      <c r="DK169" s="10">
        <v>0.60599999999999998</v>
      </c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</row>
    <row r="170" spans="1:126" x14ac:dyDescent="0.35">
      <c r="A170">
        <f t="shared" ca="1" si="78"/>
        <v>4</v>
      </c>
      <c r="B170" t="str" cm="1">
        <f t="array" aca="1" ref="B170" ca="1">_xlfn.SWITCH(A170,1,"A",2,"B",3,"C",4,"D")</f>
        <v>D</v>
      </c>
      <c r="C170">
        <f t="shared" ca="1" si="79"/>
        <v>4</v>
      </c>
      <c r="D170" s="3">
        <f t="shared" ca="1" si="80"/>
        <v>2.5809004697682179</v>
      </c>
      <c r="E170">
        <f t="shared" ca="1" si="81"/>
        <v>1</v>
      </c>
      <c r="F170" cm="1">
        <f t="array" aca="1" ref="F170" ca="1">_xlfn.SWITCH(RANDBETWEEN(0,1),0,3,1,4)</f>
        <v>3</v>
      </c>
      <c r="G170" s="3">
        <f t="shared" ca="1" si="82"/>
        <v>1.5652672843127602</v>
      </c>
      <c r="H170" t="str" cm="1">
        <f t="array" aca="1" ref="H170" ca="1">_xlfn.SWITCH(RANDBETWEEN(0,1),0,"No",1,"Yes")</f>
        <v>No</v>
      </c>
      <c r="I170" s="3">
        <f t="shared" ca="1" si="83"/>
        <v>0.23516524427718047</v>
      </c>
      <c r="J170" t="str" cm="1">
        <f t="array" aca="1" ref="J170" ca="1">_xlfn.SWITCH(RANDBETWEEN(0,2),0,"Rainy",1,"Sunny",2,"Cold")</f>
        <v>Rainy</v>
      </c>
      <c r="K170">
        <f t="shared" ca="1" si="76"/>
        <v>0.55548246661301948</v>
      </c>
      <c r="L170" t="str" cm="1">
        <f t="array" aca="1" ref="L170" ca="1">_xlfn.SWITCH(RANDBETWEEN(0,1),0,"Good",1,"Bad")</f>
        <v>Good</v>
      </c>
      <c r="M170" s="3">
        <f t="shared" ca="1" si="84"/>
        <v>7.3604934080579776E-2</v>
      </c>
      <c r="N170" t="str" cm="1">
        <f t="array" aca="1" ref="N170" ca="1">_xlfn.SWITCH(RANDBETWEEN(0,1),0,"No",1,"Yes")</f>
        <v>Yes</v>
      </c>
      <c r="O170" s="3">
        <f t="shared" ca="1" si="85"/>
        <v>1.090482525002584</v>
      </c>
      <c r="P170" t="str" cm="1">
        <f t="array" aca="1" ref="P170" ca="1">_xlfn.SWITCH(RANDBETWEEN(0,1),0,"No",1,"Yes")</f>
        <v>No</v>
      </c>
      <c r="Q170" s="3">
        <f t="shared" ca="1" si="86"/>
        <v>0</v>
      </c>
      <c r="R170">
        <f t="shared" ca="1" si="87"/>
        <v>1</v>
      </c>
      <c r="S170" s="3">
        <f t="shared" ca="1" si="88"/>
        <v>0.14898393180845426</v>
      </c>
      <c r="T170" s="3">
        <f t="shared" ca="1" si="89"/>
        <v>0.14898393180845426</v>
      </c>
      <c r="U170" t="str" cm="1">
        <f t="array" aca="1" ref="U170" ca="1">_xlfn.SWITCH(RANDBETWEEN(0,1),0,"No",1,"Yes")</f>
        <v>Yes</v>
      </c>
      <c r="V170" s="3">
        <f t="shared" ca="1" si="90"/>
        <v>0.53334094963546297</v>
      </c>
      <c r="W170" t="str" cm="1">
        <f t="array" aca="1" ref="W170" ca="1">_xlfn.SWITCH(RANDBETWEEN(0,1),0,"No",1,"Yes")</f>
        <v>No</v>
      </c>
      <c r="X170" s="3">
        <f t="shared" ca="1" si="91"/>
        <v>0</v>
      </c>
      <c r="Y170" t="str" cm="1">
        <f t="array" aca="1" ref="Y170" ca="1">_xlfn.SWITCH(RANDBETWEEN(0,1),0,"No",1,"Yes")</f>
        <v>No</v>
      </c>
      <c r="Z170" s="3">
        <f t="shared" ca="1" si="92"/>
        <v>0</v>
      </c>
      <c r="AA170" s="3">
        <f t="shared" ca="1" si="77"/>
        <v>1</v>
      </c>
      <c r="AB170" s="3">
        <f t="shared" ca="1" si="93"/>
        <v>0.2179010004432993</v>
      </c>
      <c r="AC170" s="3">
        <f t="shared" ca="1" si="94"/>
        <v>250.02435817892291</v>
      </c>
      <c r="AD170" s="3">
        <f t="shared" ca="1" si="95"/>
        <v>2</v>
      </c>
      <c r="AE170" s="3" t="str">
        <f t="shared" ca="1" si="96"/>
        <v>12-4</v>
      </c>
      <c r="AF170" s="3">
        <f t="shared" ca="1" si="97"/>
        <v>1.1395342853950756</v>
      </c>
      <c r="AG170" s="3" t="str">
        <f t="shared" ca="1" si="98"/>
        <v>Low</v>
      </c>
      <c r="AH170" s="3">
        <f t="shared" ca="1" si="99"/>
        <v>0.56973523513550584</v>
      </c>
      <c r="AI170" s="3">
        <f t="shared" ca="1" si="100"/>
        <v>61.590403343645008</v>
      </c>
      <c r="AJ170" s="3">
        <f t="shared" ca="1" si="101"/>
        <v>4.0594694076592832</v>
      </c>
      <c r="AK170" s="3">
        <f t="shared" ca="1" si="102"/>
        <v>10.188967264363205</v>
      </c>
      <c r="AL170" s="3">
        <f t="shared" ca="1" si="103"/>
        <v>20</v>
      </c>
      <c r="AM170" s="3" t="str">
        <f t="shared" ca="1" si="104"/>
        <v>On time</v>
      </c>
      <c r="AN170" s="6">
        <f t="shared" ca="1" si="105"/>
        <v>0</v>
      </c>
      <c r="AO170" s="6">
        <f t="shared" ca="1" si="106"/>
        <v>4.7796651085770439</v>
      </c>
      <c r="AP170" s="3" cm="1">
        <f t="array" aca="1" ref="AP170" ca="1">_xlfn.SWITCH(F170,3,_xlfn.NORM.INV(RAND(),8,4),4,_xlfn.NORM.INV(RAND(),7,3))</f>
        <v>7.5483377595367127</v>
      </c>
      <c r="AQ170" s="6">
        <f t="shared" ca="1" si="107"/>
        <v>100.10374006955703</v>
      </c>
      <c r="AR170" s="6">
        <f t="shared" ca="1" si="108"/>
        <v>3315.7463483373413</v>
      </c>
      <c r="AS170" s="3">
        <f t="shared" ca="1" si="109"/>
        <v>1.2736209080454006</v>
      </c>
      <c r="AT170" s="6">
        <f t="shared" ca="1" si="110"/>
        <v>2547.2418160908014</v>
      </c>
      <c r="AU170" s="3">
        <f t="shared" ca="1" si="111"/>
        <v>1012.9087876262818</v>
      </c>
      <c r="AV170" s="3">
        <f t="shared" ca="1" si="112"/>
        <v>67.391537396106401</v>
      </c>
      <c r="AW170" s="6">
        <f t="shared" ca="1" si="113"/>
        <v>6948.0681545591078</v>
      </c>
      <c r="BC170">
        <v>167</v>
      </c>
      <c r="BD170">
        <v>5444848.5266713928</v>
      </c>
      <c r="BI170">
        <v>167</v>
      </c>
      <c r="BJ170">
        <v>10256.732764421673</v>
      </c>
      <c r="BO170">
        <v>167</v>
      </c>
      <c r="BP170">
        <v>0.56799999999999995</v>
      </c>
      <c r="BW170">
        <v>167</v>
      </c>
      <c r="BX170">
        <v>29.529813779723273</v>
      </c>
      <c r="CE170">
        <v>167</v>
      </c>
      <c r="CF170">
        <v>1685279.2238832703</v>
      </c>
      <c r="CK170">
        <v>167</v>
      </c>
      <c r="CL170">
        <v>3416.8224216033927</v>
      </c>
      <c r="CS170">
        <v>166</v>
      </c>
      <c r="CT170" s="10">
        <v>5.8000000000000003E-2</v>
      </c>
      <c r="CU170" s="10">
        <v>6.4000000000000001E-2</v>
      </c>
      <c r="CV170" s="10">
        <v>5.3999999999999999E-2</v>
      </c>
      <c r="CW170" s="10">
        <v>5.6000000000000001E-2</v>
      </c>
      <c r="CX170" s="10">
        <v>7.0000000000000007E-2</v>
      </c>
      <c r="CY170" s="10">
        <v>7.5999999999999998E-2</v>
      </c>
      <c r="CZ170" s="10">
        <v>7.1999999999999995E-2</v>
      </c>
      <c r="DA170" s="10">
        <v>5.6000000000000001E-2</v>
      </c>
      <c r="DB170" s="10">
        <v>4.8000000000000001E-2</v>
      </c>
      <c r="DC170" s="10">
        <v>0.09</v>
      </c>
      <c r="DD170" s="10">
        <v>0.04</v>
      </c>
      <c r="DE170" s="10">
        <v>0.06</v>
      </c>
      <c r="DF170" s="10">
        <v>5.3999999999999999E-2</v>
      </c>
      <c r="DG170" s="10">
        <v>5.6000000000000001E-2</v>
      </c>
      <c r="DH170" s="10">
        <v>7.0000000000000007E-2</v>
      </c>
      <c r="DI170" s="10">
        <v>7.5999999999999998E-2</v>
      </c>
      <c r="DJ170" s="25">
        <v>11259.860122354861</v>
      </c>
      <c r="DK170" s="10">
        <v>0.62</v>
      </c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</row>
    <row r="171" spans="1:126" x14ac:dyDescent="0.35">
      <c r="A171">
        <f t="shared" ca="1" si="78"/>
        <v>4</v>
      </c>
      <c r="B171" t="str" cm="1">
        <f t="array" aca="1" ref="B171" ca="1">_xlfn.SWITCH(A171,1,"A",2,"B",3,"C",4,"D")</f>
        <v>D</v>
      </c>
      <c r="C171">
        <f t="shared" ca="1" si="79"/>
        <v>1</v>
      </c>
      <c r="D171" s="3">
        <f t="shared" ca="1" si="80"/>
        <v>2.9565192124626942</v>
      </c>
      <c r="E171">
        <f t="shared" ca="1" si="81"/>
        <v>0</v>
      </c>
      <c r="F171" cm="1">
        <f t="array" aca="1" ref="F171" ca="1">_xlfn.SWITCH(RANDBETWEEN(0,1),0,3,1,4)</f>
        <v>3</v>
      </c>
      <c r="G171" s="3">
        <f t="shared" ca="1" si="82"/>
        <v>1.9307524837419807</v>
      </c>
      <c r="H171" t="str" cm="1">
        <f t="array" aca="1" ref="H171" ca="1">_xlfn.SWITCH(RANDBETWEEN(0,1),0,"No",1,"Yes")</f>
        <v>Yes</v>
      </c>
      <c r="I171" s="3">
        <f t="shared" ca="1" si="83"/>
        <v>7.2281659743697088E-2</v>
      </c>
      <c r="J171" t="str" cm="1">
        <f t="array" aca="1" ref="J171" ca="1">_xlfn.SWITCH(RANDBETWEEN(0,2),0,"Rainy",1,"Sunny",2,"Cold")</f>
        <v>Rainy</v>
      </c>
      <c r="K171">
        <f t="shared" ca="1" si="76"/>
        <v>1.1446634244735419</v>
      </c>
      <c r="L171" t="str" cm="1">
        <f t="array" aca="1" ref="L171" ca="1">_xlfn.SWITCH(RANDBETWEEN(0,1),0,"Good",1,"Bad")</f>
        <v>Bad</v>
      </c>
      <c r="M171" s="3">
        <f t="shared" ca="1" si="84"/>
        <v>0.22590335339186529</v>
      </c>
      <c r="N171" t="str" cm="1">
        <f t="array" aca="1" ref="N171" ca="1">_xlfn.SWITCH(RANDBETWEEN(0,1),0,"No",1,"Yes")</f>
        <v>Yes</v>
      </c>
      <c r="O171" s="3">
        <f t="shared" ca="1" si="85"/>
        <v>0.9789321134038389</v>
      </c>
      <c r="P171" t="str" cm="1">
        <f t="array" aca="1" ref="P171" ca="1">_xlfn.SWITCH(RANDBETWEEN(0,1),0,"No",1,"Yes")</f>
        <v>No</v>
      </c>
      <c r="Q171" s="3">
        <f t="shared" ca="1" si="86"/>
        <v>0</v>
      </c>
      <c r="R171">
        <f t="shared" ca="1" si="87"/>
        <v>2</v>
      </c>
      <c r="S171" s="3">
        <f t="shared" ca="1" si="88"/>
        <v>0.14742077058978531</v>
      </c>
      <c r="T171" s="3">
        <f t="shared" ca="1" si="89"/>
        <v>0.29484154117957062</v>
      </c>
      <c r="U171" t="str" cm="1">
        <f t="array" aca="1" ref="U171" ca="1">_xlfn.SWITCH(RANDBETWEEN(0,1),0,"No",1,"Yes")</f>
        <v>No</v>
      </c>
      <c r="V171" s="3">
        <f t="shared" ca="1" si="90"/>
        <v>0</v>
      </c>
      <c r="W171" t="str" cm="1">
        <f t="array" aca="1" ref="W171" ca="1">_xlfn.SWITCH(RANDBETWEEN(0,1),0,"No",1,"Yes")</f>
        <v>Yes</v>
      </c>
      <c r="X171" s="3">
        <f t="shared" ca="1" si="91"/>
        <v>37.599249522623985</v>
      </c>
      <c r="Y171" t="str" cm="1">
        <f t="array" aca="1" ref="Y171" ca="1">_xlfn.SWITCH(RANDBETWEEN(0,1),0,"No",1,"Yes")</f>
        <v>Yes</v>
      </c>
      <c r="Z171" s="3">
        <f t="shared" ca="1" si="92"/>
        <v>1.0193087059996819</v>
      </c>
      <c r="AA171" s="3">
        <f t="shared" ca="1" si="77"/>
        <v>0</v>
      </c>
      <c r="AB171" s="3">
        <f t="shared" ca="1" si="93"/>
        <v>0.64314370698822509</v>
      </c>
      <c r="AC171" s="3">
        <f t="shared" ca="1" si="94"/>
        <v>255.42425913793292</v>
      </c>
      <c r="AD171" s="3">
        <f t="shared" ca="1" si="95"/>
        <v>2</v>
      </c>
      <c r="AE171" s="3" t="str">
        <f t="shared" ca="1" si="96"/>
        <v>12-4</v>
      </c>
      <c r="AF171" s="3">
        <f t="shared" ca="1" si="97"/>
        <v>0.8371828833452869</v>
      </c>
      <c r="AG171" s="3" t="str">
        <f t="shared" ca="1" si="98"/>
        <v>High</v>
      </c>
      <c r="AH171" s="3">
        <f t="shared" ca="1" si="99"/>
        <v>0.1025203537208971</v>
      </c>
      <c r="AI171" s="3">
        <f t="shared" ca="1" si="100"/>
        <v>58.329525657785467</v>
      </c>
      <c r="AJ171" s="3">
        <f t="shared" ca="1" si="101"/>
        <v>4.3789874211644726</v>
      </c>
      <c r="AK171" s="3">
        <f t="shared" ca="1" si="102"/>
        <v>49.227767169777039</v>
      </c>
      <c r="AL171" s="3">
        <f t="shared" ca="1" si="103"/>
        <v>25</v>
      </c>
      <c r="AM171" s="3" t="str">
        <f t="shared" ca="1" si="104"/>
        <v>Late</v>
      </c>
      <c r="AN171" s="6">
        <f t="shared" ca="1" si="105"/>
        <v>0</v>
      </c>
      <c r="AO171" s="6">
        <f t="shared" ca="1" si="106"/>
        <v>5.9059588319644813</v>
      </c>
      <c r="AP171" s="3" cm="1">
        <f t="array" aca="1" ref="AP171" ca="1">_xlfn.SWITCH(F171,3,_xlfn.NORM.INV(RAND(),8,4),4,_xlfn.NORM.INV(RAND(),7,3))</f>
        <v>6.915178864456796</v>
      </c>
      <c r="AQ171" s="6">
        <f t="shared" ca="1" si="107"/>
        <v>98.589760617910201</v>
      </c>
      <c r="AR171" s="6">
        <f t="shared" ca="1" si="108"/>
        <v>3641.585714268288</v>
      </c>
      <c r="AS171" s="3">
        <f t="shared" ca="1" si="109"/>
        <v>6.1534708962221298</v>
      </c>
      <c r="AT171" s="6">
        <f t="shared" ca="1" si="110"/>
        <v>9230.2063443331954</v>
      </c>
      <c r="AU171" s="3">
        <f t="shared" ca="1" si="111"/>
        <v>1000.0515277570365</v>
      </c>
      <c r="AV171" s="3">
        <f t="shared" ca="1" si="112"/>
        <v>49.443239372150899</v>
      </c>
      <c r="AW171" s="6">
        <f t="shared" ca="1" si="113"/>
        <v>13927.192784562634</v>
      </c>
      <c r="BC171">
        <v>168</v>
      </c>
      <c r="BD171">
        <v>6292114.4682580419</v>
      </c>
      <c r="BI171">
        <v>168</v>
      </c>
      <c r="BJ171">
        <v>8823.556038043731</v>
      </c>
      <c r="BO171">
        <v>168</v>
      </c>
      <c r="BP171">
        <v>0.624</v>
      </c>
      <c r="BW171">
        <v>168</v>
      </c>
      <c r="BX171">
        <v>21.163015565919814</v>
      </c>
      <c r="CE171">
        <v>168</v>
      </c>
      <c r="CF171">
        <v>1978253.5667139704</v>
      </c>
      <c r="CK171">
        <v>168</v>
      </c>
      <c r="CL171">
        <v>4999.0603760356462</v>
      </c>
      <c r="CS171">
        <v>167</v>
      </c>
      <c r="CT171" s="10">
        <v>0.06</v>
      </c>
      <c r="CU171" s="10">
        <v>5.8000000000000003E-2</v>
      </c>
      <c r="CV171" s="10">
        <v>7.5999999999999998E-2</v>
      </c>
      <c r="CW171" s="10">
        <v>6.8000000000000005E-2</v>
      </c>
      <c r="CX171" s="10">
        <v>0.06</v>
      </c>
      <c r="CY171" s="10">
        <v>6.6000000000000003E-2</v>
      </c>
      <c r="CZ171" s="10">
        <v>6.6000000000000003E-2</v>
      </c>
      <c r="DA171" s="10">
        <v>5.8000000000000003E-2</v>
      </c>
      <c r="DB171" s="10">
        <v>0.05</v>
      </c>
      <c r="DC171" s="10">
        <v>0.06</v>
      </c>
      <c r="DD171" s="10">
        <v>5.1999999999999998E-2</v>
      </c>
      <c r="DE171" s="10">
        <v>6.8000000000000005E-2</v>
      </c>
      <c r="DF171" s="10">
        <v>6.4000000000000001E-2</v>
      </c>
      <c r="DG171" s="10">
        <v>7.8E-2</v>
      </c>
      <c r="DH171" s="10">
        <v>6.6000000000000003E-2</v>
      </c>
      <c r="DI171" s="10">
        <v>0.05</v>
      </c>
      <c r="DJ171" s="25">
        <v>9934.6473980952305</v>
      </c>
      <c r="DK171" s="10">
        <v>0.60199999999999998</v>
      </c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</row>
    <row r="172" spans="1:126" x14ac:dyDescent="0.35">
      <c r="A172">
        <f t="shared" ca="1" si="78"/>
        <v>4</v>
      </c>
      <c r="B172" t="str" cm="1">
        <f t="array" aca="1" ref="B172" ca="1">_xlfn.SWITCH(A172,1,"A",2,"B",3,"C",4,"D")</f>
        <v>D</v>
      </c>
      <c r="C172">
        <f t="shared" ca="1" si="79"/>
        <v>4</v>
      </c>
      <c r="D172" s="3">
        <f t="shared" ca="1" si="80"/>
        <v>3.1902115192939839</v>
      </c>
      <c r="E172">
        <f t="shared" ca="1" si="81"/>
        <v>1</v>
      </c>
      <c r="F172" cm="1">
        <f t="array" aca="1" ref="F172" ca="1">_xlfn.SWITCH(RANDBETWEEN(0,1),0,3,1,4)</f>
        <v>3</v>
      </c>
      <c r="G172" s="3">
        <f t="shared" ca="1" si="82"/>
        <v>2.1196648094362782</v>
      </c>
      <c r="H172" t="str" cm="1">
        <f t="array" aca="1" ref="H172" ca="1">_xlfn.SWITCH(RANDBETWEEN(0,1),0,"No",1,"Yes")</f>
        <v>Yes</v>
      </c>
      <c r="I172" s="3">
        <f t="shared" ca="1" si="83"/>
        <v>7.0294839178836471E-2</v>
      </c>
      <c r="J172" t="str" cm="1">
        <f t="array" aca="1" ref="J172" ca="1">_xlfn.SWITCH(RANDBETWEEN(0,2),0,"Rainy",1,"Sunny",2,"Cold")</f>
        <v>Rainy</v>
      </c>
      <c r="K172">
        <f t="shared" ca="1" si="76"/>
        <v>1.7780865578339826</v>
      </c>
      <c r="L172" t="str" cm="1">
        <f t="array" aca="1" ref="L172" ca="1">_xlfn.SWITCH(RANDBETWEEN(0,1),0,"Good",1,"Bad")</f>
        <v>Good</v>
      </c>
      <c r="M172" s="3">
        <f t="shared" ca="1" si="84"/>
        <v>7.3983980039242309E-2</v>
      </c>
      <c r="N172" t="str" cm="1">
        <f t="array" aca="1" ref="N172" ca="1">_xlfn.SWITCH(RANDBETWEEN(0,1),0,"No",1,"Yes")</f>
        <v>Yes</v>
      </c>
      <c r="O172" s="3">
        <f t="shared" ca="1" si="85"/>
        <v>0.95665164493177657</v>
      </c>
      <c r="P172" t="str" cm="1">
        <f t="array" aca="1" ref="P172" ca="1">_xlfn.SWITCH(RANDBETWEEN(0,1),0,"No",1,"Yes")</f>
        <v>Yes</v>
      </c>
      <c r="Q172" s="3">
        <f t="shared" ca="1" si="86"/>
        <v>3.600762726933064</v>
      </c>
      <c r="R172">
        <f t="shared" ca="1" si="87"/>
        <v>2</v>
      </c>
      <c r="S172" s="3">
        <f t="shared" ca="1" si="88"/>
        <v>0.12532906422535553</v>
      </c>
      <c r="T172" s="3">
        <f t="shared" ca="1" si="89"/>
        <v>0.25065812845071106</v>
      </c>
      <c r="U172" t="str" cm="1">
        <f t="array" aca="1" ref="U172" ca="1">_xlfn.SWITCH(RANDBETWEEN(0,1),0,"No",1,"Yes")</f>
        <v>No</v>
      </c>
      <c r="V172" s="3">
        <f t="shared" ca="1" si="90"/>
        <v>0</v>
      </c>
      <c r="W172" t="str" cm="1">
        <f t="array" aca="1" ref="W172" ca="1">_xlfn.SWITCH(RANDBETWEEN(0,1),0,"No",1,"Yes")</f>
        <v>Yes</v>
      </c>
      <c r="X172" s="3">
        <f t="shared" ca="1" si="91"/>
        <v>8.0435707916158137</v>
      </c>
      <c r="Y172" t="str" cm="1">
        <f t="array" aca="1" ref="Y172" ca="1">_xlfn.SWITCH(RANDBETWEEN(0,1),0,"No",1,"Yes")</f>
        <v>No</v>
      </c>
      <c r="Z172" s="3">
        <f t="shared" ca="1" si="92"/>
        <v>0</v>
      </c>
      <c r="AA172" s="3">
        <f t="shared" ca="1" si="77"/>
        <v>0</v>
      </c>
      <c r="AB172" s="3">
        <f t="shared" ca="1" si="93"/>
        <v>0.5591852800827255</v>
      </c>
      <c r="AC172" s="3">
        <f t="shared" ca="1" si="94"/>
        <v>244.30301284282623</v>
      </c>
      <c r="AD172" s="3">
        <f t="shared" ca="1" si="95"/>
        <v>3</v>
      </c>
      <c r="AE172" s="3" t="str">
        <f t="shared" ca="1" si="96"/>
        <v>4-8</v>
      </c>
      <c r="AF172" s="3">
        <f t="shared" ca="1" si="97"/>
        <v>0.62659367285232048</v>
      </c>
      <c r="AG172" s="3" t="str">
        <f t="shared" ca="1" si="98"/>
        <v>Low</v>
      </c>
      <c r="AH172" s="3">
        <f t="shared" ca="1" si="99"/>
        <v>0.33791501652024902</v>
      </c>
      <c r="AI172" s="3">
        <f t="shared" ca="1" si="100"/>
        <v>20.711105862272355</v>
      </c>
      <c r="AJ172" s="3">
        <f t="shared" ca="1" si="101"/>
        <v>11.795749317657252</v>
      </c>
      <c r="AK172" s="3">
        <f t="shared" ca="1" si="102"/>
        <v>30.213116765532256</v>
      </c>
      <c r="AL172" s="3">
        <f t="shared" ca="1" si="103"/>
        <v>20</v>
      </c>
      <c r="AM172" s="3" t="str">
        <f t="shared" ca="1" si="104"/>
        <v>Late</v>
      </c>
      <c r="AN172" s="6">
        <f t="shared" ca="1" si="105"/>
        <v>25.081993737779197</v>
      </c>
      <c r="AO172" s="6">
        <f t="shared" ca="1" si="106"/>
        <v>0</v>
      </c>
      <c r="AP172" s="3" cm="1">
        <f t="array" aca="1" ref="AP172" ca="1">_xlfn.SWITCH(F172,3,_xlfn.NORM.INV(RAND(),8,4),4,_xlfn.NORM.INV(RAND(),7,3))</f>
        <v>14.015402356296093</v>
      </c>
      <c r="AQ172" s="6">
        <f t="shared" ca="1" si="107"/>
        <v>113.81668749180973</v>
      </c>
      <c r="AR172" s="6">
        <f t="shared" ca="1" si="108"/>
        <v>1983.9430191990489</v>
      </c>
      <c r="AS172" s="3">
        <f t="shared" ca="1" si="109"/>
        <v>3.776639595691532</v>
      </c>
      <c r="AT172" s="6">
        <f t="shared" ca="1" si="110"/>
        <v>5664.9593935372977</v>
      </c>
      <c r="AU172" s="3">
        <f t="shared" ca="1" si="111"/>
        <v>1009.767974901151</v>
      </c>
      <c r="AV172" s="3">
        <f t="shared" ca="1" si="112"/>
        <v>58.44427479307322</v>
      </c>
      <c r="AW172" s="6">
        <f t="shared" ca="1" si="113"/>
        <v>8742.1966561683494</v>
      </c>
      <c r="BC172">
        <v>169</v>
      </c>
      <c r="BD172">
        <v>4976709.2981505757</v>
      </c>
      <c r="BI172">
        <v>169</v>
      </c>
      <c r="BJ172">
        <v>9059.0600386934948</v>
      </c>
      <c r="BO172">
        <v>169</v>
      </c>
      <c r="BP172">
        <v>0.6</v>
      </c>
      <c r="BW172">
        <v>169</v>
      </c>
      <c r="BX172">
        <v>23.478962067654329</v>
      </c>
      <c r="CE172">
        <v>169</v>
      </c>
      <c r="CF172">
        <v>2032027.7427906834</v>
      </c>
      <c r="CK172">
        <v>169</v>
      </c>
      <c r="CL172">
        <v>-1611.8760491281575</v>
      </c>
      <c r="CS172">
        <v>168</v>
      </c>
      <c r="CT172" s="10">
        <v>7.3999999999999996E-2</v>
      </c>
      <c r="CU172" s="10">
        <v>7.3999999999999996E-2</v>
      </c>
      <c r="CV172" s="10">
        <v>0.06</v>
      </c>
      <c r="CW172" s="10">
        <v>5.8000000000000003E-2</v>
      </c>
      <c r="CX172" s="10">
        <v>8.2000000000000003E-2</v>
      </c>
      <c r="CY172" s="10">
        <v>6.4000000000000001E-2</v>
      </c>
      <c r="CZ172" s="10">
        <v>5.6000000000000001E-2</v>
      </c>
      <c r="DA172" s="10">
        <v>7.8E-2</v>
      </c>
      <c r="DB172" s="10">
        <v>5.6000000000000001E-2</v>
      </c>
      <c r="DC172" s="10">
        <v>0.05</v>
      </c>
      <c r="DD172" s="10">
        <v>7.3999999999999996E-2</v>
      </c>
      <c r="DE172" s="10">
        <v>5.3999999999999999E-2</v>
      </c>
      <c r="DF172" s="10">
        <v>5.3999999999999999E-2</v>
      </c>
      <c r="DG172" s="10">
        <v>5.8000000000000003E-2</v>
      </c>
      <c r="DH172" s="10">
        <v>5.1999999999999998E-2</v>
      </c>
      <c r="DI172" s="10">
        <v>5.6000000000000001E-2</v>
      </c>
      <c r="DJ172" s="25">
        <v>9008.9488155657473</v>
      </c>
      <c r="DK172" s="10">
        <v>0.60799999999999998</v>
      </c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</row>
    <row r="173" spans="1:126" x14ac:dyDescent="0.35">
      <c r="A173">
        <f t="shared" ca="1" si="78"/>
        <v>1</v>
      </c>
      <c r="B173" t="str" cm="1">
        <f t="array" aca="1" ref="B173" ca="1">_xlfn.SWITCH(A173,1,"A",2,"B",3,"C",4,"D")</f>
        <v>A</v>
      </c>
      <c r="C173">
        <f t="shared" ca="1" si="79"/>
        <v>4</v>
      </c>
      <c r="D173" s="3">
        <f t="shared" ca="1" si="80"/>
        <v>3.0276153943739916</v>
      </c>
      <c r="E173">
        <f t="shared" ca="1" si="81"/>
        <v>0</v>
      </c>
      <c r="F173" cm="1">
        <f t="array" aca="1" ref="F173" ca="1">_xlfn.SWITCH(RANDBETWEEN(0,1),0,3,1,4)</f>
        <v>4</v>
      </c>
      <c r="G173" s="3">
        <f t="shared" ca="1" si="82"/>
        <v>3.2063166449115199</v>
      </c>
      <c r="H173" t="str" cm="1">
        <f t="array" aca="1" ref="H173" ca="1">_xlfn.SWITCH(RANDBETWEEN(0,1),0,"No",1,"Yes")</f>
        <v>No</v>
      </c>
      <c r="I173" s="3">
        <f t="shared" ca="1" si="83"/>
        <v>0.30817083608493639</v>
      </c>
      <c r="J173" t="str" cm="1">
        <f t="array" aca="1" ref="J173" ca="1">_xlfn.SWITCH(RANDBETWEEN(0,2),0,"Rainy",1,"Sunny",2,"Cold")</f>
        <v>Cold</v>
      </c>
      <c r="K173">
        <f t="shared" ca="1" si="76"/>
        <v>1.5300565357626466</v>
      </c>
      <c r="L173" t="str" cm="1">
        <f t="array" aca="1" ref="L173" ca="1">_xlfn.SWITCH(RANDBETWEEN(0,1),0,"Good",1,"Bad")</f>
        <v>Bad</v>
      </c>
      <c r="M173" s="3">
        <f t="shared" ca="1" si="84"/>
        <v>0.26938108090513896</v>
      </c>
      <c r="N173" t="str" cm="1">
        <f t="array" aca="1" ref="N173" ca="1">_xlfn.SWITCH(RANDBETWEEN(0,1),0,"No",1,"Yes")</f>
        <v>No</v>
      </c>
      <c r="O173" s="3">
        <f t="shared" ca="1" si="85"/>
        <v>7.0035819137535787E-2</v>
      </c>
      <c r="P173" t="str" cm="1">
        <f t="array" aca="1" ref="P173" ca="1">_xlfn.SWITCH(RANDBETWEEN(0,1),0,"No",1,"Yes")</f>
        <v>No</v>
      </c>
      <c r="Q173" s="3">
        <f t="shared" ca="1" si="86"/>
        <v>0</v>
      </c>
      <c r="R173">
        <f t="shared" ca="1" si="87"/>
        <v>2</v>
      </c>
      <c r="S173" s="3">
        <f t="shared" ca="1" si="88"/>
        <v>0.19607780525219989</v>
      </c>
      <c r="T173" s="3">
        <f t="shared" ca="1" si="89"/>
        <v>0.39215561050439979</v>
      </c>
      <c r="U173" t="str" cm="1">
        <f t="array" aca="1" ref="U173" ca="1">_xlfn.SWITCH(RANDBETWEEN(0,1),0,"No",1,"Yes")</f>
        <v>Yes</v>
      </c>
      <c r="V173" s="3">
        <f t="shared" ca="1" si="90"/>
        <v>1.1714239127480739</v>
      </c>
      <c r="W173" t="str" cm="1">
        <f t="array" aca="1" ref="W173" ca="1">_xlfn.SWITCH(RANDBETWEEN(0,1),0,"No",1,"Yes")</f>
        <v>No</v>
      </c>
      <c r="X173" s="3">
        <f t="shared" ca="1" si="91"/>
        <v>0</v>
      </c>
      <c r="Y173" t="str" cm="1">
        <f t="array" aca="1" ref="Y173" ca="1">_xlfn.SWITCH(RANDBETWEEN(0,1),0,"No",1,"Yes")</f>
        <v>Yes</v>
      </c>
      <c r="Z173" s="3">
        <f t="shared" ca="1" si="92"/>
        <v>0.65857551732161523</v>
      </c>
      <c r="AA173" s="3">
        <f t="shared" ca="1" si="77"/>
        <v>1</v>
      </c>
      <c r="AB173" s="3">
        <f t="shared" ca="1" si="93"/>
        <v>1.6818443498793738</v>
      </c>
      <c r="AC173" s="3">
        <f t="shared" ca="1" si="94"/>
        <v>164.14898358979633</v>
      </c>
      <c r="AD173" s="3">
        <f t="shared" ca="1" si="95"/>
        <v>3</v>
      </c>
      <c r="AE173" s="3" t="str">
        <f t="shared" ca="1" si="96"/>
        <v>4-8</v>
      </c>
      <c r="AF173" s="3">
        <f t="shared" ca="1" si="97"/>
        <v>0.14555439895117017</v>
      </c>
      <c r="AG173" s="3" t="str">
        <f t="shared" ca="1" si="98"/>
        <v>Low</v>
      </c>
      <c r="AH173" s="3">
        <f t="shared" ca="1" si="99"/>
        <v>0.85146207894397152</v>
      </c>
      <c r="AI173" s="3">
        <f t="shared" ca="1" si="100"/>
        <v>105.04334630082352</v>
      </c>
      <c r="AJ173" s="3">
        <f t="shared" ca="1" si="101"/>
        <v>1.562678545290302</v>
      </c>
      <c r="AK173" s="3">
        <f t="shared" ca="1" si="102"/>
        <v>11.847655330440684</v>
      </c>
      <c r="AL173" s="3">
        <f t="shared" ca="1" si="103"/>
        <v>25</v>
      </c>
      <c r="AM173" s="3" t="str">
        <f t="shared" ca="1" si="104"/>
        <v>On time</v>
      </c>
      <c r="AN173" s="6">
        <f t="shared" ca="1" si="105"/>
        <v>0</v>
      </c>
      <c r="AO173" s="6">
        <f t="shared" ca="1" si="106"/>
        <v>7.4920718232197174</v>
      </c>
      <c r="AP173" s="3" cm="1">
        <f t="array" aca="1" ref="AP173" ca="1">_xlfn.SWITCH(F173,3,_xlfn.NORM.INV(RAND(),8,4),4,_xlfn.NORM.INV(RAND(),7,3))</f>
        <v>3.676623110644802</v>
      </c>
      <c r="AQ173" s="6">
        <f t="shared" ca="1" si="107"/>
        <v>105.47298613571357</v>
      </c>
      <c r="AR173" s="6">
        <f t="shared" ca="1" si="108"/>
        <v>4709.017745178041</v>
      </c>
      <c r="AS173" s="3">
        <f t="shared" ca="1" si="109"/>
        <v>1.4809569163050855</v>
      </c>
      <c r="AT173" s="6">
        <f t="shared" ca="1" si="110"/>
        <v>2961.9138326101711</v>
      </c>
      <c r="AU173" s="3">
        <f t="shared" ca="1" si="111"/>
        <v>1008.1782304502078</v>
      </c>
      <c r="AV173" s="3">
        <f t="shared" ca="1" si="112"/>
        <v>55.897028188690804</v>
      </c>
      <c r="AW173" s="6">
        <f t="shared" ca="1" si="113"/>
        <v>8742.4989082503307</v>
      </c>
      <c r="BC173">
        <v>170</v>
      </c>
      <c r="BD173">
        <v>5639812.3947682343</v>
      </c>
      <c r="BI173">
        <v>170</v>
      </c>
      <c r="BJ173">
        <v>15000.686374674982</v>
      </c>
      <c r="BO173">
        <v>170</v>
      </c>
      <c r="BP173">
        <v>0.60799999999999998</v>
      </c>
      <c r="BW173">
        <v>170</v>
      </c>
      <c r="BX173">
        <v>24.252540223515982</v>
      </c>
      <c r="CE173">
        <v>170</v>
      </c>
      <c r="CF173">
        <v>-6412970.6247339817</v>
      </c>
      <c r="CK173">
        <v>170</v>
      </c>
      <c r="CL173">
        <v>3826.8661711673822</v>
      </c>
      <c r="CS173">
        <v>169</v>
      </c>
      <c r="CT173" s="10">
        <v>7.0000000000000007E-2</v>
      </c>
      <c r="CU173" s="10">
        <v>5.8000000000000003E-2</v>
      </c>
      <c r="CV173" s="10">
        <v>7.0000000000000007E-2</v>
      </c>
      <c r="CW173" s="10">
        <v>5.8000000000000003E-2</v>
      </c>
      <c r="CX173" s="10">
        <v>7.1999999999999995E-2</v>
      </c>
      <c r="CY173" s="10">
        <v>6.6000000000000003E-2</v>
      </c>
      <c r="CZ173" s="10">
        <v>0.05</v>
      </c>
      <c r="DA173" s="10">
        <v>6.4000000000000001E-2</v>
      </c>
      <c r="DB173" s="10">
        <v>5.3999999999999999E-2</v>
      </c>
      <c r="DC173" s="10">
        <v>5.8000000000000003E-2</v>
      </c>
      <c r="DD173" s="10">
        <v>0.06</v>
      </c>
      <c r="DE173" s="10">
        <v>6.8000000000000005E-2</v>
      </c>
      <c r="DF173" s="10">
        <v>7.0000000000000007E-2</v>
      </c>
      <c r="DG173" s="10">
        <v>5.6000000000000001E-2</v>
      </c>
      <c r="DH173" s="10">
        <v>0.05</v>
      </c>
      <c r="DI173" s="10">
        <v>7.5999999999999998E-2</v>
      </c>
      <c r="DJ173" s="25">
        <v>10510.85506039647</v>
      </c>
      <c r="DK173" s="10">
        <v>0.60399999999999998</v>
      </c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</row>
    <row r="174" spans="1:126" x14ac:dyDescent="0.35">
      <c r="A174">
        <f t="shared" ca="1" si="78"/>
        <v>3</v>
      </c>
      <c r="B174" t="str" cm="1">
        <f t="array" aca="1" ref="B174" ca="1">_xlfn.SWITCH(A174,1,"A",2,"B",3,"C",4,"D")</f>
        <v>C</v>
      </c>
      <c r="C174">
        <f t="shared" ca="1" si="79"/>
        <v>1</v>
      </c>
      <c r="D174" s="3">
        <f t="shared" ca="1" si="80"/>
        <v>3.1647492426554793</v>
      </c>
      <c r="E174">
        <f t="shared" ca="1" si="81"/>
        <v>0</v>
      </c>
      <c r="F174" cm="1">
        <f t="array" aca="1" ref="F174" ca="1">_xlfn.SWITCH(RANDBETWEEN(0,1),0,3,1,4)</f>
        <v>4</v>
      </c>
      <c r="G174" s="3">
        <f t="shared" ca="1" si="82"/>
        <v>2.3295099862851871</v>
      </c>
      <c r="H174" t="str" cm="1">
        <f t="array" aca="1" ref="H174" ca="1">_xlfn.SWITCH(RANDBETWEEN(0,1),0,"No",1,"Yes")</f>
        <v>Yes</v>
      </c>
      <c r="I174" s="3">
        <f t="shared" ca="1" si="83"/>
        <v>6.8260299696760646E-2</v>
      </c>
      <c r="J174" t="str" cm="1">
        <f t="array" aca="1" ref="J174" ca="1">_xlfn.SWITCH(RANDBETWEEN(0,2),0,"Rainy",1,"Sunny",2,"Cold")</f>
        <v>Rainy</v>
      </c>
      <c r="K174">
        <f t="shared" ca="1" si="76"/>
        <v>0.50758676569713679</v>
      </c>
      <c r="L174" t="str" cm="1">
        <f t="array" aca="1" ref="L174" ca="1">_xlfn.SWITCH(RANDBETWEEN(0,1),0,"Good",1,"Bad")</f>
        <v>Bad</v>
      </c>
      <c r="M174" s="3">
        <f t="shared" ca="1" si="84"/>
        <v>0.65876497046585958</v>
      </c>
      <c r="N174" t="str" cm="1">
        <f t="array" aca="1" ref="N174" ca="1">_xlfn.SWITCH(RANDBETWEEN(0,1),0,"No",1,"Yes")</f>
        <v>Yes</v>
      </c>
      <c r="O174" s="3">
        <f t="shared" ca="1" si="85"/>
        <v>1.0693654885976052</v>
      </c>
      <c r="P174" t="str" cm="1">
        <f t="array" aca="1" ref="P174" ca="1">_xlfn.SWITCH(RANDBETWEEN(0,1),0,"No",1,"Yes")</f>
        <v>Yes</v>
      </c>
      <c r="Q174" s="3">
        <f t="shared" ca="1" si="86"/>
        <v>1.3919840376090082</v>
      </c>
      <c r="R174">
        <f t="shared" ca="1" si="87"/>
        <v>2</v>
      </c>
      <c r="S174" s="3">
        <f t="shared" ca="1" si="88"/>
        <v>0.15763514253773883</v>
      </c>
      <c r="T174" s="3">
        <f t="shared" ca="1" si="89"/>
        <v>0.31527028507547766</v>
      </c>
      <c r="U174" t="str" cm="1">
        <f t="array" aca="1" ref="U174" ca="1">_xlfn.SWITCH(RANDBETWEEN(0,1),0,"No",1,"Yes")</f>
        <v>Yes</v>
      </c>
      <c r="V174" s="3">
        <f t="shared" ca="1" si="90"/>
        <v>0.67268231189020089</v>
      </c>
      <c r="W174" t="str" cm="1">
        <f t="array" aca="1" ref="W174" ca="1">_xlfn.SWITCH(RANDBETWEEN(0,1),0,"No",1,"Yes")</f>
        <v>Yes</v>
      </c>
      <c r="X174" s="3">
        <f t="shared" ca="1" si="91"/>
        <v>7.5250003053167802</v>
      </c>
      <c r="Y174" t="str" cm="1">
        <f t="array" aca="1" ref="Y174" ca="1">_xlfn.SWITCH(RANDBETWEEN(0,1),0,"No",1,"Yes")</f>
        <v>No</v>
      </c>
      <c r="Z174" s="3">
        <f t="shared" ca="1" si="92"/>
        <v>0</v>
      </c>
      <c r="AA174" s="3">
        <f t="shared" ca="1" si="77"/>
        <v>0</v>
      </c>
      <c r="AB174" s="3">
        <f t="shared" ca="1" si="93"/>
        <v>0.55760350866991959</v>
      </c>
      <c r="AC174" s="3">
        <f t="shared" ca="1" si="94"/>
        <v>207.25099743034929</v>
      </c>
      <c r="AD174" s="3">
        <f t="shared" ca="1" si="95"/>
        <v>3</v>
      </c>
      <c r="AE174" s="3" t="str">
        <f t="shared" ca="1" si="96"/>
        <v>4-8</v>
      </c>
      <c r="AF174" s="3">
        <f t="shared" ca="1" si="97"/>
        <v>1.2874111809050459</v>
      </c>
      <c r="AG174" s="3" t="str">
        <f t="shared" ca="1" si="98"/>
        <v>High</v>
      </c>
      <c r="AH174" s="3">
        <f t="shared" ca="1" si="99"/>
        <v>5.7355812664302779E-2</v>
      </c>
      <c r="AI174" s="3">
        <f t="shared" ca="1" si="100"/>
        <v>59.006425556402952</v>
      </c>
      <c r="AJ174" s="3">
        <f t="shared" ca="1" si="101"/>
        <v>3.5123462483292194</v>
      </c>
      <c r="AK174" s="3">
        <f t="shared" ca="1" si="102"/>
        <v>19.953141201202506</v>
      </c>
      <c r="AL174" s="3">
        <f t="shared" ca="1" si="103"/>
        <v>30</v>
      </c>
      <c r="AM174" s="3" t="str">
        <f t="shared" ca="1" si="104"/>
        <v>On time</v>
      </c>
      <c r="AN174" s="6">
        <f t="shared" ca="1" si="105"/>
        <v>0</v>
      </c>
      <c r="AO174" s="6">
        <f t="shared" ca="1" si="106"/>
        <v>7.9097965810328699</v>
      </c>
      <c r="AP174" s="3" cm="1">
        <f t="array" aca="1" ref="AP174" ca="1">_xlfn.SWITCH(F174,3,_xlfn.NORM.INV(RAND(),8,4),4,_xlfn.NORM.INV(RAND(),7,3))</f>
        <v>7.163917136595531</v>
      </c>
      <c r="AQ174" s="6">
        <f t="shared" ca="1" si="107"/>
        <v>100.6624493031885</v>
      </c>
      <c r="AR174" s="6">
        <f t="shared" ca="1" si="108"/>
        <v>2912.1488459569346</v>
      </c>
      <c r="AS174" s="3">
        <f t="shared" ca="1" si="109"/>
        <v>2.4941426501503132</v>
      </c>
      <c r="AT174" s="6">
        <f t="shared" ca="1" si="110"/>
        <v>3741.2139752254698</v>
      </c>
      <c r="AU174" s="3">
        <f t="shared" ca="1" si="111"/>
        <v>1018.8361030188015</v>
      </c>
      <c r="AV174" s="3">
        <f t="shared" ca="1" si="112"/>
        <v>5151.8622081307549</v>
      </c>
      <c r="AW174" s="6">
        <f t="shared" ca="1" si="113"/>
        <v>12831.970928912993</v>
      </c>
      <c r="BC174">
        <v>171</v>
      </c>
      <c r="BD174">
        <v>6155706.8856980614</v>
      </c>
      <c r="BI174">
        <v>171</v>
      </c>
      <c r="BJ174">
        <v>11574.52902266715</v>
      </c>
      <c r="BO174">
        <v>171</v>
      </c>
      <c r="BP174">
        <v>0.63600000000000001</v>
      </c>
      <c r="BW174">
        <v>171</v>
      </c>
      <c r="BX174">
        <v>24.500016594871532</v>
      </c>
      <c r="CE174">
        <v>171</v>
      </c>
      <c r="CF174">
        <v>8043606.7778641358</v>
      </c>
      <c r="CK174">
        <v>171</v>
      </c>
      <c r="CL174">
        <v>3510.2075431502121</v>
      </c>
      <c r="CS174">
        <v>170</v>
      </c>
      <c r="CT174" s="10">
        <v>4.2000000000000003E-2</v>
      </c>
      <c r="CU174" s="10">
        <v>5.3999999999999999E-2</v>
      </c>
      <c r="CV174" s="10">
        <v>6.6000000000000003E-2</v>
      </c>
      <c r="CW174" s="10">
        <v>4.5999999999999999E-2</v>
      </c>
      <c r="CX174" s="10">
        <v>7.3999999999999996E-2</v>
      </c>
      <c r="CY174" s="10">
        <v>4.8000000000000001E-2</v>
      </c>
      <c r="CZ174" s="10">
        <v>5.8000000000000003E-2</v>
      </c>
      <c r="DA174" s="10">
        <v>6.8000000000000005E-2</v>
      </c>
      <c r="DB174" s="10">
        <v>6.6000000000000003E-2</v>
      </c>
      <c r="DC174" s="10">
        <v>6.4000000000000001E-2</v>
      </c>
      <c r="DD174" s="10">
        <v>0.08</v>
      </c>
      <c r="DE174" s="10">
        <v>8.7999999999999995E-2</v>
      </c>
      <c r="DF174" s="10">
        <v>5.3999999999999999E-2</v>
      </c>
      <c r="DG174" s="10">
        <v>7.0000000000000007E-2</v>
      </c>
      <c r="DH174" s="10">
        <v>5.1999999999999998E-2</v>
      </c>
      <c r="DI174" s="10">
        <v>7.0000000000000007E-2</v>
      </c>
      <c r="DJ174" s="25">
        <v>11608.344448837837</v>
      </c>
      <c r="DK174" s="10">
        <v>0.53200000000000003</v>
      </c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</row>
    <row r="175" spans="1:126" x14ac:dyDescent="0.35">
      <c r="A175">
        <f t="shared" ca="1" si="78"/>
        <v>2</v>
      </c>
      <c r="B175" t="str" cm="1">
        <f t="array" aca="1" ref="B175" ca="1">_xlfn.SWITCH(A175,1,"A",2,"B",3,"C",4,"D")</f>
        <v>B</v>
      </c>
      <c r="C175">
        <f t="shared" ca="1" si="79"/>
        <v>4</v>
      </c>
      <c r="D175" s="3">
        <f t="shared" ca="1" si="80"/>
        <v>2.7318501072357204</v>
      </c>
      <c r="E175">
        <f t="shared" ca="1" si="81"/>
        <v>0</v>
      </c>
      <c r="F175" cm="1">
        <f t="array" aca="1" ref="F175" ca="1">_xlfn.SWITCH(RANDBETWEEN(0,1),0,3,1,4)</f>
        <v>3</v>
      </c>
      <c r="G175" s="3">
        <f t="shared" ca="1" si="82"/>
        <v>2.4092042296755034</v>
      </c>
      <c r="H175" t="str" cm="1">
        <f t="array" aca="1" ref="H175" ca="1">_xlfn.SWITCH(RANDBETWEEN(0,1),0,"No",1,"Yes")</f>
        <v>Yes</v>
      </c>
      <c r="I175" s="3">
        <f t="shared" ca="1" si="83"/>
        <v>8.9952087455191704E-2</v>
      </c>
      <c r="J175" t="str" cm="1">
        <f t="array" aca="1" ref="J175" ca="1">_xlfn.SWITCH(RANDBETWEEN(0,2),0,"Rainy",1,"Sunny",2,"Cold")</f>
        <v>Sunny</v>
      </c>
      <c r="K175">
        <f t="shared" ca="1" si="76"/>
        <v>0.27329044339306646</v>
      </c>
      <c r="L175" t="str" cm="1">
        <f t="array" aca="1" ref="L175" ca="1">_xlfn.SWITCH(RANDBETWEEN(0,1),0,"Good",1,"Bad")</f>
        <v>Bad</v>
      </c>
      <c r="M175" s="3">
        <f t="shared" ca="1" si="84"/>
        <v>0.42189095937500654</v>
      </c>
      <c r="N175" t="str" cm="1">
        <f t="array" aca="1" ref="N175" ca="1">_xlfn.SWITCH(RANDBETWEEN(0,1),0,"No",1,"Yes")</f>
        <v>No</v>
      </c>
      <c r="O175" s="3">
        <f t="shared" ca="1" si="85"/>
        <v>6.242445900875937E-2</v>
      </c>
      <c r="P175" t="str" cm="1">
        <f t="array" aca="1" ref="P175" ca="1">_xlfn.SWITCH(RANDBETWEEN(0,1),0,"No",1,"Yes")</f>
        <v>Yes</v>
      </c>
      <c r="Q175" s="3">
        <f t="shared" ca="1" si="86"/>
        <v>0.66035451580557902</v>
      </c>
      <c r="R175">
        <f t="shared" ca="1" si="87"/>
        <v>2</v>
      </c>
      <c r="S175" s="3">
        <f t="shared" ca="1" si="88"/>
        <v>0.17527340159852156</v>
      </c>
      <c r="T175" s="3">
        <f t="shared" ca="1" si="89"/>
        <v>0.35054680319704312</v>
      </c>
      <c r="U175" t="str" cm="1">
        <f t="array" aca="1" ref="U175" ca="1">_xlfn.SWITCH(RANDBETWEEN(0,1),0,"No",1,"Yes")</f>
        <v>No</v>
      </c>
      <c r="V175" s="3">
        <f t="shared" ca="1" si="90"/>
        <v>0</v>
      </c>
      <c r="W175" t="str" cm="1">
        <f t="array" aca="1" ref="W175" ca="1">_xlfn.SWITCH(RANDBETWEEN(0,1),0,"No",1,"Yes")</f>
        <v>Yes</v>
      </c>
      <c r="X175" s="3">
        <f t="shared" ca="1" si="91"/>
        <v>29.885952865913975</v>
      </c>
      <c r="Y175" t="str" cm="1">
        <f t="array" aca="1" ref="Y175" ca="1">_xlfn.SWITCH(RANDBETWEEN(0,1),0,"No",1,"Yes")</f>
        <v>No</v>
      </c>
      <c r="Z175" s="3">
        <f t="shared" ca="1" si="92"/>
        <v>0</v>
      </c>
      <c r="AA175" s="3">
        <f t="shared" ca="1" si="77"/>
        <v>1</v>
      </c>
      <c r="AB175" s="3">
        <f t="shared" ca="1" si="93"/>
        <v>-0.87016049830791919</v>
      </c>
      <c r="AC175" s="3">
        <f t="shared" ca="1" si="94"/>
        <v>249.67336832168064</v>
      </c>
      <c r="AD175" s="3">
        <f t="shared" ca="1" si="95"/>
        <v>3</v>
      </c>
      <c r="AE175" s="3" t="str">
        <f t="shared" ca="1" si="96"/>
        <v>4-8</v>
      </c>
      <c r="AF175" s="3">
        <f t="shared" ca="1" si="97"/>
        <v>1.0313192098529527</v>
      </c>
      <c r="AG175" s="3" t="str">
        <f t="shared" ca="1" si="98"/>
        <v>High</v>
      </c>
      <c r="AH175" s="3">
        <f t="shared" ca="1" si="99"/>
        <v>8.1322120903607159E-2</v>
      </c>
      <c r="AI175" s="3">
        <f t="shared" ca="1" si="100"/>
        <v>39.001204652284017</v>
      </c>
      <c r="AJ175" s="3">
        <f t="shared" ca="1" si="101"/>
        <v>6.4016835004879544</v>
      </c>
      <c r="AK175" s="3">
        <f t="shared" ca="1" si="102"/>
        <v>40.797780696760711</v>
      </c>
      <c r="AL175" s="3">
        <f t="shared" ca="1" si="103"/>
        <v>30</v>
      </c>
      <c r="AM175" s="3" t="str">
        <f t="shared" ca="1" si="104"/>
        <v>Late</v>
      </c>
      <c r="AN175" s="6">
        <f t="shared" ca="1" si="105"/>
        <v>0</v>
      </c>
      <c r="AO175" s="6">
        <f t="shared" ca="1" si="106"/>
        <v>4.7782065818700579</v>
      </c>
      <c r="AP175" s="3" cm="1">
        <f t="array" aca="1" ref="AP175" ca="1">_xlfn.SWITCH(F175,3,_xlfn.NORM.INV(RAND(),8,4),4,_xlfn.NORM.INV(RAND(),7,3))</f>
        <v>4.5680630020217823</v>
      </c>
      <c r="AQ175" s="6">
        <f t="shared" ca="1" si="107"/>
        <v>99.741081164898603</v>
      </c>
      <c r="AR175" s="6">
        <f t="shared" ca="1" si="108"/>
        <v>5451.4772855507181</v>
      </c>
      <c r="AS175" s="3">
        <f t="shared" ca="1" si="109"/>
        <v>5.0997225870950889</v>
      </c>
      <c r="AT175" s="6">
        <f t="shared" ca="1" si="110"/>
        <v>10199.445174190178</v>
      </c>
      <c r="AU175" s="3">
        <f t="shared" ca="1" si="111"/>
        <v>1022.7608025884833</v>
      </c>
      <c r="AV175" s="3">
        <f t="shared" ca="1" si="112"/>
        <v>36.408688503885628</v>
      </c>
      <c r="AW175" s="6">
        <f t="shared" ca="1" si="113"/>
        <v>16714.870157415135</v>
      </c>
      <c r="BC175">
        <v>172</v>
      </c>
      <c r="BD175">
        <v>4628008.2101386935</v>
      </c>
      <c r="BI175">
        <v>172</v>
      </c>
      <c r="BJ175">
        <v>9421.480159302102</v>
      </c>
      <c r="BO175">
        <v>172</v>
      </c>
      <c r="BP175">
        <v>0.57999999999999996</v>
      </c>
      <c r="BW175">
        <v>172</v>
      </c>
      <c r="BX175">
        <v>25.02513237875543</v>
      </c>
      <c r="CE175">
        <v>172</v>
      </c>
      <c r="CF175">
        <v>1745245.9520498239</v>
      </c>
      <c r="CK175">
        <v>172</v>
      </c>
      <c r="CL175">
        <v>1486.4048985323793</v>
      </c>
      <c r="CS175">
        <v>171</v>
      </c>
      <c r="CT175" s="10">
        <v>5.1999999999999998E-2</v>
      </c>
      <c r="CU175" s="10">
        <v>4.2000000000000003E-2</v>
      </c>
      <c r="CV175" s="10">
        <v>6.6000000000000003E-2</v>
      </c>
      <c r="CW175" s="10">
        <v>0.05</v>
      </c>
      <c r="CX175" s="10">
        <v>6.2E-2</v>
      </c>
      <c r="CY175" s="10">
        <v>8.4000000000000005E-2</v>
      </c>
      <c r="CZ175" s="10">
        <v>0.08</v>
      </c>
      <c r="DA175" s="10">
        <v>7.1999999999999995E-2</v>
      </c>
      <c r="DB175" s="10">
        <v>7.0000000000000007E-2</v>
      </c>
      <c r="DC175" s="10">
        <v>8.2000000000000003E-2</v>
      </c>
      <c r="DD175" s="10">
        <v>5.6000000000000001E-2</v>
      </c>
      <c r="DE175" s="10">
        <v>5.8000000000000003E-2</v>
      </c>
      <c r="DF175" s="10">
        <v>7.3999999999999996E-2</v>
      </c>
      <c r="DG175" s="10">
        <v>4.8000000000000001E-2</v>
      </c>
      <c r="DH175" s="10">
        <v>0.05</v>
      </c>
      <c r="DI175" s="10">
        <v>5.3999999999999999E-2</v>
      </c>
      <c r="DJ175" s="25">
        <v>15296.562865743133</v>
      </c>
      <c r="DK175" s="10">
        <v>0.61599999999999999</v>
      </c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</row>
    <row r="176" spans="1:126" x14ac:dyDescent="0.35">
      <c r="A176">
        <f t="shared" ca="1" si="78"/>
        <v>1</v>
      </c>
      <c r="B176" t="str" cm="1">
        <f t="array" aca="1" ref="B176" ca="1">_xlfn.SWITCH(A176,1,"A",2,"B",3,"C",4,"D")</f>
        <v>A</v>
      </c>
      <c r="C176">
        <f t="shared" ca="1" si="79"/>
        <v>2</v>
      </c>
      <c r="D176" s="3">
        <f t="shared" ca="1" si="80"/>
        <v>2.9495791982693382</v>
      </c>
      <c r="E176">
        <f t="shared" ca="1" si="81"/>
        <v>0</v>
      </c>
      <c r="F176" cm="1">
        <f t="array" aca="1" ref="F176" ca="1">_xlfn.SWITCH(RANDBETWEEN(0,1),0,3,1,4)</f>
        <v>4</v>
      </c>
      <c r="G176" s="3">
        <f t="shared" ca="1" si="82"/>
        <v>3.2770969216264478</v>
      </c>
      <c r="H176" t="str" cm="1">
        <f t="array" aca="1" ref="H176" ca="1">_xlfn.SWITCH(RANDBETWEEN(0,1),0,"No",1,"Yes")</f>
        <v>Yes</v>
      </c>
      <c r="I176" s="3">
        <f t="shared" ca="1" si="83"/>
        <v>7.9109093607232367E-2</v>
      </c>
      <c r="J176" t="str" cm="1">
        <f t="array" aca="1" ref="J176" ca="1">_xlfn.SWITCH(RANDBETWEEN(0,2),0,"Rainy",1,"Sunny",2,"Cold")</f>
        <v>Cold</v>
      </c>
      <c r="K176">
        <f t="shared" ca="1" si="76"/>
        <v>0.4758209397518558</v>
      </c>
      <c r="L176" t="str" cm="1">
        <f t="array" aca="1" ref="L176" ca="1">_xlfn.SWITCH(RANDBETWEEN(0,1),0,"Good",1,"Bad")</f>
        <v>Bad</v>
      </c>
      <c r="M176" s="3">
        <f t="shared" ca="1" si="84"/>
        <v>0.66011514070277011</v>
      </c>
      <c r="N176" t="str" cm="1">
        <f t="array" aca="1" ref="N176" ca="1">_xlfn.SWITCH(RANDBETWEEN(0,1),0,"No",1,"Yes")</f>
        <v>Yes</v>
      </c>
      <c r="O176" s="3">
        <f t="shared" ca="1" si="85"/>
        <v>0.77385793534294822</v>
      </c>
      <c r="P176" t="str" cm="1">
        <f t="array" aca="1" ref="P176" ca="1">_xlfn.SWITCH(RANDBETWEEN(0,1),0,"No",1,"Yes")</f>
        <v>No</v>
      </c>
      <c r="Q176" s="3">
        <f t="shared" ca="1" si="86"/>
        <v>0</v>
      </c>
      <c r="R176">
        <f t="shared" ca="1" si="87"/>
        <v>1</v>
      </c>
      <c r="S176" s="3">
        <f t="shared" ca="1" si="88"/>
        <v>0.14995946603032503</v>
      </c>
      <c r="T176" s="3">
        <f t="shared" ca="1" si="89"/>
        <v>0.14995946603032503</v>
      </c>
      <c r="U176" t="str" cm="1">
        <f t="array" aca="1" ref="U176" ca="1">_xlfn.SWITCH(RANDBETWEEN(0,1),0,"No",1,"Yes")</f>
        <v>No</v>
      </c>
      <c r="V176" s="3">
        <f t="shared" ca="1" si="90"/>
        <v>0</v>
      </c>
      <c r="W176" t="str" cm="1">
        <f t="array" aca="1" ref="W176" ca="1">_xlfn.SWITCH(RANDBETWEEN(0,1),0,"No",1,"Yes")</f>
        <v>Yes</v>
      </c>
      <c r="X176" s="3">
        <f t="shared" ca="1" si="91"/>
        <v>4.0507565267187431</v>
      </c>
      <c r="Y176" t="str" cm="1">
        <f t="array" aca="1" ref="Y176" ca="1">_xlfn.SWITCH(RANDBETWEEN(0,1),0,"No",1,"Yes")</f>
        <v>Yes</v>
      </c>
      <c r="Z176" s="3">
        <f t="shared" ca="1" si="92"/>
        <v>1.1255322371518592</v>
      </c>
      <c r="AA176" s="3">
        <f t="shared" ca="1" si="77"/>
        <v>1</v>
      </c>
      <c r="AB176" s="3">
        <f t="shared" ca="1" si="93"/>
        <v>1.1667885180311817</v>
      </c>
      <c r="AC176" s="3">
        <f t="shared" ca="1" si="94"/>
        <v>151.89666292440162</v>
      </c>
      <c r="AD176" s="3">
        <f t="shared" ca="1" si="95"/>
        <v>1</v>
      </c>
      <c r="AE176" s="3" t="str">
        <f t="shared" ca="1" si="96"/>
        <v>8-12</v>
      </c>
      <c r="AF176" s="3">
        <f t="shared" ca="1" si="97"/>
        <v>1.1153262010867653</v>
      </c>
      <c r="AG176" s="3" t="str">
        <f t="shared" ca="1" si="98"/>
        <v>Low</v>
      </c>
      <c r="AH176" s="3">
        <f t="shared" ca="1" si="99"/>
        <v>0.54041332523100161</v>
      </c>
      <c r="AI176" s="3">
        <f t="shared" ca="1" si="100"/>
        <v>75.530235245281105</v>
      </c>
      <c r="AJ176" s="3">
        <f t="shared" ca="1" si="101"/>
        <v>2.0110709629213246</v>
      </c>
      <c r="AK176" s="3">
        <f t="shared" ca="1" si="102"/>
        <v>15.425847268202455</v>
      </c>
      <c r="AL176" s="3">
        <f t="shared" ca="1" si="103"/>
        <v>20</v>
      </c>
      <c r="AM176" s="3" t="str">
        <f t="shared" ca="1" si="104"/>
        <v>On time</v>
      </c>
      <c r="AN176" s="6">
        <f t="shared" ca="1" si="105"/>
        <v>0</v>
      </c>
      <c r="AO176" s="6">
        <f t="shared" ca="1" si="106"/>
        <v>3.9727447464210552</v>
      </c>
      <c r="AP176" s="3" cm="1">
        <f t="array" aca="1" ref="AP176" ca="1">_xlfn.SWITCH(F176,3,_xlfn.NORM.INV(RAND(),8,4),4,_xlfn.NORM.INV(RAND(),7,3))</f>
        <v>9.9465384941364903</v>
      </c>
      <c r="AQ176" s="6">
        <f t="shared" ca="1" si="107"/>
        <v>94.370828314599549</v>
      </c>
      <c r="AR176" s="6">
        <f t="shared" ca="1" si="108"/>
        <v>1441.1660807274404</v>
      </c>
      <c r="AS176" s="3">
        <f t="shared" ca="1" si="109"/>
        <v>1.9282309085253069</v>
      </c>
      <c r="AT176" s="6">
        <f t="shared" ca="1" si="110"/>
        <v>3856.4618170506137</v>
      </c>
      <c r="AU176" s="3">
        <f t="shared" ca="1" si="111"/>
        <v>1001.6433125404411</v>
      </c>
      <c r="AV176" s="3">
        <f t="shared" ca="1" si="112"/>
        <v>15.42191218567973</v>
      </c>
      <c r="AW176" s="6">
        <f t="shared" ca="1" si="113"/>
        <v>6318.6658672505955</v>
      </c>
      <c r="BC176">
        <v>173</v>
      </c>
      <c r="BD176">
        <v>5261399.7651074417</v>
      </c>
      <c r="BI176">
        <v>173</v>
      </c>
      <c r="BJ176">
        <v>12951.402919419083</v>
      </c>
      <c r="BO176">
        <v>173</v>
      </c>
      <c r="BP176">
        <v>0.59799999999999998</v>
      </c>
      <c r="BW176">
        <v>173</v>
      </c>
      <c r="BX176">
        <v>25.871643801773292</v>
      </c>
      <c r="CE176">
        <v>173</v>
      </c>
      <c r="CF176">
        <v>1616584.4341240025</v>
      </c>
      <c r="CK176">
        <v>173</v>
      </c>
      <c r="CL176">
        <v>3727.2536439777768</v>
      </c>
      <c r="CS176">
        <v>172</v>
      </c>
      <c r="CT176" s="10">
        <v>0.06</v>
      </c>
      <c r="CU176" s="10">
        <v>4.8000000000000001E-2</v>
      </c>
      <c r="CV176" s="10">
        <v>4.8000000000000001E-2</v>
      </c>
      <c r="CW176" s="10">
        <v>7.8E-2</v>
      </c>
      <c r="CX176" s="10">
        <v>0.06</v>
      </c>
      <c r="CY176" s="10">
        <v>6.8000000000000005E-2</v>
      </c>
      <c r="CZ176" s="10">
        <v>4.5999999999999999E-2</v>
      </c>
      <c r="DA176" s="10">
        <v>0.06</v>
      </c>
      <c r="DB176" s="10">
        <v>6.6000000000000003E-2</v>
      </c>
      <c r="DC176" s="10">
        <v>5.1999999999999998E-2</v>
      </c>
      <c r="DD176" s="10">
        <v>6.8000000000000005E-2</v>
      </c>
      <c r="DE176" s="10">
        <v>6.4000000000000001E-2</v>
      </c>
      <c r="DF176" s="10">
        <v>6.8000000000000005E-2</v>
      </c>
      <c r="DG176" s="10">
        <v>5.8000000000000003E-2</v>
      </c>
      <c r="DH176" s="10">
        <v>0.09</v>
      </c>
      <c r="DI176" s="10">
        <v>6.6000000000000003E-2</v>
      </c>
      <c r="DJ176" s="25">
        <v>10170.107622675672</v>
      </c>
      <c r="DK176" s="10">
        <v>0.58399999999999996</v>
      </c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</row>
    <row r="177" spans="1:126" x14ac:dyDescent="0.35">
      <c r="A177">
        <f t="shared" ca="1" si="78"/>
        <v>3</v>
      </c>
      <c r="B177" t="str" cm="1">
        <f t="array" aca="1" ref="B177" ca="1">_xlfn.SWITCH(A177,1,"A",2,"B",3,"C",4,"D")</f>
        <v>C</v>
      </c>
      <c r="C177">
        <f t="shared" ca="1" si="79"/>
        <v>2</v>
      </c>
      <c r="D177" s="3">
        <f t="shared" ca="1" si="80"/>
        <v>3.2513465902368734</v>
      </c>
      <c r="E177">
        <f t="shared" ca="1" si="81"/>
        <v>0</v>
      </c>
      <c r="F177" cm="1">
        <f t="array" aca="1" ref="F177" ca="1">_xlfn.SWITCH(RANDBETWEEN(0,1),0,3,1,4)</f>
        <v>4</v>
      </c>
      <c r="G177" s="3">
        <f t="shared" ca="1" si="82"/>
        <v>1.6945685595416469</v>
      </c>
      <c r="H177" t="str" cm="1">
        <f t="array" aca="1" ref="H177" ca="1">_xlfn.SWITCH(RANDBETWEEN(0,1),0,"No",1,"Yes")</f>
        <v>Yes</v>
      </c>
      <c r="I177" s="3">
        <f t="shared" ca="1" si="83"/>
        <v>8.3242124542848017E-2</v>
      </c>
      <c r="J177" t="str" cm="1">
        <f t="array" aca="1" ref="J177" ca="1">_xlfn.SWITCH(RANDBETWEEN(0,2),0,"Rainy",1,"Sunny",2,"Cold")</f>
        <v>Cold</v>
      </c>
      <c r="K177">
        <f t="shared" ca="1" si="76"/>
        <v>0.65753907935740863</v>
      </c>
      <c r="L177" t="str" cm="1">
        <f t="array" aca="1" ref="L177" ca="1">_xlfn.SWITCH(RANDBETWEEN(0,1),0,"Good",1,"Bad")</f>
        <v>Bad</v>
      </c>
      <c r="M177" s="3">
        <f t="shared" ca="1" si="84"/>
        <v>0.28589049410160494</v>
      </c>
      <c r="N177" t="str" cm="1">
        <f t="array" aca="1" ref="N177" ca="1">_xlfn.SWITCH(RANDBETWEEN(0,1),0,"No",1,"Yes")</f>
        <v>Yes</v>
      </c>
      <c r="O177" s="3">
        <f t="shared" ca="1" si="85"/>
        <v>1.2006627561712828</v>
      </c>
      <c r="P177" t="str" cm="1">
        <f t="array" aca="1" ref="P177" ca="1">_xlfn.SWITCH(RANDBETWEEN(0,1),0,"No",1,"Yes")</f>
        <v>Yes</v>
      </c>
      <c r="Q177" s="3">
        <f t="shared" ca="1" si="86"/>
        <v>1.8117166103799058</v>
      </c>
      <c r="R177">
        <f t="shared" ca="1" si="87"/>
        <v>1</v>
      </c>
      <c r="S177" s="3">
        <f t="shared" ca="1" si="88"/>
        <v>0.22244422297899713</v>
      </c>
      <c r="T177" s="3">
        <f t="shared" ca="1" si="89"/>
        <v>0.22244422297899713</v>
      </c>
      <c r="U177" t="str" cm="1">
        <f t="array" aca="1" ref="U177" ca="1">_xlfn.SWITCH(RANDBETWEEN(0,1),0,"No",1,"Yes")</f>
        <v>Yes</v>
      </c>
      <c r="V177" s="3">
        <f t="shared" ca="1" si="90"/>
        <v>0.77442864882821649</v>
      </c>
      <c r="W177" t="str" cm="1">
        <f t="array" aca="1" ref="W177" ca="1">_xlfn.SWITCH(RANDBETWEEN(0,1),0,"No",1,"Yes")</f>
        <v>No</v>
      </c>
      <c r="X177" s="3">
        <f t="shared" ca="1" si="91"/>
        <v>0</v>
      </c>
      <c r="Y177" t="str" cm="1">
        <f t="array" aca="1" ref="Y177" ca="1">_xlfn.SWITCH(RANDBETWEEN(0,1),0,"No",1,"Yes")</f>
        <v>Yes</v>
      </c>
      <c r="Z177" s="3">
        <f t="shared" ca="1" si="92"/>
        <v>0.29113565188423174</v>
      </c>
      <c r="AA177" s="3">
        <f t="shared" ca="1" si="77"/>
        <v>1</v>
      </c>
      <c r="AB177" s="3">
        <f t="shared" ca="1" si="93"/>
        <v>2.2965043171811583</v>
      </c>
      <c r="AC177" s="3">
        <f t="shared" ca="1" si="94"/>
        <v>215.83323978688165</v>
      </c>
      <c r="AD177" s="3">
        <f t="shared" ca="1" si="95"/>
        <v>3</v>
      </c>
      <c r="AE177" s="3" t="str">
        <f t="shared" ca="1" si="96"/>
        <v>4-8</v>
      </c>
      <c r="AF177" s="3">
        <f t="shared" ca="1" si="97"/>
        <v>0.79971707045006035</v>
      </c>
      <c r="AG177" s="3" t="str">
        <f t="shared" ca="1" si="98"/>
        <v>High</v>
      </c>
      <c r="AH177" s="3">
        <f t="shared" ca="1" si="99"/>
        <v>7.8986834359191793E-2</v>
      </c>
      <c r="AI177" s="3">
        <f t="shared" ca="1" si="100"/>
        <v>51.47423510992968</v>
      </c>
      <c r="AJ177" s="3">
        <f t="shared" ca="1" si="101"/>
        <v>4.1930344244250106</v>
      </c>
      <c r="AK177" s="3">
        <f t="shared" ca="1" si="102"/>
        <v>14.389870794201563</v>
      </c>
      <c r="AL177" s="3">
        <f t="shared" ca="1" si="103"/>
        <v>20</v>
      </c>
      <c r="AM177" s="3" t="str">
        <f t="shared" ca="1" si="104"/>
        <v>On time</v>
      </c>
      <c r="AN177" s="6">
        <f t="shared" ca="1" si="105"/>
        <v>0</v>
      </c>
      <c r="AO177" s="6">
        <f t="shared" ca="1" si="106"/>
        <v>6.5318115014419948</v>
      </c>
      <c r="AP177" s="3" cm="1">
        <f t="array" aca="1" ref="AP177" ca="1">_xlfn.SWITCH(F177,3,_xlfn.NORM.INV(RAND(),8,4),4,_xlfn.NORM.INV(RAND(),7,3))</f>
        <v>10.177043699719194</v>
      </c>
      <c r="AQ177" s="6">
        <f t="shared" ca="1" si="107"/>
        <v>98.525282588576374</v>
      </c>
      <c r="AR177" s="6">
        <f t="shared" ca="1" si="108"/>
        <v>2089.509642431547</v>
      </c>
      <c r="AS177" s="3">
        <f t="shared" ca="1" si="109"/>
        <v>1.7987338492751954</v>
      </c>
      <c r="AT177" s="6">
        <f t="shared" ca="1" si="110"/>
        <v>3597.4676985503907</v>
      </c>
      <c r="AU177" s="3">
        <f t="shared" ca="1" si="111"/>
        <v>1001.5457493801549</v>
      </c>
      <c r="AV177" s="3">
        <f t="shared" ca="1" si="112"/>
        <v>45.696476881666776</v>
      </c>
      <c r="AW177" s="6">
        <f t="shared" ca="1" si="113"/>
        <v>6740.7513787452017</v>
      </c>
      <c r="BC177">
        <v>174</v>
      </c>
      <c r="BD177">
        <v>6049894.9824136803</v>
      </c>
      <c r="BI177">
        <v>174</v>
      </c>
      <c r="BJ177">
        <v>10968.152842048959</v>
      </c>
      <c r="BO177">
        <v>174</v>
      </c>
      <c r="BP177">
        <v>0.58599999999999997</v>
      </c>
      <c r="BW177">
        <v>174</v>
      </c>
      <c r="BX177">
        <v>25.546756788802703</v>
      </c>
      <c r="CE177">
        <v>174</v>
      </c>
      <c r="CF177">
        <v>1965203.0210794467</v>
      </c>
      <c r="CK177">
        <v>174</v>
      </c>
      <c r="CL177">
        <v>3668.9626129165176</v>
      </c>
      <c r="CS177">
        <v>173</v>
      </c>
      <c r="CT177" s="10">
        <v>6.2E-2</v>
      </c>
      <c r="CU177" s="10">
        <v>7.0000000000000007E-2</v>
      </c>
      <c r="CV177" s="10">
        <v>6.4000000000000001E-2</v>
      </c>
      <c r="CW177" s="10">
        <v>8.4000000000000005E-2</v>
      </c>
      <c r="CX177" s="10">
        <v>5.3999999999999999E-2</v>
      </c>
      <c r="CY177" s="10">
        <v>0.05</v>
      </c>
      <c r="CZ177" s="10">
        <v>0.06</v>
      </c>
      <c r="DA177" s="10">
        <v>4.2000000000000003E-2</v>
      </c>
      <c r="DB177" s="10">
        <v>9.4E-2</v>
      </c>
      <c r="DC177" s="10">
        <v>5.3999999999999999E-2</v>
      </c>
      <c r="DD177" s="10">
        <v>5.1999999999999998E-2</v>
      </c>
      <c r="DE177" s="10">
        <v>5.1999999999999998E-2</v>
      </c>
      <c r="DF177" s="10">
        <v>5.3999999999999999E-2</v>
      </c>
      <c r="DG177" s="10">
        <v>7.8E-2</v>
      </c>
      <c r="DH177" s="10">
        <v>7.0000000000000007E-2</v>
      </c>
      <c r="DI177" s="10">
        <v>0.06</v>
      </c>
      <c r="DJ177" s="25">
        <v>13167.035165596719</v>
      </c>
      <c r="DK177" s="10">
        <v>0.59</v>
      </c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</row>
    <row r="178" spans="1:126" x14ac:dyDescent="0.35">
      <c r="A178">
        <f t="shared" ca="1" si="78"/>
        <v>4</v>
      </c>
      <c r="B178" t="str" cm="1">
        <f t="array" aca="1" ref="B178" ca="1">_xlfn.SWITCH(A178,1,"A",2,"B",3,"C",4,"D")</f>
        <v>D</v>
      </c>
      <c r="C178">
        <f t="shared" ca="1" si="79"/>
        <v>3</v>
      </c>
      <c r="D178" s="3">
        <f t="shared" ca="1" si="80"/>
        <v>2.692133097781733</v>
      </c>
      <c r="E178">
        <f t="shared" ca="1" si="81"/>
        <v>1</v>
      </c>
      <c r="F178" cm="1">
        <f t="array" aca="1" ref="F178" ca="1">_xlfn.SWITCH(RANDBETWEEN(0,1),0,3,1,4)</f>
        <v>4</v>
      </c>
      <c r="G178" s="3">
        <f t="shared" ca="1" si="82"/>
        <v>3.0856310372456552</v>
      </c>
      <c r="H178" t="str" cm="1">
        <f t="array" aca="1" ref="H178" ca="1">_xlfn.SWITCH(RANDBETWEEN(0,1),0,"No",1,"Yes")</f>
        <v>Yes</v>
      </c>
      <c r="I178" s="3">
        <f t="shared" ca="1" si="83"/>
        <v>7.7103518545222641E-2</v>
      </c>
      <c r="J178" t="str" cm="1">
        <f t="array" aca="1" ref="J178" ca="1">_xlfn.SWITCH(RANDBETWEEN(0,2),0,"Rainy",1,"Sunny",2,"Cold")</f>
        <v>Cold</v>
      </c>
      <c r="K178">
        <f t="shared" ca="1" si="76"/>
        <v>4.0564201730225125E-2</v>
      </c>
      <c r="L178" t="str" cm="1">
        <f t="array" aca="1" ref="L178" ca="1">_xlfn.SWITCH(RANDBETWEEN(0,1),0,"Good",1,"Bad")</f>
        <v>Good</v>
      </c>
      <c r="M178" s="3">
        <f t="shared" ca="1" si="84"/>
        <v>0.10240957069913106</v>
      </c>
      <c r="N178" t="str" cm="1">
        <f t="array" aca="1" ref="N178" ca="1">_xlfn.SWITCH(RANDBETWEEN(0,1),0,"No",1,"Yes")</f>
        <v>Yes</v>
      </c>
      <c r="O178" s="3">
        <f t="shared" ca="1" si="85"/>
        <v>1.2883164029302698</v>
      </c>
      <c r="P178" t="str" cm="1">
        <f t="array" aca="1" ref="P178" ca="1">_xlfn.SWITCH(RANDBETWEEN(0,1),0,"No",1,"Yes")</f>
        <v>Yes</v>
      </c>
      <c r="Q178" s="3">
        <f t="shared" ca="1" si="86"/>
        <v>2.4828842751021591</v>
      </c>
      <c r="R178">
        <f t="shared" ca="1" si="87"/>
        <v>2</v>
      </c>
      <c r="S178" s="3">
        <f t="shared" ca="1" si="88"/>
        <v>0.11826342904930501</v>
      </c>
      <c r="T178" s="3">
        <f t="shared" ca="1" si="89"/>
        <v>0.23652685809861002</v>
      </c>
      <c r="U178" t="str" cm="1">
        <f t="array" aca="1" ref="U178" ca="1">_xlfn.SWITCH(RANDBETWEEN(0,1),0,"No",1,"Yes")</f>
        <v>No</v>
      </c>
      <c r="V178" s="3">
        <f t="shared" ca="1" si="90"/>
        <v>0</v>
      </c>
      <c r="W178" t="str" cm="1">
        <f t="array" aca="1" ref="W178" ca="1">_xlfn.SWITCH(RANDBETWEEN(0,1),0,"No",1,"Yes")</f>
        <v>No</v>
      </c>
      <c r="X178" s="3">
        <f t="shared" ca="1" si="91"/>
        <v>0</v>
      </c>
      <c r="Y178" t="str" cm="1">
        <f t="array" aca="1" ref="Y178" ca="1">_xlfn.SWITCH(RANDBETWEEN(0,1),0,"No",1,"Yes")</f>
        <v>No</v>
      </c>
      <c r="Z178" s="3">
        <f t="shared" ca="1" si="92"/>
        <v>0</v>
      </c>
      <c r="AA178" s="3">
        <f t="shared" ca="1" si="77"/>
        <v>0</v>
      </c>
      <c r="AB178" s="3">
        <f t="shared" ca="1" si="93"/>
        <v>0.9536886467360749</v>
      </c>
      <c r="AC178" s="3">
        <f t="shared" ca="1" si="94"/>
        <v>327.20249713209779</v>
      </c>
      <c r="AD178" s="3">
        <f t="shared" ca="1" si="95"/>
        <v>4</v>
      </c>
      <c r="AE178" s="3" t="str">
        <f t="shared" ca="1" si="96"/>
        <v>4-8</v>
      </c>
      <c r="AF178" s="3">
        <f t="shared" ca="1" si="97"/>
        <v>0.4620459285324886</v>
      </c>
      <c r="AG178" s="3" t="str">
        <f t="shared" ca="1" si="98"/>
        <v>High</v>
      </c>
      <c r="AH178" s="3">
        <f t="shared" ca="1" si="99"/>
        <v>6.637384292884399E-2</v>
      </c>
      <c r="AI178" s="3">
        <f t="shared" ca="1" si="100"/>
        <v>67.654066383804647</v>
      </c>
      <c r="AJ178" s="3">
        <f t="shared" ca="1" si="101"/>
        <v>4.8364054759970063</v>
      </c>
      <c r="AK178" s="3">
        <f t="shared" ca="1" si="102"/>
        <v>13.631949758545685</v>
      </c>
      <c r="AL178" s="3">
        <f t="shared" ca="1" si="103"/>
        <v>25</v>
      </c>
      <c r="AM178" s="3" t="str">
        <f t="shared" ca="1" si="104"/>
        <v>On time</v>
      </c>
      <c r="AN178" s="6">
        <f t="shared" ca="1" si="105"/>
        <v>0</v>
      </c>
      <c r="AO178" s="6">
        <f t="shared" ca="1" si="106"/>
        <v>8.072781617873158</v>
      </c>
      <c r="AP178" s="3" cm="1">
        <f t="array" aca="1" ref="AP178" ca="1">_xlfn.SWITCH(F178,3,_xlfn.NORM.INV(RAND(),8,4),4,_xlfn.NORM.INV(RAND(),7,3))</f>
        <v>7.8377697002592495</v>
      </c>
      <c r="AQ178" s="6">
        <f t="shared" ca="1" si="107"/>
        <v>106.40682762728086</v>
      </c>
      <c r="AR178" s="6">
        <f t="shared" ca="1" si="108"/>
        <v>4442.1539599969828</v>
      </c>
      <c r="AS178" s="3">
        <f t="shared" ca="1" si="109"/>
        <v>1.7039937198182107</v>
      </c>
      <c r="AT178" s="6">
        <f t="shared" ca="1" si="110"/>
        <v>2555.9905797273159</v>
      </c>
      <c r="AU178" s="3">
        <f t="shared" ca="1" si="111"/>
        <v>974.04954940901143</v>
      </c>
      <c r="AV178" s="3">
        <f t="shared" ca="1" si="112"/>
        <v>53.739487889506002</v>
      </c>
      <c r="AW178" s="6">
        <f t="shared" ca="1" si="113"/>
        <v>8034.0063586406895</v>
      </c>
      <c r="BC178">
        <v>175</v>
      </c>
      <c r="BD178">
        <v>6068156.0382127389</v>
      </c>
      <c r="BI178">
        <v>175</v>
      </c>
      <c r="BJ178">
        <v>10960.553966099258</v>
      </c>
      <c r="BO178">
        <v>175</v>
      </c>
      <c r="BP178">
        <v>0.60599999999999998</v>
      </c>
      <c r="BW178">
        <v>175</v>
      </c>
      <c r="BX178">
        <v>21.599284376058527</v>
      </c>
      <c r="CE178">
        <v>175</v>
      </c>
      <c r="CF178">
        <v>2729237.2439723839</v>
      </c>
      <c r="CK178">
        <v>175</v>
      </c>
      <c r="CL178">
        <v>15533.430301725411</v>
      </c>
      <c r="CS178">
        <v>174</v>
      </c>
      <c r="CT178" s="10">
        <v>3.7999999999999999E-2</v>
      </c>
      <c r="CU178" s="10">
        <v>5.8000000000000003E-2</v>
      </c>
      <c r="CV178" s="10">
        <v>5.8000000000000003E-2</v>
      </c>
      <c r="CW178" s="10">
        <v>0.06</v>
      </c>
      <c r="CX178" s="10">
        <v>5.6000000000000001E-2</v>
      </c>
      <c r="CY178" s="10">
        <v>7.1999999999999995E-2</v>
      </c>
      <c r="CZ178" s="10">
        <v>6.4000000000000001E-2</v>
      </c>
      <c r="DA178" s="10">
        <v>6.8000000000000005E-2</v>
      </c>
      <c r="DB178" s="10">
        <v>8.7999999999999995E-2</v>
      </c>
      <c r="DC178" s="10">
        <v>7.8E-2</v>
      </c>
      <c r="DD178" s="10">
        <v>6.2E-2</v>
      </c>
      <c r="DE178" s="10">
        <v>7.8E-2</v>
      </c>
      <c r="DF178" s="10">
        <v>6.6000000000000003E-2</v>
      </c>
      <c r="DG178" s="10">
        <v>4.8000000000000001E-2</v>
      </c>
      <c r="DH178" s="10">
        <v>5.6000000000000001E-2</v>
      </c>
      <c r="DI178" s="10">
        <v>0.05</v>
      </c>
      <c r="DJ178" s="25">
        <v>9796.3174744967491</v>
      </c>
      <c r="DK178" s="10">
        <v>0.63200000000000001</v>
      </c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</row>
    <row r="179" spans="1:126" x14ac:dyDescent="0.35">
      <c r="A179">
        <f t="shared" ca="1" si="78"/>
        <v>1</v>
      </c>
      <c r="B179" t="str" cm="1">
        <f t="array" aca="1" ref="B179" ca="1">_xlfn.SWITCH(A179,1,"A",2,"B",3,"C",4,"D")</f>
        <v>A</v>
      </c>
      <c r="C179">
        <f t="shared" ca="1" si="79"/>
        <v>1</v>
      </c>
      <c r="D179" s="3">
        <f t="shared" ca="1" si="80"/>
        <v>2.8332484340339539</v>
      </c>
      <c r="E179">
        <f t="shared" ca="1" si="81"/>
        <v>1</v>
      </c>
      <c r="F179" cm="1">
        <f t="array" aca="1" ref="F179" ca="1">_xlfn.SWITCH(RANDBETWEEN(0,1),0,3,1,4)</f>
        <v>3</v>
      </c>
      <c r="G179" s="3">
        <f t="shared" ca="1" si="82"/>
        <v>2.3008126608937407</v>
      </c>
      <c r="H179" t="str" cm="1">
        <f t="array" aca="1" ref="H179" ca="1">_xlfn.SWITCH(RANDBETWEEN(0,1),0,"No",1,"Yes")</f>
        <v>Yes</v>
      </c>
      <c r="I179" s="3">
        <f t="shared" ca="1" si="83"/>
        <v>8.8169329547872863E-2</v>
      </c>
      <c r="J179" t="str" cm="1">
        <f t="array" aca="1" ref="J179" ca="1">_xlfn.SWITCH(RANDBETWEEN(0,2),0,"Rainy",1,"Sunny",2,"Cold")</f>
        <v>Sunny</v>
      </c>
      <c r="K179">
        <f t="shared" ca="1" si="76"/>
        <v>0.34002798313827903</v>
      </c>
      <c r="L179" t="str" cm="1">
        <f t="array" aca="1" ref="L179" ca="1">_xlfn.SWITCH(RANDBETWEEN(0,1),0,"Good",1,"Bad")</f>
        <v>Good</v>
      </c>
      <c r="M179" s="3">
        <f t="shared" ca="1" si="84"/>
        <v>7.9807496837109124E-2</v>
      </c>
      <c r="N179" t="str" cm="1">
        <f t="array" aca="1" ref="N179" ca="1">_xlfn.SWITCH(RANDBETWEEN(0,1),0,"No",1,"Yes")</f>
        <v>No</v>
      </c>
      <c r="O179" s="3">
        <f t="shared" ca="1" si="85"/>
        <v>6.3441958476146476E-2</v>
      </c>
      <c r="P179" t="str" cm="1">
        <f t="array" aca="1" ref="P179" ca="1">_xlfn.SWITCH(RANDBETWEEN(0,1),0,"No",1,"Yes")</f>
        <v>No</v>
      </c>
      <c r="Q179" s="3">
        <f t="shared" ca="1" si="86"/>
        <v>0</v>
      </c>
      <c r="R179">
        <f t="shared" ca="1" si="87"/>
        <v>3</v>
      </c>
      <c r="S179" s="3">
        <f t="shared" ca="1" si="88"/>
        <v>0.18936342966531733</v>
      </c>
      <c r="T179" s="3">
        <f t="shared" ca="1" si="89"/>
        <v>0.56809028899595204</v>
      </c>
      <c r="U179" t="str" cm="1">
        <f t="array" aca="1" ref="U179" ca="1">_xlfn.SWITCH(RANDBETWEEN(0,1),0,"No",1,"Yes")</f>
        <v>No</v>
      </c>
      <c r="V179" s="3">
        <f t="shared" ca="1" si="90"/>
        <v>0</v>
      </c>
      <c r="W179" t="str" cm="1">
        <f t="array" aca="1" ref="W179" ca="1">_xlfn.SWITCH(RANDBETWEEN(0,1),0,"No",1,"Yes")</f>
        <v>No</v>
      </c>
      <c r="X179" s="3">
        <f t="shared" ca="1" si="91"/>
        <v>0</v>
      </c>
      <c r="Y179" t="str" cm="1">
        <f t="array" aca="1" ref="Y179" ca="1">_xlfn.SWITCH(RANDBETWEEN(0,1),0,"No",1,"Yes")</f>
        <v>Yes</v>
      </c>
      <c r="Z179" s="3">
        <f t="shared" ca="1" si="92"/>
        <v>1.3912964042166676</v>
      </c>
      <c r="AA179" s="3">
        <f t="shared" ca="1" si="77"/>
        <v>1</v>
      </c>
      <c r="AB179" s="3">
        <f t="shared" ca="1" si="93"/>
        <v>1.6605575516351707</v>
      </c>
      <c r="AC179" s="3">
        <f t="shared" ca="1" si="94"/>
        <v>142.87333714561029</v>
      </c>
      <c r="AD179" s="3">
        <f t="shared" ca="1" si="95"/>
        <v>4</v>
      </c>
      <c r="AE179" s="3" t="str">
        <f t="shared" ca="1" si="96"/>
        <v>4-8</v>
      </c>
      <c r="AF179" s="3">
        <f t="shared" ca="1" si="97"/>
        <v>0.22050444792982715</v>
      </c>
      <c r="AG179" s="3" t="str">
        <f t="shared" ca="1" si="98"/>
        <v>Low</v>
      </c>
      <c r="AH179" s="3">
        <f t="shared" ca="1" si="99"/>
        <v>7.3636635908153225E-2</v>
      </c>
      <c r="AI179" s="3">
        <f t="shared" ca="1" si="100"/>
        <v>62.897192502994187</v>
      </c>
      <c r="AJ179" s="3">
        <f t="shared" ca="1" si="101"/>
        <v>2.2715375911064535</v>
      </c>
      <c r="AK179" s="3">
        <f t="shared" ca="1" si="102"/>
        <v>9.0578823486853732</v>
      </c>
      <c r="AL179" s="3">
        <f t="shared" ca="1" si="103"/>
        <v>40</v>
      </c>
      <c r="AM179" s="3" t="str">
        <f t="shared" ca="1" si="104"/>
        <v>On time</v>
      </c>
      <c r="AN179" s="6">
        <f t="shared" ca="1" si="105"/>
        <v>0</v>
      </c>
      <c r="AO179" s="6">
        <f t="shared" ca="1" si="106"/>
        <v>1.7412223607312378</v>
      </c>
      <c r="AP179" s="3" cm="1">
        <f t="array" aca="1" ref="AP179" ca="1">_xlfn.SWITCH(F179,3,_xlfn.NORM.INV(RAND(),8,4),4,_xlfn.NORM.INV(RAND(),7,3))</f>
        <v>10.915758128819</v>
      </c>
      <c r="AQ179" s="6">
        <f t="shared" ca="1" si="107"/>
        <v>100.36316188829841</v>
      </c>
      <c r="AR179" s="6">
        <f t="shared" ca="1" si="108"/>
        <v>1313.6256498400185</v>
      </c>
      <c r="AS179" s="3">
        <f t="shared" ca="1" si="109"/>
        <v>1.1322352935856717</v>
      </c>
      <c r="AT179" s="6">
        <f t="shared" ca="1" si="110"/>
        <v>2264.4705871713431</v>
      </c>
      <c r="AU179" s="3">
        <f t="shared" ca="1" si="111"/>
        <v>983.09934020345634</v>
      </c>
      <c r="AV179" s="3">
        <f t="shared" ca="1" si="112"/>
        <v>51.476427359028591</v>
      </c>
      <c r="AW179" s="6">
        <f t="shared" ca="1" si="113"/>
        <v>4614.4132269345782</v>
      </c>
      <c r="BC179">
        <v>176</v>
      </c>
      <c r="BD179">
        <v>5251356.4614547398</v>
      </c>
      <c r="BI179">
        <v>176</v>
      </c>
      <c r="BJ179">
        <v>8417.4371645760857</v>
      </c>
      <c r="BO179">
        <v>176</v>
      </c>
      <c r="BP179">
        <v>0.61399999999999999</v>
      </c>
      <c r="BW179">
        <v>176</v>
      </c>
      <c r="BX179">
        <v>24.811323301105972</v>
      </c>
      <c r="CE179">
        <v>176</v>
      </c>
      <c r="CF179">
        <v>1877376.459719297</v>
      </c>
      <c r="CK179">
        <v>176</v>
      </c>
      <c r="CL179">
        <v>3698.9519760050111</v>
      </c>
      <c r="CS179">
        <v>175</v>
      </c>
      <c r="CT179" s="10">
        <v>4.3999999999999997E-2</v>
      </c>
      <c r="CU179" s="10">
        <v>6.2E-2</v>
      </c>
      <c r="CV179" s="10">
        <v>5.6000000000000001E-2</v>
      </c>
      <c r="CW179" s="10">
        <v>6.8000000000000005E-2</v>
      </c>
      <c r="CX179" s="10">
        <v>8.4000000000000005E-2</v>
      </c>
      <c r="CY179" s="10">
        <v>6.6000000000000003E-2</v>
      </c>
      <c r="CZ179" s="10">
        <v>6.4000000000000001E-2</v>
      </c>
      <c r="DA179" s="10">
        <v>7.8E-2</v>
      </c>
      <c r="DB179" s="10">
        <v>0.06</v>
      </c>
      <c r="DC179" s="10">
        <v>4.2000000000000003E-2</v>
      </c>
      <c r="DD179" s="10">
        <v>5.6000000000000001E-2</v>
      </c>
      <c r="DE179" s="10">
        <v>4.3999999999999997E-2</v>
      </c>
      <c r="DF179" s="10">
        <v>9.6000000000000002E-2</v>
      </c>
      <c r="DG179" s="10">
        <v>6.2E-2</v>
      </c>
      <c r="DH179" s="10">
        <v>0.06</v>
      </c>
      <c r="DI179" s="10">
        <v>5.8000000000000003E-2</v>
      </c>
      <c r="DJ179" s="25">
        <v>6918.6813767909343</v>
      </c>
      <c r="DK179" s="10">
        <v>0.56000000000000005</v>
      </c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</row>
    <row r="180" spans="1:126" x14ac:dyDescent="0.35">
      <c r="A180">
        <f t="shared" ca="1" si="78"/>
        <v>4</v>
      </c>
      <c r="B180" t="str" cm="1">
        <f t="array" aca="1" ref="B180" ca="1">_xlfn.SWITCH(A180,1,"A",2,"B",3,"C",4,"D")</f>
        <v>D</v>
      </c>
      <c r="C180">
        <f t="shared" ca="1" si="79"/>
        <v>2</v>
      </c>
      <c r="D180" s="3">
        <f t="shared" ca="1" si="80"/>
        <v>3.0789560914627141</v>
      </c>
      <c r="E180">
        <f t="shared" ca="1" si="81"/>
        <v>1</v>
      </c>
      <c r="F180" cm="1">
        <f t="array" aca="1" ref="F180" ca="1">_xlfn.SWITCH(RANDBETWEEN(0,1),0,3,1,4)</f>
        <v>4</v>
      </c>
      <c r="G180" s="3">
        <f t="shared" ca="1" si="82"/>
        <v>2.6518609040533603</v>
      </c>
      <c r="H180" t="str" cm="1">
        <f t="array" aca="1" ref="H180" ca="1">_xlfn.SWITCH(RANDBETWEEN(0,1),0,"No",1,"Yes")</f>
        <v>No</v>
      </c>
      <c r="I180" s="3">
        <f t="shared" ca="1" si="83"/>
        <v>0.27282397717204188</v>
      </c>
      <c r="J180" t="str" cm="1">
        <f t="array" aca="1" ref="J180" ca="1">_xlfn.SWITCH(RANDBETWEEN(0,2),0,"Rainy",1,"Sunny",2,"Cold")</f>
        <v>Rainy</v>
      </c>
      <c r="K180">
        <f t="shared" ca="1" si="76"/>
        <v>2.1050828062294324</v>
      </c>
      <c r="L180" t="str" cm="1">
        <f t="array" aca="1" ref="L180" ca="1">_xlfn.SWITCH(RANDBETWEEN(0,1),0,"Good",1,"Bad")</f>
        <v>Bad</v>
      </c>
      <c r="M180" s="3">
        <f t="shared" ca="1" si="84"/>
        <v>0.52426276979685971</v>
      </c>
      <c r="N180" t="str" cm="1">
        <f t="array" aca="1" ref="N180" ca="1">_xlfn.SWITCH(RANDBETWEEN(0,1),0,"No",1,"Yes")</f>
        <v>Yes</v>
      </c>
      <c r="O180" s="3">
        <f t="shared" ca="1" si="85"/>
        <v>0.6367048948883044</v>
      </c>
      <c r="P180" t="str" cm="1">
        <f t="array" aca="1" ref="P180" ca="1">_xlfn.SWITCH(RANDBETWEEN(0,1),0,"No",1,"Yes")</f>
        <v>No</v>
      </c>
      <c r="Q180" s="3">
        <f t="shared" ca="1" si="86"/>
        <v>0</v>
      </c>
      <c r="R180">
        <f t="shared" ca="1" si="87"/>
        <v>1</v>
      </c>
      <c r="S180" s="3">
        <f t="shared" ca="1" si="88"/>
        <v>0.20138256854322256</v>
      </c>
      <c r="T180" s="3">
        <f t="shared" ca="1" si="89"/>
        <v>0.20138256854322256</v>
      </c>
      <c r="U180" t="str" cm="1">
        <f t="array" aca="1" ref="U180" ca="1">_xlfn.SWITCH(RANDBETWEEN(0,1),0,"No",1,"Yes")</f>
        <v>No</v>
      </c>
      <c r="V180" s="3">
        <f t="shared" ca="1" si="90"/>
        <v>0</v>
      </c>
      <c r="W180" t="str" cm="1">
        <f t="array" aca="1" ref="W180" ca="1">_xlfn.SWITCH(RANDBETWEEN(0,1),0,"No",1,"Yes")</f>
        <v>No</v>
      </c>
      <c r="X180" s="3">
        <f t="shared" ca="1" si="91"/>
        <v>0</v>
      </c>
      <c r="Y180" t="str" cm="1">
        <f t="array" aca="1" ref="Y180" ca="1">_xlfn.SWITCH(RANDBETWEEN(0,1),0,"No",1,"Yes")</f>
        <v>No</v>
      </c>
      <c r="Z180" s="3">
        <f t="shared" ca="1" si="92"/>
        <v>0</v>
      </c>
      <c r="AA180" s="3">
        <f t="shared" ca="1" si="77"/>
        <v>1</v>
      </c>
      <c r="AB180" s="3">
        <f t="shared" ca="1" si="93"/>
        <v>1.1705585358380228</v>
      </c>
      <c r="AC180" s="3">
        <f t="shared" ca="1" si="94"/>
        <v>278.6355666170835</v>
      </c>
      <c r="AD180" s="3">
        <f t="shared" ca="1" si="95"/>
        <v>3</v>
      </c>
      <c r="AE180" s="3" t="str">
        <f t="shared" ca="1" si="96"/>
        <v>4-8</v>
      </c>
      <c r="AF180" s="3">
        <f t="shared" ca="1" si="97"/>
        <v>0.79479679517169211</v>
      </c>
      <c r="AG180" s="3" t="str">
        <f t="shared" ca="1" si="98"/>
        <v>Low</v>
      </c>
      <c r="AH180" s="3">
        <f t="shared" ca="1" si="99"/>
        <v>0.13179296020603004</v>
      </c>
      <c r="AI180" s="3">
        <f t="shared" ca="1" si="100"/>
        <v>40.741293713396132</v>
      </c>
      <c r="AJ180" s="3">
        <f t="shared" ca="1" si="101"/>
        <v>6.8391438076858471</v>
      </c>
      <c r="AK180" s="3">
        <f t="shared" ca="1" si="102"/>
        <v>15.328410019584812</v>
      </c>
      <c r="AL180" s="3">
        <f t="shared" ca="1" si="103"/>
        <v>20</v>
      </c>
      <c r="AM180" s="3" t="str">
        <f t="shared" ca="1" si="104"/>
        <v>On time</v>
      </c>
      <c r="AN180" s="6">
        <f t="shared" ca="1" si="105"/>
        <v>0</v>
      </c>
      <c r="AO180" s="6">
        <f t="shared" ca="1" si="106"/>
        <v>6.5599507321699813</v>
      </c>
      <c r="AP180" s="3" cm="1">
        <f t="array" aca="1" ref="AP180" ca="1">_xlfn.SWITCH(F180,3,_xlfn.NORM.INV(RAND(),8,4),4,_xlfn.NORM.INV(RAND(),7,3))</f>
        <v>5.540951305394076</v>
      </c>
      <c r="AQ180" s="6">
        <f t="shared" ca="1" si="107"/>
        <v>95.872359748299189</v>
      </c>
      <c r="AR180" s="6">
        <f t="shared" ca="1" si="108"/>
        <v>4821.0943949965531</v>
      </c>
      <c r="AS180" s="3">
        <f t="shared" ca="1" si="109"/>
        <v>1.9160512524481015</v>
      </c>
      <c r="AT180" s="6">
        <f t="shared" ca="1" si="110"/>
        <v>3832.1025048962028</v>
      </c>
      <c r="AU180" s="3">
        <f t="shared" ca="1" si="111"/>
        <v>971.65430148107407</v>
      </c>
      <c r="AV180" s="3">
        <f t="shared" ca="1" si="112"/>
        <v>37.357116134296</v>
      </c>
      <c r="AW180" s="6">
        <f t="shared" ca="1" si="113"/>
        <v>9668.7682682402956</v>
      </c>
      <c r="BC180">
        <v>177</v>
      </c>
      <c r="BD180">
        <v>4724984.7643621517</v>
      </c>
      <c r="BI180">
        <v>177</v>
      </c>
      <c r="BJ180">
        <v>22034.137947713523</v>
      </c>
      <c r="BO180">
        <v>177</v>
      </c>
      <c r="BP180">
        <v>0.624</v>
      </c>
      <c r="BW180">
        <v>177</v>
      </c>
      <c r="BX180">
        <v>26.183944071174068</v>
      </c>
      <c r="CE180">
        <v>177</v>
      </c>
      <c r="CF180">
        <v>1982108.7010804014</v>
      </c>
      <c r="CK180">
        <v>177</v>
      </c>
      <c r="CL180">
        <v>3792.3521116036304</v>
      </c>
      <c r="CS180">
        <v>176</v>
      </c>
      <c r="CT180" s="10">
        <v>5.8000000000000003E-2</v>
      </c>
      <c r="CU180" s="10">
        <v>8.4000000000000005E-2</v>
      </c>
      <c r="CV180" s="10">
        <v>8.2000000000000003E-2</v>
      </c>
      <c r="CW180" s="10">
        <v>6.8000000000000005E-2</v>
      </c>
      <c r="CX180" s="10">
        <v>7.0000000000000007E-2</v>
      </c>
      <c r="CY180" s="10">
        <v>6.4000000000000001E-2</v>
      </c>
      <c r="CZ180" s="10">
        <v>4.8000000000000001E-2</v>
      </c>
      <c r="DA180" s="10">
        <v>5.3999999999999999E-2</v>
      </c>
      <c r="DB180" s="10">
        <v>0.06</v>
      </c>
      <c r="DC180" s="10">
        <v>6.4000000000000001E-2</v>
      </c>
      <c r="DD180" s="10">
        <v>8.7999999999999995E-2</v>
      </c>
      <c r="DE180" s="10">
        <v>4.8000000000000001E-2</v>
      </c>
      <c r="DF180" s="10">
        <v>5.3999999999999999E-2</v>
      </c>
      <c r="DG180" s="10">
        <v>4.8000000000000001E-2</v>
      </c>
      <c r="DH180" s="10">
        <v>0.04</v>
      </c>
      <c r="DI180" s="10">
        <v>7.0000000000000007E-2</v>
      </c>
      <c r="DJ180" s="25">
        <v>5775.9599045601835</v>
      </c>
      <c r="DK180" s="10">
        <v>0.63800000000000001</v>
      </c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</row>
    <row r="181" spans="1:126" x14ac:dyDescent="0.35">
      <c r="A181">
        <f t="shared" ca="1" si="78"/>
        <v>4</v>
      </c>
      <c r="B181" t="str" cm="1">
        <f t="array" aca="1" ref="B181" ca="1">_xlfn.SWITCH(A181,1,"A",2,"B",3,"C",4,"D")</f>
        <v>D</v>
      </c>
      <c r="C181">
        <f t="shared" ca="1" si="79"/>
        <v>2</v>
      </c>
      <c r="D181" s="3">
        <f t="shared" ca="1" si="80"/>
        <v>2.9106744686482218</v>
      </c>
      <c r="E181">
        <f t="shared" ca="1" si="81"/>
        <v>1</v>
      </c>
      <c r="F181" cm="1">
        <f t="array" aca="1" ref="F181" ca="1">_xlfn.SWITCH(RANDBETWEEN(0,1),0,3,1,4)</f>
        <v>4</v>
      </c>
      <c r="G181" s="3">
        <f t="shared" ca="1" si="82"/>
        <v>2.9101443019948272</v>
      </c>
      <c r="H181" t="str" cm="1">
        <f t="array" aca="1" ref="H181" ca="1">_xlfn.SWITCH(RANDBETWEEN(0,1),0,"No",1,"Yes")</f>
        <v>Yes</v>
      </c>
      <c r="I181" s="3">
        <f t="shared" ca="1" si="83"/>
        <v>8.8362595700573809E-2</v>
      </c>
      <c r="J181" t="str" cm="1">
        <f t="array" aca="1" ref="J181" ca="1">_xlfn.SWITCH(RANDBETWEEN(0,2),0,"Rainy",1,"Sunny",2,"Cold")</f>
        <v>Cold</v>
      </c>
      <c r="K181">
        <f t="shared" ca="1" si="76"/>
        <v>0.9463964062881669</v>
      </c>
      <c r="L181" t="str" cm="1">
        <f t="array" aca="1" ref="L181" ca="1">_xlfn.SWITCH(RANDBETWEEN(0,1),0,"Good",1,"Bad")</f>
        <v>Bad</v>
      </c>
      <c r="M181" s="3">
        <f t="shared" ca="1" si="84"/>
        <v>0.86760245776437372</v>
      </c>
      <c r="N181" t="str" cm="1">
        <f t="array" aca="1" ref="N181" ca="1">_xlfn.SWITCH(RANDBETWEEN(0,1),0,"No",1,"Yes")</f>
        <v>Yes</v>
      </c>
      <c r="O181" s="3">
        <f t="shared" ca="1" si="85"/>
        <v>0.92406240211982049</v>
      </c>
      <c r="P181" t="str" cm="1">
        <f t="array" aca="1" ref="P181" ca="1">_xlfn.SWITCH(RANDBETWEEN(0,1),0,"No",1,"Yes")</f>
        <v>No</v>
      </c>
      <c r="Q181" s="3">
        <f t="shared" ca="1" si="86"/>
        <v>0</v>
      </c>
      <c r="R181">
        <f t="shared" ca="1" si="87"/>
        <v>2</v>
      </c>
      <c r="S181" s="3">
        <f t="shared" ca="1" si="88"/>
        <v>0.16588266184358499</v>
      </c>
      <c r="T181" s="3">
        <f t="shared" ca="1" si="89"/>
        <v>0.33176532368716999</v>
      </c>
      <c r="U181" t="str" cm="1">
        <f t="array" aca="1" ref="U181" ca="1">_xlfn.SWITCH(RANDBETWEEN(0,1),0,"No",1,"Yes")</f>
        <v>No</v>
      </c>
      <c r="V181" s="3">
        <f t="shared" ca="1" si="90"/>
        <v>0</v>
      </c>
      <c r="W181" t="str" cm="1">
        <f t="array" aca="1" ref="W181" ca="1">_xlfn.SWITCH(RANDBETWEEN(0,1),0,"No",1,"Yes")</f>
        <v>Yes</v>
      </c>
      <c r="X181" s="3">
        <f t="shared" ca="1" si="91"/>
        <v>34.338183980432866</v>
      </c>
      <c r="Y181" t="str" cm="1">
        <f t="array" aca="1" ref="Y181" ca="1">_xlfn.SWITCH(RANDBETWEEN(0,1),0,"No",1,"Yes")</f>
        <v>Yes</v>
      </c>
      <c r="Z181" s="3">
        <f t="shared" ca="1" si="92"/>
        <v>1.042939588330702</v>
      </c>
      <c r="AA181" s="3">
        <f t="shared" ca="1" si="77"/>
        <v>0</v>
      </c>
      <c r="AB181" s="3">
        <f t="shared" ca="1" si="93"/>
        <v>1.1222188992265927</v>
      </c>
      <c r="AC181" s="3">
        <f t="shared" ca="1" si="94"/>
        <v>285.36660594274093</v>
      </c>
      <c r="AD181" s="3">
        <f t="shared" ca="1" si="95"/>
        <v>3</v>
      </c>
      <c r="AE181" s="3" t="str">
        <f t="shared" ca="1" si="96"/>
        <v>4-8</v>
      </c>
      <c r="AF181" s="3">
        <f t="shared" ca="1" si="97"/>
        <v>0.59152556718292637</v>
      </c>
      <c r="AG181" s="3" t="str">
        <f t="shared" ca="1" si="98"/>
        <v>Low</v>
      </c>
      <c r="AH181" s="3">
        <f t="shared" ca="1" si="99"/>
        <v>0.58024543691500585</v>
      </c>
      <c r="AI181" s="3">
        <f t="shared" ca="1" si="100"/>
        <v>26.188200647287502</v>
      </c>
      <c r="AJ181" s="3">
        <f t="shared" ca="1" si="101"/>
        <v>10.896762621692314</v>
      </c>
      <c r="AK181" s="3">
        <f t="shared" ca="1" si="102"/>
        <v>54.640209581335341</v>
      </c>
      <c r="AL181" s="3">
        <f t="shared" ca="1" si="103"/>
        <v>20</v>
      </c>
      <c r="AM181" s="3" t="str">
        <f t="shared" ca="1" si="104"/>
        <v>Late</v>
      </c>
      <c r="AN181" s="6">
        <f t="shared" ca="1" si="105"/>
        <v>0</v>
      </c>
      <c r="AO181" s="6">
        <f t="shared" ca="1" si="106"/>
        <v>7.0652268952295714</v>
      </c>
      <c r="AP181" s="3" cm="1">
        <f t="array" aca="1" ref="AP181" ca="1">_xlfn.SWITCH(F181,3,_xlfn.NORM.INV(RAND(),8,4),4,_xlfn.NORM.INV(RAND(),7,3))</f>
        <v>4.0474488551590468</v>
      </c>
      <c r="AQ181" s="6">
        <f t="shared" ca="1" si="107"/>
        <v>107.75573459730717</v>
      </c>
      <c r="AR181" s="6">
        <f t="shared" ca="1" si="108"/>
        <v>7597.3506653963623</v>
      </c>
      <c r="AS181" s="3">
        <f t="shared" ca="1" si="109"/>
        <v>6.8300261976669177</v>
      </c>
      <c r="AT181" s="6">
        <f t="shared" ca="1" si="110"/>
        <v>10245.039296500376</v>
      </c>
      <c r="AU181" s="3">
        <f t="shared" ca="1" si="111"/>
        <v>1029.3342311625036</v>
      </c>
      <c r="AV181" s="3">
        <f t="shared" ca="1" si="112"/>
        <v>26.030855536820454</v>
      </c>
      <c r="AW181" s="6">
        <f t="shared" ca="1" si="113"/>
        <v>18904.820275491289</v>
      </c>
      <c r="BC181">
        <v>178</v>
      </c>
      <c r="BD181">
        <v>2800357.4243949815</v>
      </c>
      <c r="BI181">
        <v>178</v>
      </c>
      <c r="BJ181">
        <v>86799.524764869973</v>
      </c>
      <c r="BO181">
        <v>178</v>
      </c>
      <c r="BP181">
        <v>0.56799999999999995</v>
      </c>
      <c r="BW181">
        <v>178</v>
      </c>
      <c r="BX181">
        <v>25.563683836646206</v>
      </c>
      <c r="CE181">
        <v>178</v>
      </c>
      <c r="CF181">
        <v>1992808.4975655654</v>
      </c>
      <c r="CK181">
        <v>178</v>
      </c>
      <c r="CL181">
        <v>4207.3768013908311</v>
      </c>
      <c r="CS181">
        <v>177</v>
      </c>
      <c r="CT181" s="10">
        <v>5.3999999999999999E-2</v>
      </c>
      <c r="CU181" s="10">
        <v>6.4000000000000001E-2</v>
      </c>
      <c r="CV181" s="10">
        <v>6.4000000000000001E-2</v>
      </c>
      <c r="CW181" s="10">
        <v>5.3999999999999999E-2</v>
      </c>
      <c r="CX181" s="10">
        <v>6.6000000000000003E-2</v>
      </c>
      <c r="CY181" s="10">
        <v>8.7999999999999995E-2</v>
      </c>
      <c r="CZ181" s="10">
        <v>3.5999999999999997E-2</v>
      </c>
      <c r="DA181" s="10">
        <v>7.1999999999999995E-2</v>
      </c>
      <c r="DB181" s="10">
        <v>4.8000000000000001E-2</v>
      </c>
      <c r="DC181" s="10">
        <v>0.06</v>
      </c>
      <c r="DD181" s="10">
        <v>0.09</v>
      </c>
      <c r="DE181" s="10">
        <v>6.4000000000000001E-2</v>
      </c>
      <c r="DF181" s="10">
        <v>5.1999999999999998E-2</v>
      </c>
      <c r="DG181" s="10">
        <v>5.8000000000000003E-2</v>
      </c>
      <c r="DH181" s="10">
        <v>5.6000000000000001E-2</v>
      </c>
      <c r="DI181" s="10">
        <v>7.3999999999999996E-2</v>
      </c>
      <c r="DJ181" s="25">
        <v>10114.663759918341</v>
      </c>
      <c r="DK181" s="10">
        <v>0.61</v>
      </c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</row>
    <row r="182" spans="1:126" x14ac:dyDescent="0.35">
      <c r="A182">
        <f t="shared" ca="1" si="78"/>
        <v>2</v>
      </c>
      <c r="B182" t="str" cm="1">
        <f t="array" aca="1" ref="B182" ca="1">_xlfn.SWITCH(A182,1,"A",2,"B",3,"C",4,"D")</f>
        <v>B</v>
      </c>
      <c r="C182">
        <f t="shared" ca="1" si="79"/>
        <v>1</v>
      </c>
      <c r="D182" s="3">
        <f t="shared" ca="1" si="80"/>
        <v>3.0225289562829425</v>
      </c>
      <c r="E182">
        <f t="shared" ca="1" si="81"/>
        <v>0</v>
      </c>
      <c r="F182" cm="1">
        <f t="array" aca="1" ref="F182" ca="1">_xlfn.SWITCH(RANDBETWEEN(0,1),0,3,1,4)</f>
        <v>3</v>
      </c>
      <c r="G182" s="3">
        <f t="shared" ca="1" si="82"/>
        <v>2.2795480274481132</v>
      </c>
      <c r="H182" t="str" cm="1">
        <f t="array" aca="1" ref="H182" ca="1">_xlfn.SWITCH(RANDBETWEEN(0,1),0,"No",1,"Yes")</f>
        <v>No</v>
      </c>
      <c r="I182" s="3">
        <f t="shared" ca="1" si="83"/>
        <v>0.41885755849292999</v>
      </c>
      <c r="J182" t="str" cm="1">
        <f t="array" aca="1" ref="J182" ca="1">_xlfn.SWITCH(RANDBETWEEN(0,2),0,"Rainy",1,"Sunny",2,"Cold")</f>
        <v>Rainy</v>
      </c>
      <c r="K182">
        <f t="shared" ca="1" si="76"/>
        <v>1.4208924930995095</v>
      </c>
      <c r="L182" t="str" cm="1">
        <f t="array" aca="1" ref="L182" ca="1">_xlfn.SWITCH(RANDBETWEEN(0,1),0,"Good",1,"Bad")</f>
        <v>Good</v>
      </c>
      <c r="M182" s="3">
        <f t="shared" ca="1" si="84"/>
        <v>8.3922071156061068E-2</v>
      </c>
      <c r="N182" t="str" cm="1">
        <f t="array" aca="1" ref="N182" ca="1">_xlfn.SWITCH(RANDBETWEEN(0,1),0,"No",1,"Yes")</f>
        <v>Yes</v>
      </c>
      <c r="O182" s="3">
        <f t="shared" ca="1" si="85"/>
        <v>0.90159200647339732</v>
      </c>
      <c r="P182" t="str" cm="1">
        <f t="array" aca="1" ref="P182" ca="1">_xlfn.SWITCH(RANDBETWEEN(0,1),0,"No",1,"Yes")</f>
        <v>No</v>
      </c>
      <c r="Q182" s="3">
        <f t="shared" ca="1" si="86"/>
        <v>0</v>
      </c>
      <c r="R182">
        <f t="shared" ca="1" si="87"/>
        <v>3</v>
      </c>
      <c r="S182" s="3">
        <f t="shared" ca="1" si="88"/>
        <v>0.14095572539150258</v>
      </c>
      <c r="T182" s="3">
        <f t="shared" ca="1" si="89"/>
        <v>0.42286717617450775</v>
      </c>
      <c r="U182" t="str" cm="1">
        <f t="array" aca="1" ref="U182" ca="1">_xlfn.SWITCH(RANDBETWEEN(0,1),0,"No",1,"Yes")</f>
        <v>No</v>
      </c>
      <c r="V182" s="3">
        <f t="shared" ca="1" si="90"/>
        <v>0</v>
      </c>
      <c r="W182" t="str" cm="1">
        <f t="array" aca="1" ref="W182" ca="1">_xlfn.SWITCH(RANDBETWEEN(0,1),0,"No",1,"Yes")</f>
        <v>Yes</v>
      </c>
      <c r="X182" s="3">
        <f t="shared" ca="1" si="91"/>
        <v>49.212628190953737</v>
      </c>
      <c r="Y182" t="str" cm="1">
        <f t="array" aca="1" ref="Y182" ca="1">_xlfn.SWITCH(RANDBETWEEN(0,1),0,"No",1,"Yes")</f>
        <v>No</v>
      </c>
      <c r="Z182" s="3">
        <f t="shared" ca="1" si="92"/>
        <v>0</v>
      </c>
      <c r="AA182" s="3">
        <f t="shared" ca="1" si="77"/>
        <v>0</v>
      </c>
      <c r="AB182" s="3">
        <f t="shared" ca="1" si="93"/>
        <v>1.1212024678792065</v>
      </c>
      <c r="AC182" s="3">
        <f t="shared" ca="1" si="94"/>
        <v>123.2664532618916</v>
      </c>
      <c r="AD182" s="3">
        <f t="shared" ca="1" si="95"/>
        <v>3</v>
      </c>
      <c r="AE182" s="3" t="str">
        <f t="shared" ca="1" si="96"/>
        <v>4-8</v>
      </c>
      <c r="AF182" s="3">
        <f t="shared" ca="1" si="97"/>
        <v>0.67627665492345534</v>
      </c>
      <c r="AG182" s="3" t="str">
        <f t="shared" ca="1" si="98"/>
        <v>Low</v>
      </c>
      <c r="AH182" s="3">
        <f t="shared" ca="1" si="99"/>
        <v>0.30603347731504876</v>
      </c>
      <c r="AI182" s="3">
        <f t="shared" ca="1" si="100"/>
        <v>44.000943459011509</v>
      </c>
      <c r="AJ182" s="3">
        <f t="shared" ca="1" si="101"/>
        <v>2.8014502320096573</v>
      </c>
      <c r="AK182" s="3">
        <f t="shared" ca="1" si="102"/>
        <v>59.645270355925625</v>
      </c>
      <c r="AL182" s="3">
        <f t="shared" ca="1" si="103"/>
        <v>25</v>
      </c>
      <c r="AM182" s="3" t="str">
        <f t="shared" ca="1" si="104"/>
        <v>Late</v>
      </c>
      <c r="AN182" s="6">
        <f t="shared" ca="1" si="105"/>
        <v>21.558653966571075</v>
      </c>
      <c r="AO182" s="6">
        <f t="shared" ca="1" si="106"/>
        <v>0</v>
      </c>
      <c r="AP182" s="3" cm="1">
        <f t="array" aca="1" ref="AP182" ca="1">_xlfn.SWITCH(F182,3,_xlfn.NORM.INV(RAND(),8,4),4,_xlfn.NORM.INV(RAND(),7,3))</f>
        <v>3.3198051304870662</v>
      </c>
      <c r="AQ182" s="6">
        <f t="shared" ca="1" si="107"/>
        <v>86.201714781374321</v>
      </c>
      <c r="AR182" s="6">
        <f t="shared" ca="1" si="108"/>
        <v>3200.7239065367139</v>
      </c>
      <c r="AS182" s="3">
        <f t="shared" ca="1" si="109"/>
        <v>7.4556587944907031</v>
      </c>
      <c r="AT182" s="6">
        <f t="shared" ca="1" si="110"/>
        <v>11183.488191736054</v>
      </c>
      <c r="AU182" s="3">
        <f t="shared" ca="1" si="111"/>
        <v>1011.7913567985082</v>
      </c>
      <c r="AV182" s="3">
        <f t="shared" ca="1" si="112"/>
        <v>34.548380306149021</v>
      </c>
      <c r="AW182" s="6">
        <f t="shared" ca="1" si="113"/>
        <v>15452.110489343997</v>
      </c>
      <c r="BC182">
        <v>179</v>
      </c>
      <c r="BD182">
        <v>7701422.4284562133</v>
      </c>
      <c r="BI182">
        <v>179</v>
      </c>
      <c r="BJ182">
        <v>30169.467339265979</v>
      </c>
      <c r="BO182">
        <v>179</v>
      </c>
      <c r="BP182">
        <v>0.57199999999999995</v>
      </c>
      <c r="BW182">
        <v>179</v>
      </c>
      <c r="BX182">
        <v>25.243726603156077</v>
      </c>
      <c r="CE182">
        <v>179</v>
      </c>
      <c r="CF182">
        <v>1679582.5524396917</v>
      </c>
      <c r="CK182">
        <v>179</v>
      </c>
      <c r="CL182">
        <v>3569.6024237568481</v>
      </c>
      <c r="CS182">
        <v>178</v>
      </c>
      <c r="CT182" s="10">
        <v>6.2E-2</v>
      </c>
      <c r="CU182" s="10">
        <v>5.3999999999999999E-2</v>
      </c>
      <c r="CV182" s="10">
        <v>0.05</v>
      </c>
      <c r="CW182" s="10">
        <v>5.3999999999999999E-2</v>
      </c>
      <c r="CX182" s="10">
        <v>5.8000000000000003E-2</v>
      </c>
      <c r="CY182" s="10">
        <v>9.1999999999999998E-2</v>
      </c>
      <c r="CZ182" s="10">
        <v>5.1999999999999998E-2</v>
      </c>
      <c r="DA182" s="10">
        <v>5.6000000000000001E-2</v>
      </c>
      <c r="DB182" s="10">
        <v>5.3999999999999999E-2</v>
      </c>
      <c r="DC182" s="10">
        <v>0.06</v>
      </c>
      <c r="DD182" s="10">
        <v>4.3999999999999997E-2</v>
      </c>
      <c r="DE182" s="10">
        <v>8.2000000000000003E-2</v>
      </c>
      <c r="DF182" s="10">
        <v>6.2E-2</v>
      </c>
      <c r="DG182" s="10">
        <v>6.8000000000000005E-2</v>
      </c>
      <c r="DH182" s="10">
        <v>5.8000000000000003E-2</v>
      </c>
      <c r="DI182" s="10">
        <v>9.4E-2</v>
      </c>
      <c r="DJ182" s="25">
        <v>8755.2743326368691</v>
      </c>
      <c r="DK182" s="10">
        <v>0.65200000000000002</v>
      </c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</row>
    <row r="183" spans="1:126" x14ac:dyDescent="0.35">
      <c r="A183">
        <f t="shared" ca="1" si="78"/>
        <v>3</v>
      </c>
      <c r="B183" t="str" cm="1">
        <f t="array" aca="1" ref="B183" ca="1">_xlfn.SWITCH(A183,1,"A",2,"B",3,"C",4,"D")</f>
        <v>C</v>
      </c>
      <c r="C183">
        <f t="shared" ca="1" si="79"/>
        <v>2</v>
      </c>
      <c r="D183" s="3">
        <f t="shared" ca="1" si="80"/>
        <v>2.9603594246937823</v>
      </c>
      <c r="E183">
        <f t="shared" ca="1" si="81"/>
        <v>0</v>
      </c>
      <c r="F183" cm="1">
        <f t="array" aca="1" ref="F183" ca="1">_xlfn.SWITCH(RANDBETWEEN(0,1),0,3,1,4)</f>
        <v>3</v>
      </c>
      <c r="G183" s="3">
        <f t="shared" ca="1" si="82"/>
        <v>1.7915127265520641</v>
      </c>
      <c r="H183" t="str" cm="1">
        <f t="array" aca="1" ref="H183" ca="1">_xlfn.SWITCH(RANDBETWEEN(0,1),0,"No",1,"Yes")</f>
        <v>No</v>
      </c>
      <c r="I183" s="3">
        <f t="shared" ca="1" si="83"/>
        <v>0.2510392262997907</v>
      </c>
      <c r="J183" t="str" cm="1">
        <f t="array" aca="1" ref="J183" ca="1">_xlfn.SWITCH(RANDBETWEEN(0,2),0,"Rainy",1,"Sunny",2,"Cold")</f>
        <v>Sunny</v>
      </c>
      <c r="K183">
        <f t="shared" ca="1" si="76"/>
        <v>0.65761720001913249</v>
      </c>
      <c r="L183" t="str" cm="1">
        <f t="array" aca="1" ref="L183" ca="1">_xlfn.SWITCH(RANDBETWEEN(0,1),0,"Good",1,"Bad")</f>
        <v>Good</v>
      </c>
      <c r="M183" s="3">
        <f t="shared" ca="1" si="84"/>
        <v>9.2554831929902659E-2</v>
      </c>
      <c r="N183" t="str" cm="1">
        <f t="array" aca="1" ref="N183" ca="1">_xlfn.SWITCH(RANDBETWEEN(0,1),0,"No",1,"Yes")</f>
        <v>No</v>
      </c>
      <c r="O183" s="3">
        <f t="shared" ca="1" si="85"/>
        <v>6.8878814923271955E-2</v>
      </c>
      <c r="P183" t="str" cm="1">
        <f t="array" aca="1" ref="P183" ca="1">_xlfn.SWITCH(RANDBETWEEN(0,1),0,"No",1,"Yes")</f>
        <v>No</v>
      </c>
      <c r="Q183" s="3">
        <f t="shared" ca="1" si="86"/>
        <v>0</v>
      </c>
      <c r="R183">
        <f t="shared" ca="1" si="87"/>
        <v>3</v>
      </c>
      <c r="S183" s="3">
        <f t="shared" ca="1" si="88"/>
        <v>0.1655656013511996</v>
      </c>
      <c r="T183" s="3">
        <f t="shared" ca="1" si="89"/>
        <v>0.49669680405359884</v>
      </c>
      <c r="U183" t="str" cm="1">
        <f t="array" aca="1" ref="U183" ca="1">_xlfn.SWITCH(RANDBETWEEN(0,1),0,"No",1,"Yes")</f>
        <v>Yes</v>
      </c>
      <c r="V183" s="3">
        <f t="shared" ca="1" si="90"/>
        <v>0.5375888707487807</v>
      </c>
      <c r="W183" t="str" cm="1">
        <f t="array" aca="1" ref="W183" ca="1">_xlfn.SWITCH(RANDBETWEEN(0,1),0,"No",1,"Yes")</f>
        <v>Yes</v>
      </c>
      <c r="X183" s="3">
        <f t="shared" ca="1" si="91"/>
        <v>28.621596802207797</v>
      </c>
      <c r="Y183" t="str" cm="1">
        <f t="array" aca="1" ref="Y183" ca="1">_xlfn.SWITCH(RANDBETWEEN(0,1),0,"No",1,"Yes")</f>
        <v>Yes</v>
      </c>
      <c r="Z183" s="3">
        <f t="shared" ca="1" si="92"/>
        <v>1.7168974220100828</v>
      </c>
      <c r="AA183" s="3">
        <f t="shared" ca="1" si="77"/>
        <v>0</v>
      </c>
      <c r="AB183" s="3">
        <f t="shared" ca="1" si="93"/>
        <v>1.1343039559605672</v>
      </c>
      <c r="AC183" s="3">
        <f t="shared" ca="1" si="94"/>
        <v>244.47619541719081</v>
      </c>
      <c r="AD183" s="3">
        <f t="shared" ca="1" si="95"/>
        <v>3</v>
      </c>
      <c r="AE183" s="3" t="str">
        <f t="shared" ca="1" si="96"/>
        <v>4-8</v>
      </c>
      <c r="AF183" s="3">
        <f t="shared" ca="1" si="97"/>
        <v>1.1791229004291286</v>
      </c>
      <c r="AG183" s="3" t="str">
        <f t="shared" ca="1" si="98"/>
        <v>High</v>
      </c>
      <c r="AH183" s="3">
        <f t="shared" ca="1" si="99"/>
        <v>7.176471383313375E-2</v>
      </c>
      <c r="AI183" s="3">
        <f t="shared" ca="1" si="100"/>
        <v>29.071559680937078</v>
      </c>
      <c r="AJ183" s="3">
        <f t="shared" ca="1" si="101"/>
        <v>8.4094626535465782</v>
      </c>
      <c r="AK183" s="3">
        <f t="shared" ca="1" si="102"/>
        <v>45.029036922513825</v>
      </c>
      <c r="AL183" s="3">
        <f t="shared" ca="1" si="103"/>
        <v>20</v>
      </c>
      <c r="AM183" s="3" t="str">
        <f t="shared" ca="1" si="104"/>
        <v>Late</v>
      </c>
      <c r="AN183" s="6">
        <f t="shared" ca="1" si="105"/>
        <v>0</v>
      </c>
      <c r="AO183" s="6">
        <f t="shared" ca="1" si="106"/>
        <v>4.1952669337157884</v>
      </c>
      <c r="AP183" s="3" cm="1">
        <f t="array" aca="1" ref="AP183" ca="1">_xlfn.SWITCH(F183,3,_xlfn.NORM.INV(RAND(),8,4),4,_xlfn.NORM.INV(RAND(),7,3))</f>
        <v>7.7132694742516845</v>
      </c>
      <c r="AQ183" s="6">
        <f t="shared" ca="1" si="107"/>
        <v>97.831230212679827</v>
      </c>
      <c r="AR183" s="6">
        <f t="shared" ca="1" si="108"/>
        <v>3100.8130903788606</v>
      </c>
      <c r="AS183" s="3">
        <f t="shared" ca="1" si="109"/>
        <v>5.6286296153142281</v>
      </c>
      <c r="AT183" s="6">
        <f t="shared" ca="1" si="110"/>
        <v>8442.9444229713426</v>
      </c>
      <c r="AU183" s="3">
        <f t="shared" ca="1" si="111"/>
        <v>991.77825330335054</v>
      </c>
      <c r="AV183" s="3">
        <f t="shared" ca="1" si="112"/>
        <v>59.291666918420844</v>
      </c>
      <c r="AW183" s="6">
        <f t="shared" ca="1" si="113"/>
        <v>12599.022700505689</v>
      </c>
      <c r="BC183">
        <v>180</v>
      </c>
      <c r="BD183">
        <v>6452375.0730782989</v>
      </c>
      <c r="BI183">
        <v>180</v>
      </c>
      <c r="BJ183">
        <v>8591.3644195862144</v>
      </c>
      <c r="BO183">
        <v>180</v>
      </c>
      <c r="BP183">
        <v>0.59</v>
      </c>
      <c r="BW183">
        <v>180</v>
      </c>
      <c r="BX183">
        <v>20.903875518211265</v>
      </c>
      <c r="CE183">
        <v>180</v>
      </c>
      <c r="CF183">
        <v>139509.10206895965</v>
      </c>
      <c r="CK183">
        <v>180</v>
      </c>
      <c r="CL183">
        <v>-4818.2805605654594</v>
      </c>
      <c r="CS183">
        <v>179</v>
      </c>
      <c r="CT183" s="10">
        <v>7.0000000000000007E-2</v>
      </c>
      <c r="CU183" s="10">
        <v>4.5999999999999999E-2</v>
      </c>
      <c r="CV183" s="10">
        <v>7.0000000000000007E-2</v>
      </c>
      <c r="CW183" s="10">
        <v>0.06</v>
      </c>
      <c r="CX183" s="10">
        <v>4.5999999999999999E-2</v>
      </c>
      <c r="CY183" s="10">
        <v>6.6000000000000003E-2</v>
      </c>
      <c r="CZ183" s="10">
        <v>5.6000000000000001E-2</v>
      </c>
      <c r="DA183" s="10">
        <v>5.8000000000000003E-2</v>
      </c>
      <c r="DB183" s="10">
        <v>5.3999999999999999E-2</v>
      </c>
      <c r="DC183" s="10">
        <v>5.6000000000000001E-2</v>
      </c>
      <c r="DD183" s="10">
        <v>7.5999999999999998E-2</v>
      </c>
      <c r="DE183" s="10">
        <v>5.3999999999999999E-2</v>
      </c>
      <c r="DF183" s="10">
        <v>7.3999999999999996E-2</v>
      </c>
      <c r="DG183" s="10">
        <v>0.08</v>
      </c>
      <c r="DH183" s="10">
        <v>5.6000000000000001E-2</v>
      </c>
      <c r="DI183" s="10">
        <v>7.8E-2</v>
      </c>
      <c r="DJ183" s="25">
        <v>11973.287348337488</v>
      </c>
      <c r="DK183" s="10">
        <v>0.64800000000000002</v>
      </c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</row>
    <row r="184" spans="1:126" x14ac:dyDescent="0.35">
      <c r="A184">
        <f t="shared" ca="1" si="78"/>
        <v>4</v>
      </c>
      <c r="B184" t="str" cm="1">
        <f t="array" aca="1" ref="B184" ca="1">_xlfn.SWITCH(A184,1,"A",2,"B",3,"C",4,"D")</f>
        <v>D</v>
      </c>
      <c r="C184">
        <f t="shared" ca="1" si="79"/>
        <v>2</v>
      </c>
      <c r="D184" s="3">
        <f t="shared" ca="1" si="80"/>
        <v>3.2694118923003481</v>
      </c>
      <c r="E184">
        <f t="shared" ca="1" si="81"/>
        <v>0</v>
      </c>
      <c r="F184" cm="1">
        <f t="array" aca="1" ref="F184" ca="1">_xlfn.SWITCH(RANDBETWEEN(0,1),0,3,1,4)</f>
        <v>3</v>
      </c>
      <c r="G184" s="3">
        <f t="shared" ca="1" si="82"/>
        <v>2.4501388993263991</v>
      </c>
      <c r="H184" t="str" cm="1">
        <f t="array" aca="1" ref="H184" ca="1">_xlfn.SWITCH(RANDBETWEEN(0,1),0,"No",1,"Yes")</f>
        <v>Yes</v>
      </c>
      <c r="I184" s="3">
        <f t="shared" ca="1" si="83"/>
        <v>0.10450956484319435</v>
      </c>
      <c r="J184" t="str" cm="1">
        <f t="array" aca="1" ref="J184" ca="1">_xlfn.SWITCH(RANDBETWEEN(0,2),0,"Rainy",1,"Sunny",2,"Cold")</f>
        <v>Cold</v>
      </c>
      <c r="K184">
        <f t="shared" ca="1" si="76"/>
        <v>1.332287216311745</v>
      </c>
      <c r="L184" t="str" cm="1">
        <f t="array" aca="1" ref="L184" ca="1">_xlfn.SWITCH(RANDBETWEEN(0,1),0,"Good",1,"Bad")</f>
        <v>Good</v>
      </c>
      <c r="M184" s="3">
        <f t="shared" ca="1" si="84"/>
        <v>8.7579260824586849E-2</v>
      </c>
      <c r="N184" t="str" cm="1">
        <f t="array" aca="1" ref="N184" ca="1">_xlfn.SWITCH(RANDBETWEEN(0,1),0,"No",1,"Yes")</f>
        <v>Yes</v>
      </c>
      <c r="O184" s="3">
        <f t="shared" ca="1" si="85"/>
        <v>1.1581210591577997</v>
      </c>
      <c r="P184" t="str" cm="1">
        <f t="array" aca="1" ref="P184" ca="1">_xlfn.SWITCH(RANDBETWEEN(0,1),0,"No",1,"Yes")</f>
        <v>Yes</v>
      </c>
      <c r="Q184" s="3">
        <f t="shared" ca="1" si="86"/>
        <v>1.5376711053223131</v>
      </c>
      <c r="R184">
        <f t="shared" ca="1" si="87"/>
        <v>3</v>
      </c>
      <c r="S184" s="3">
        <f t="shared" ca="1" si="88"/>
        <v>0.16041273230814931</v>
      </c>
      <c r="T184" s="3">
        <f t="shared" ca="1" si="89"/>
        <v>0.48123819692444791</v>
      </c>
      <c r="U184" t="str" cm="1">
        <f t="array" aca="1" ref="U184" ca="1">_xlfn.SWITCH(RANDBETWEEN(0,1),0,"No",1,"Yes")</f>
        <v>No</v>
      </c>
      <c r="V184" s="3">
        <f t="shared" ca="1" si="90"/>
        <v>0</v>
      </c>
      <c r="W184" t="str" cm="1">
        <f t="array" aca="1" ref="W184" ca="1">_xlfn.SWITCH(RANDBETWEEN(0,1),0,"No",1,"Yes")</f>
        <v>Yes</v>
      </c>
      <c r="X184" s="3">
        <f t="shared" ca="1" si="91"/>
        <v>41.849411467142374</v>
      </c>
      <c r="Y184" t="str" cm="1">
        <f t="array" aca="1" ref="Y184" ca="1">_xlfn.SWITCH(RANDBETWEEN(0,1),0,"No",1,"Yes")</f>
        <v>No</v>
      </c>
      <c r="Z184" s="3">
        <f t="shared" ca="1" si="92"/>
        <v>0</v>
      </c>
      <c r="AA184" s="3">
        <f t="shared" ca="1" si="77"/>
        <v>0</v>
      </c>
      <c r="AB184" s="3">
        <f t="shared" ca="1" si="93"/>
        <v>0.928683041674911</v>
      </c>
      <c r="AC184" s="3">
        <f t="shared" ca="1" si="94"/>
        <v>303.6115987474397</v>
      </c>
      <c r="AD184" s="3">
        <f t="shared" ca="1" si="95"/>
        <v>3</v>
      </c>
      <c r="AE184" s="3" t="str">
        <f t="shared" ca="1" si="96"/>
        <v>4-8</v>
      </c>
      <c r="AF184" s="3">
        <f t="shared" ca="1" si="97"/>
        <v>0.97805803349101894</v>
      </c>
      <c r="AG184" s="3" t="str">
        <f t="shared" ca="1" si="98"/>
        <v>Low</v>
      </c>
      <c r="AH184" s="3">
        <f t="shared" ca="1" si="99"/>
        <v>8.5732467885950903E-2</v>
      </c>
      <c r="AI184" s="3">
        <f t="shared" ca="1" si="100"/>
        <v>50.447523318480592</v>
      </c>
      <c r="AJ184" s="3">
        <f t="shared" ca="1" si="101"/>
        <v>6.0183648031778949</v>
      </c>
      <c r="AK184" s="3">
        <f t="shared" ca="1" si="102"/>
        <v>57.011795116082638</v>
      </c>
      <c r="AL184" s="3">
        <f t="shared" ca="1" si="103"/>
        <v>20</v>
      </c>
      <c r="AM184" s="3" t="str">
        <f t="shared" ca="1" si="104"/>
        <v>Late</v>
      </c>
      <c r="AN184" s="6">
        <f t="shared" ca="1" si="105"/>
        <v>28.716338332522753</v>
      </c>
      <c r="AO184" s="6">
        <f t="shared" ca="1" si="106"/>
        <v>0</v>
      </c>
      <c r="AP184" s="3" cm="1">
        <f t="array" aca="1" ref="AP184" ca="1">_xlfn.SWITCH(F184,3,_xlfn.NORM.INV(RAND(),8,4),4,_xlfn.NORM.INV(RAND(),7,3))</f>
        <v>6.510064859933145</v>
      </c>
      <c r="AQ184" s="6">
        <f t="shared" ca="1" si="107"/>
        <v>102.51820110488781</v>
      </c>
      <c r="AR184" s="6">
        <f t="shared" ca="1" si="108"/>
        <v>4781.1681769459628</v>
      </c>
      <c r="AS184" s="3">
        <f t="shared" ca="1" si="109"/>
        <v>7.1264743895103297</v>
      </c>
      <c r="AT184" s="6">
        <f t="shared" ca="1" si="110"/>
        <v>10689.711584265495</v>
      </c>
      <c r="AU184" s="3">
        <f t="shared" ca="1" si="111"/>
        <v>980.09261055082084</v>
      </c>
      <c r="AV184" s="3">
        <f t="shared" ca="1" si="112"/>
        <v>53.302090101154818</v>
      </c>
      <c r="AW184" s="6">
        <f t="shared" ca="1" si="113"/>
        <v>16532.990800195956</v>
      </c>
      <c r="BC184">
        <v>181</v>
      </c>
      <c r="BD184">
        <v>4842803.76051406</v>
      </c>
      <c r="BI184">
        <v>181</v>
      </c>
      <c r="BJ184">
        <v>8757.1508033016926</v>
      </c>
      <c r="BO184">
        <v>181</v>
      </c>
      <c r="BP184">
        <v>0.57399999999999995</v>
      </c>
      <c r="BW184">
        <v>181</v>
      </c>
      <c r="BX184">
        <v>66.577926169512438</v>
      </c>
      <c r="CE184">
        <v>181</v>
      </c>
      <c r="CF184">
        <v>3175113.1214679587</v>
      </c>
      <c r="CK184">
        <v>181</v>
      </c>
      <c r="CL184">
        <v>4688.9856483273106</v>
      </c>
      <c r="CS184">
        <v>180</v>
      </c>
      <c r="CT184" s="10">
        <v>5.1999999999999998E-2</v>
      </c>
      <c r="CU184" s="10">
        <v>7.5999999999999998E-2</v>
      </c>
      <c r="CV184" s="10">
        <v>4.3999999999999997E-2</v>
      </c>
      <c r="CW184" s="10">
        <v>7.5999999999999998E-2</v>
      </c>
      <c r="CX184" s="10">
        <v>7.0000000000000007E-2</v>
      </c>
      <c r="CY184" s="10">
        <v>5.6000000000000001E-2</v>
      </c>
      <c r="CZ184" s="10">
        <v>7.0000000000000007E-2</v>
      </c>
      <c r="DA184" s="10">
        <v>6.8000000000000005E-2</v>
      </c>
      <c r="DB184" s="10">
        <v>0.06</v>
      </c>
      <c r="DC184" s="10">
        <v>6.4000000000000001E-2</v>
      </c>
      <c r="DD184" s="10">
        <v>6.6000000000000003E-2</v>
      </c>
      <c r="DE184" s="10">
        <v>7.0000000000000007E-2</v>
      </c>
      <c r="DF184" s="10">
        <v>5.3999999999999999E-2</v>
      </c>
      <c r="DG184" s="10">
        <v>5.1999999999999998E-2</v>
      </c>
      <c r="DH184" s="10">
        <v>5.3999999999999999E-2</v>
      </c>
      <c r="DI184" s="10">
        <v>6.8000000000000005E-2</v>
      </c>
      <c r="DJ184" s="25">
        <v>8622.6058330765754</v>
      </c>
      <c r="DK184" s="10">
        <v>0.55800000000000005</v>
      </c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</row>
    <row r="185" spans="1:126" x14ac:dyDescent="0.35">
      <c r="A185">
        <f t="shared" ca="1" si="78"/>
        <v>3</v>
      </c>
      <c r="B185" t="str" cm="1">
        <f t="array" aca="1" ref="B185" ca="1">_xlfn.SWITCH(A185,1,"A",2,"B",3,"C",4,"D")</f>
        <v>C</v>
      </c>
      <c r="C185">
        <f t="shared" ca="1" si="79"/>
        <v>2</v>
      </c>
      <c r="D185" s="3">
        <f t="shared" ca="1" si="80"/>
        <v>2.7211167545634671</v>
      </c>
      <c r="E185">
        <f t="shared" ca="1" si="81"/>
        <v>0</v>
      </c>
      <c r="F185" cm="1">
        <f t="array" aca="1" ref="F185" ca="1">_xlfn.SWITCH(RANDBETWEEN(0,1),0,3,1,4)</f>
        <v>4</v>
      </c>
      <c r="G185" s="3">
        <f t="shared" ca="1" si="82"/>
        <v>2.8830793786763884</v>
      </c>
      <c r="H185" t="str" cm="1">
        <f t="array" aca="1" ref="H185" ca="1">_xlfn.SWITCH(RANDBETWEEN(0,1),0,"No",1,"Yes")</f>
        <v>No</v>
      </c>
      <c r="I185" s="3">
        <f t="shared" ca="1" si="83"/>
        <v>0.49282305087647305</v>
      </c>
      <c r="J185" t="str" cm="1">
        <f t="array" aca="1" ref="J185" ca="1">_xlfn.SWITCH(RANDBETWEEN(0,2),0,"Rainy",1,"Sunny",2,"Cold")</f>
        <v>Cold</v>
      </c>
      <c r="K185">
        <f t="shared" ca="1" si="76"/>
        <v>0.45038095098374048</v>
      </c>
      <c r="L185" t="str" cm="1">
        <f t="array" aca="1" ref="L185" ca="1">_xlfn.SWITCH(RANDBETWEEN(0,1),0,"Good",1,"Bad")</f>
        <v>Bad</v>
      </c>
      <c r="M185" s="3">
        <f t="shared" ca="1" si="84"/>
        <v>0.54268600057855876</v>
      </c>
      <c r="N185" t="str" cm="1">
        <f t="array" aca="1" ref="N185" ca="1">_xlfn.SWITCH(RANDBETWEEN(0,1),0,"No",1,"Yes")</f>
        <v>No</v>
      </c>
      <c r="O185" s="3">
        <f t="shared" ca="1" si="85"/>
        <v>5.63471526076635E-2</v>
      </c>
      <c r="P185" t="str" cm="1">
        <f t="array" aca="1" ref="P185" ca="1">_xlfn.SWITCH(RANDBETWEEN(0,1),0,"No",1,"Yes")</f>
        <v>Yes</v>
      </c>
      <c r="Q185" s="3">
        <f t="shared" ca="1" si="86"/>
        <v>1.0661903910892341</v>
      </c>
      <c r="R185">
        <f t="shared" ca="1" si="87"/>
        <v>2</v>
      </c>
      <c r="S185" s="3">
        <f t="shared" ca="1" si="88"/>
        <v>0.15706834492467603</v>
      </c>
      <c r="T185" s="3">
        <f t="shared" ca="1" si="89"/>
        <v>0.31413668984935206</v>
      </c>
      <c r="U185" t="str" cm="1">
        <f t="array" aca="1" ref="U185" ca="1">_xlfn.SWITCH(RANDBETWEEN(0,1),0,"No",1,"Yes")</f>
        <v>Yes</v>
      </c>
      <c r="V185" s="3">
        <f t="shared" ca="1" si="90"/>
        <v>0.36279315233426523</v>
      </c>
      <c r="W185" t="str" cm="1">
        <f t="array" aca="1" ref="W185" ca="1">_xlfn.SWITCH(RANDBETWEEN(0,1),0,"No",1,"Yes")</f>
        <v>Yes</v>
      </c>
      <c r="X185" s="3">
        <f t="shared" ca="1" si="91"/>
        <v>25.672644247317585</v>
      </c>
      <c r="Y185" t="str" cm="1">
        <f t="array" aca="1" ref="Y185" ca="1">_xlfn.SWITCH(RANDBETWEEN(0,1),0,"No",1,"Yes")</f>
        <v>Yes</v>
      </c>
      <c r="Z185" s="3">
        <f t="shared" ca="1" si="92"/>
        <v>1.1943759808190375</v>
      </c>
      <c r="AA185" s="3">
        <f t="shared" ca="1" si="77"/>
        <v>0</v>
      </c>
      <c r="AB185" s="3">
        <f t="shared" ca="1" si="93"/>
        <v>0.56938287157512257</v>
      </c>
      <c r="AC185" s="3">
        <f t="shared" ca="1" si="94"/>
        <v>240.28642596545757</v>
      </c>
      <c r="AD185" s="3">
        <f t="shared" ca="1" si="95"/>
        <v>3</v>
      </c>
      <c r="AE185" s="3" t="str">
        <f t="shared" ca="1" si="96"/>
        <v>4-8</v>
      </c>
      <c r="AF185" s="3">
        <f t="shared" ca="1" si="97"/>
        <v>0.8103513832328767</v>
      </c>
      <c r="AG185" s="3" t="str">
        <f t="shared" ca="1" si="98"/>
        <v>High</v>
      </c>
      <c r="AH185" s="3">
        <f t="shared" ca="1" si="99"/>
        <v>9.8005777168972241E-2</v>
      </c>
      <c r="AI185" s="3">
        <f t="shared" ca="1" si="100"/>
        <v>78.081761879474129</v>
      </c>
      <c r="AJ185" s="3">
        <f t="shared" ca="1" si="101"/>
        <v>3.0773694161302378</v>
      </c>
      <c r="AK185" s="3">
        <f t="shared" ca="1" si="102"/>
        <v>37.59056644323951</v>
      </c>
      <c r="AL185" s="3">
        <f t="shared" ca="1" si="103"/>
        <v>20</v>
      </c>
      <c r="AM185" s="3" t="str">
        <f t="shared" ca="1" si="104"/>
        <v>Late</v>
      </c>
      <c r="AN185" s="6">
        <f t="shared" ca="1" si="105"/>
        <v>0</v>
      </c>
      <c r="AO185" s="6">
        <f t="shared" ca="1" si="106"/>
        <v>-0.20963041436157681</v>
      </c>
      <c r="AP185" s="3" cm="1">
        <f t="array" aca="1" ref="AP185" ca="1">_xlfn.SWITCH(F185,3,_xlfn.NORM.INV(RAND(),8,4),4,_xlfn.NORM.INV(RAND(),7,3))</f>
        <v>5.3257817678559505</v>
      </c>
      <c r="AQ185" s="6">
        <f t="shared" ca="1" si="107"/>
        <v>97.068535906102284</v>
      </c>
      <c r="AR185" s="6">
        <f t="shared" ca="1" si="108"/>
        <v>4379.4981813471613</v>
      </c>
      <c r="AS185" s="3">
        <f t="shared" ca="1" si="109"/>
        <v>4.6988208054049387</v>
      </c>
      <c r="AT185" s="6">
        <f t="shared" ca="1" si="110"/>
        <v>7048.2312081074078</v>
      </c>
      <c r="AU185" s="3">
        <f t="shared" ca="1" si="111"/>
        <v>965.52622751240324</v>
      </c>
      <c r="AV185" s="3">
        <f t="shared" ca="1" si="112"/>
        <v>47.552861056046872</v>
      </c>
      <c r="AW185" s="6">
        <f t="shared" ca="1" si="113"/>
        <v>12440.598847608657</v>
      </c>
      <c r="BC185">
        <v>182</v>
      </c>
      <c r="BD185">
        <v>5907898.8781435015</v>
      </c>
      <c r="BI185">
        <v>182</v>
      </c>
      <c r="BJ185">
        <v>6558.8441702327555</v>
      </c>
      <c r="BO185">
        <v>182</v>
      </c>
      <c r="BP185">
        <v>0.60199999999999998</v>
      </c>
      <c r="BW185">
        <v>182</v>
      </c>
      <c r="BX185">
        <v>23.737603565613593</v>
      </c>
      <c r="CE185">
        <v>182</v>
      </c>
      <c r="CF185">
        <v>1706444.2328972307</v>
      </c>
      <c r="CK185">
        <v>182</v>
      </c>
      <c r="CL185">
        <v>4296.3601554320703</v>
      </c>
      <c r="CS185">
        <v>181</v>
      </c>
      <c r="CT185" s="10">
        <v>0.05</v>
      </c>
      <c r="CU185" s="10">
        <v>6.4000000000000001E-2</v>
      </c>
      <c r="CV185" s="10">
        <v>6.8000000000000005E-2</v>
      </c>
      <c r="CW185" s="10">
        <v>6.4000000000000001E-2</v>
      </c>
      <c r="CX185" s="10">
        <v>5.3999999999999999E-2</v>
      </c>
      <c r="CY185" s="10">
        <v>8.5999999999999993E-2</v>
      </c>
      <c r="CZ185" s="10">
        <v>4.5999999999999999E-2</v>
      </c>
      <c r="DA185" s="10">
        <v>0.08</v>
      </c>
      <c r="DB185" s="10">
        <v>0.05</v>
      </c>
      <c r="DC185" s="10">
        <v>0.06</v>
      </c>
      <c r="DD185" s="10">
        <v>6.2E-2</v>
      </c>
      <c r="DE185" s="10">
        <v>5.1999999999999998E-2</v>
      </c>
      <c r="DF185" s="10">
        <v>0.06</v>
      </c>
      <c r="DG185" s="10">
        <v>7.0000000000000007E-2</v>
      </c>
      <c r="DH185" s="10">
        <v>7.8E-2</v>
      </c>
      <c r="DI185" s="10">
        <v>5.6000000000000001E-2</v>
      </c>
      <c r="DJ185" s="25">
        <v>4784.8023422412834</v>
      </c>
      <c r="DK185" s="10">
        <v>0.626</v>
      </c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</row>
    <row r="186" spans="1:126" x14ac:dyDescent="0.35">
      <c r="A186">
        <f t="shared" ca="1" si="78"/>
        <v>3</v>
      </c>
      <c r="B186" t="str" cm="1">
        <f t="array" aca="1" ref="B186" ca="1">_xlfn.SWITCH(A186,1,"A",2,"B",3,"C",4,"D")</f>
        <v>C</v>
      </c>
      <c r="C186">
        <f t="shared" ca="1" si="79"/>
        <v>4</v>
      </c>
      <c r="D186" s="3">
        <f t="shared" ca="1" si="80"/>
        <v>3.1873720505171175</v>
      </c>
      <c r="E186">
        <f t="shared" ca="1" si="81"/>
        <v>0</v>
      </c>
      <c r="F186" cm="1">
        <f t="array" aca="1" ref="F186" ca="1">_xlfn.SWITCH(RANDBETWEEN(0,1),0,3,1,4)</f>
        <v>4</v>
      </c>
      <c r="G186" s="3">
        <f t="shared" ca="1" si="82"/>
        <v>2.4100751120074895</v>
      </c>
      <c r="H186" t="str" cm="1">
        <f t="array" aca="1" ref="H186" ca="1">_xlfn.SWITCH(RANDBETWEEN(0,1),0,"No",1,"Yes")</f>
        <v>No</v>
      </c>
      <c r="I186" s="3">
        <f t="shared" ca="1" si="83"/>
        <v>0.16969060810556941</v>
      </c>
      <c r="J186" t="str" cm="1">
        <f t="array" aca="1" ref="J186" ca="1">_xlfn.SWITCH(RANDBETWEEN(0,2),0,"Rainy",1,"Sunny",2,"Cold")</f>
        <v>Sunny</v>
      </c>
      <c r="K186">
        <f t="shared" ca="1" si="76"/>
        <v>0.38817357146125309</v>
      </c>
      <c r="L186" t="str" cm="1">
        <f t="array" aca="1" ref="L186" ca="1">_xlfn.SWITCH(RANDBETWEEN(0,1),0,"Good",1,"Bad")</f>
        <v>Good</v>
      </c>
      <c r="M186" s="3">
        <f t="shared" ca="1" si="84"/>
        <v>6.3980539598306629E-2</v>
      </c>
      <c r="N186" t="str" cm="1">
        <f t="array" aca="1" ref="N186" ca="1">_xlfn.SWITCH(RANDBETWEEN(0,1),0,"No",1,"Yes")</f>
        <v>No</v>
      </c>
      <c r="O186" s="3">
        <f t="shared" ca="1" si="85"/>
        <v>7.7884222551436053E-2</v>
      </c>
      <c r="P186" t="str" cm="1">
        <f t="array" aca="1" ref="P186" ca="1">_xlfn.SWITCH(RANDBETWEEN(0,1),0,"No",1,"Yes")</f>
        <v>Yes</v>
      </c>
      <c r="Q186" s="3">
        <f t="shared" ca="1" si="86"/>
        <v>0.51949732968091888</v>
      </c>
      <c r="R186">
        <f t="shared" ca="1" si="87"/>
        <v>3</v>
      </c>
      <c r="S186" s="3">
        <f t="shared" ca="1" si="88"/>
        <v>0.13384368419120679</v>
      </c>
      <c r="T186" s="3">
        <f t="shared" ca="1" si="89"/>
        <v>0.40153105257362037</v>
      </c>
      <c r="U186" t="str" cm="1">
        <f t="array" aca="1" ref="U186" ca="1">_xlfn.SWITCH(RANDBETWEEN(0,1),0,"No",1,"Yes")</f>
        <v>No</v>
      </c>
      <c r="V186" s="3">
        <f t="shared" ca="1" si="90"/>
        <v>0</v>
      </c>
      <c r="W186" t="str" cm="1">
        <f t="array" aca="1" ref="W186" ca="1">_xlfn.SWITCH(RANDBETWEEN(0,1),0,"No",1,"Yes")</f>
        <v>No</v>
      </c>
      <c r="X186" s="3">
        <f t="shared" ca="1" si="91"/>
        <v>0</v>
      </c>
      <c r="Y186" t="str" cm="1">
        <f t="array" aca="1" ref="Y186" ca="1">_xlfn.SWITCH(RANDBETWEEN(0,1),0,"No",1,"Yes")</f>
        <v>Yes</v>
      </c>
      <c r="Z186" s="3">
        <f t="shared" ca="1" si="92"/>
        <v>0.70232009780661675</v>
      </c>
      <c r="AA186" s="3">
        <f t="shared" ca="1" si="77"/>
        <v>1</v>
      </c>
      <c r="AB186" s="3">
        <f t="shared" ca="1" si="93"/>
        <v>0.68503327955480442</v>
      </c>
      <c r="AC186" s="3">
        <f t="shared" ca="1" si="94"/>
        <v>240.46808521072185</v>
      </c>
      <c r="AD186" s="3">
        <f t="shared" ca="1" si="95"/>
        <v>1</v>
      </c>
      <c r="AE186" s="3" t="str">
        <f t="shared" ca="1" si="96"/>
        <v>8-12</v>
      </c>
      <c r="AF186" s="3">
        <f t="shared" ca="1" si="97"/>
        <v>0.71516832369620831</v>
      </c>
      <c r="AG186" s="3" t="str">
        <f t="shared" ca="1" si="98"/>
        <v>Low</v>
      </c>
      <c r="AH186" s="3">
        <f t="shared" ca="1" si="99"/>
        <v>0.45725974572842004</v>
      </c>
      <c r="AI186" s="3">
        <f t="shared" ca="1" si="100"/>
        <v>-0.95835586537903339</v>
      </c>
      <c r="AJ186" s="3">
        <f t="shared" ca="1" si="101"/>
        <v>-250.91731985760404</v>
      </c>
      <c r="AK186" s="3">
        <f t="shared" ca="1" si="102"/>
        <v>-244.32670597483937</v>
      </c>
      <c r="AL186" s="3">
        <f t="shared" ca="1" si="103"/>
        <v>15</v>
      </c>
      <c r="AM186" s="3" t="str">
        <f t="shared" ca="1" si="104"/>
        <v>On time</v>
      </c>
      <c r="AN186" s="6">
        <f t="shared" ca="1" si="105"/>
        <v>0</v>
      </c>
      <c r="AO186" s="6">
        <f t="shared" ca="1" si="106"/>
        <v>6.425976164547988</v>
      </c>
      <c r="AP186" s="3" cm="1">
        <f t="array" aca="1" ref="AP186" ca="1">_xlfn.SWITCH(F186,3,_xlfn.NORM.INV(RAND(),8,4),4,_xlfn.NORM.INV(RAND(),7,3))</f>
        <v>11.388401841640416</v>
      </c>
      <c r="AQ186" s="6">
        <f t="shared" ca="1" si="107"/>
        <v>114.57030848394871</v>
      </c>
      <c r="AR186" s="6">
        <f t="shared" ca="1" si="108"/>
        <v>2419.1719862221175</v>
      </c>
      <c r="AS186" s="3">
        <f t="shared" ca="1" si="109"/>
        <v>-30.540838246854921</v>
      </c>
      <c r="AT186" s="6">
        <f t="shared" ca="1" si="110"/>
        <v>-61081.676493709841</v>
      </c>
      <c r="AU186" s="3">
        <f t="shared" ca="1" si="111"/>
        <v>1009.0617930139922</v>
      </c>
      <c r="AV186" s="3">
        <f t="shared" ca="1" si="112"/>
        <v>44.418601120360606</v>
      </c>
      <c r="AW186" s="6">
        <f t="shared" ca="1" si="113"/>
        <v>-57602.598137188819</v>
      </c>
      <c r="BC186">
        <v>183</v>
      </c>
      <c r="BD186">
        <v>1977560.5970713438</v>
      </c>
      <c r="BI186">
        <v>183</v>
      </c>
      <c r="BJ186">
        <v>10809.227598986194</v>
      </c>
      <c r="BO186">
        <v>183</v>
      </c>
      <c r="BP186">
        <v>0.56799999999999995</v>
      </c>
      <c r="BW186">
        <v>183</v>
      </c>
      <c r="BX186">
        <v>25.941586427347787</v>
      </c>
      <c r="CE186">
        <v>183</v>
      </c>
      <c r="CF186">
        <v>1577939.4807950268</v>
      </c>
      <c r="CK186">
        <v>183</v>
      </c>
      <c r="CL186">
        <v>2620.5771813316264</v>
      </c>
      <c r="CS186">
        <v>182</v>
      </c>
      <c r="CT186" s="10">
        <v>0.08</v>
      </c>
      <c r="CU186" s="10">
        <v>0.05</v>
      </c>
      <c r="CV186" s="10">
        <v>5.1999999999999998E-2</v>
      </c>
      <c r="CW186" s="10">
        <v>6.4000000000000001E-2</v>
      </c>
      <c r="CX186" s="10">
        <v>0.06</v>
      </c>
      <c r="CY186" s="10">
        <v>4.2000000000000003E-2</v>
      </c>
      <c r="CZ186" s="10">
        <v>7.0000000000000007E-2</v>
      </c>
      <c r="DA186" s="10">
        <v>6.8000000000000005E-2</v>
      </c>
      <c r="DB186" s="10">
        <v>6.8000000000000005E-2</v>
      </c>
      <c r="DC186" s="10">
        <v>5.3999999999999999E-2</v>
      </c>
      <c r="DD186" s="10">
        <v>7.0000000000000007E-2</v>
      </c>
      <c r="DE186" s="10">
        <v>7.0000000000000007E-2</v>
      </c>
      <c r="DF186" s="10">
        <v>5.8000000000000003E-2</v>
      </c>
      <c r="DG186" s="10">
        <v>7.5999999999999998E-2</v>
      </c>
      <c r="DH186" s="10">
        <v>6.6000000000000003E-2</v>
      </c>
      <c r="DI186" s="10">
        <v>5.1999999999999998E-2</v>
      </c>
      <c r="DJ186" s="25">
        <v>9720.7978534735266</v>
      </c>
      <c r="DK186" s="10">
        <v>0.61</v>
      </c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</row>
    <row r="187" spans="1:126" x14ac:dyDescent="0.35">
      <c r="A187">
        <f t="shared" ca="1" si="78"/>
        <v>2</v>
      </c>
      <c r="B187" t="str" cm="1">
        <f t="array" aca="1" ref="B187" ca="1">_xlfn.SWITCH(A187,1,"A",2,"B",3,"C",4,"D")</f>
        <v>B</v>
      </c>
      <c r="C187">
        <f t="shared" ca="1" si="79"/>
        <v>1</v>
      </c>
      <c r="D187" s="3">
        <f t="shared" ca="1" si="80"/>
        <v>3.1925854004723591</v>
      </c>
      <c r="E187">
        <f t="shared" ca="1" si="81"/>
        <v>1</v>
      </c>
      <c r="F187" cm="1">
        <f t="array" aca="1" ref="F187" ca="1">_xlfn.SWITCH(RANDBETWEEN(0,1),0,3,1,4)</f>
        <v>4</v>
      </c>
      <c r="G187" s="3">
        <f t="shared" ca="1" si="82"/>
        <v>2.6086199644321422</v>
      </c>
      <c r="H187" t="str" cm="1">
        <f t="array" aca="1" ref="H187" ca="1">_xlfn.SWITCH(RANDBETWEEN(0,1),0,"No",1,"Yes")</f>
        <v>Yes</v>
      </c>
      <c r="I187" s="3">
        <f t="shared" ca="1" si="83"/>
        <v>9.8048177757371915E-2</v>
      </c>
      <c r="J187" t="str" cm="1">
        <f t="array" aca="1" ref="J187" ca="1">_xlfn.SWITCH(RANDBETWEEN(0,2),0,"Rainy",1,"Sunny",2,"Cold")</f>
        <v>Cold</v>
      </c>
      <c r="K187">
        <f t="shared" ca="1" si="76"/>
        <v>0.97410922317119186</v>
      </c>
      <c r="L187" t="str" cm="1">
        <f t="array" aca="1" ref="L187" ca="1">_xlfn.SWITCH(RANDBETWEEN(0,1),0,"Good",1,"Bad")</f>
        <v>Bad</v>
      </c>
      <c r="M187" s="3">
        <f t="shared" ca="1" si="84"/>
        <v>0.47113676869218019</v>
      </c>
      <c r="N187" t="str" cm="1">
        <f t="array" aca="1" ref="N187" ca="1">_xlfn.SWITCH(RANDBETWEEN(0,1),0,"No",1,"Yes")</f>
        <v>Yes</v>
      </c>
      <c r="O187" s="3">
        <f t="shared" ca="1" si="85"/>
        <v>0.9562824015229332</v>
      </c>
      <c r="P187" t="str" cm="1">
        <f t="array" aca="1" ref="P187" ca="1">_xlfn.SWITCH(RANDBETWEEN(0,1),0,"No",1,"Yes")</f>
        <v>Yes</v>
      </c>
      <c r="Q187" s="3">
        <f t="shared" ca="1" si="86"/>
        <v>-0.21690596509851723</v>
      </c>
      <c r="R187">
        <f t="shared" ca="1" si="87"/>
        <v>1</v>
      </c>
      <c r="S187" s="3">
        <f t="shared" ca="1" si="88"/>
        <v>0.20819599636127911</v>
      </c>
      <c r="T187" s="3">
        <f t="shared" ca="1" si="89"/>
        <v>0.20819599636127911</v>
      </c>
      <c r="U187" t="str" cm="1">
        <f t="array" aca="1" ref="U187" ca="1">_xlfn.SWITCH(RANDBETWEEN(0,1),0,"No",1,"Yes")</f>
        <v>No</v>
      </c>
      <c r="V187" s="3">
        <f t="shared" ca="1" si="90"/>
        <v>0</v>
      </c>
      <c r="W187" t="str" cm="1">
        <f t="array" aca="1" ref="W187" ca="1">_xlfn.SWITCH(RANDBETWEEN(0,1),0,"No",1,"Yes")</f>
        <v>Yes</v>
      </c>
      <c r="X187" s="3">
        <f t="shared" ca="1" si="91"/>
        <v>8.0348149958584756</v>
      </c>
      <c r="Y187" t="str" cm="1">
        <f t="array" aca="1" ref="Y187" ca="1">_xlfn.SWITCH(RANDBETWEEN(0,1),0,"No",1,"Yes")</f>
        <v>Yes</v>
      </c>
      <c r="Z187" s="3">
        <f t="shared" ca="1" si="92"/>
        <v>0.46912904983895154</v>
      </c>
      <c r="AA187" s="3">
        <f t="shared" ca="1" si="77"/>
        <v>1</v>
      </c>
      <c r="AB187" s="3">
        <f t="shared" ca="1" si="93"/>
        <v>7.0756226461254235E-2</v>
      </c>
      <c r="AC187" s="3">
        <f t="shared" ca="1" si="94"/>
        <v>186.72103323306442</v>
      </c>
      <c r="AD187" s="3">
        <f t="shared" ca="1" si="95"/>
        <v>4</v>
      </c>
      <c r="AE187" s="3" t="str">
        <f t="shared" ca="1" si="96"/>
        <v>4-8</v>
      </c>
      <c r="AF187" s="3">
        <f t="shared" ca="1" si="97"/>
        <v>0.78741942267549103</v>
      </c>
      <c r="AG187" s="3" t="str">
        <f t="shared" ca="1" si="98"/>
        <v>High</v>
      </c>
      <c r="AH187" s="3">
        <f t="shared" ca="1" si="99"/>
        <v>9.0340585307876239E-2</v>
      </c>
      <c r="AI187" s="3">
        <f t="shared" ca="1" si="100"/>
        <v>29.543441624602131</v>
      </c>
      <c r="AJ187" s="3">
        <f t="shared" ca="1" si="101"/>
        <v>6.3202194113218528</v>
      </c>
      <c r="AK187" s="3">
        <f t="shared" ca="1" si="102"/>
        <v>20.872166258302485</v>
      </c>
      <c r="AL187" s="3">
        <f t="shared" ca="1" si="103"/>
        <v>25</v>
      </c>
      <c r="AM187" s="3" t="str">
        <f t="shared" ca="1" si="104"/>
        <v>On time</v>
      </c>
      <c r="AN187" s="6">
        <f t="shared" ca="1" si="105"/>
        <v>0</v>
      </c>
      <c r="AO187" s="6">
        <f t="shared" ca="1" si="106"/>
        <v>6.2788804185595257</v>
      </c>
      <c r="AP187" s="3" cm="1">
        <f t="array" aca="1" ref="AP187" ca="1">_xlfn.SWITCH(F187,3,_xlfn.NORM.INV(RAND(),8,4),4,_xlfn.NORM.INV(RAND(),7,3))</f>
        <v>5.1053624841779079</v>
      </c>
      <c r="AQ187" s="6">
        <f t="shared" ca="1" si="107"/>
        <v>85.965996957835102</v>
      </c>
      <c r="AR187" s="6">
        <f t="shared" ca="1" si="108"/>
        <v>3144.0783734011716</v>
      </c>
      <c r="AS187" s="3">
        <f t="shared" ca="1" si="109"/>
        <v>2.6090207822878106</v>
      </c>
      <c r="AT187" s="6">
        <f t="shared" ca="1" si="110"/>
        <v>5218.0415645756211</v>
      </c>
      <c r="AU187" s="3">
        <f t="shared" ca="1" si="111"/>
        <v>971.62276021540629</v>
      </c>
      <c r="AV187" s="3">
        <f t="shared" ca="1" si="112"/>
        <v>40.407977625619822</v>
      </c>
      <c r="AW187" s="6">
        <f t="shared" ca="1" si="113"/>
        <v>9380.4295562363786</v>
      </c>
      <c r="BC187">
        <v>184</v>
      </c>
      <c r="BD187">
        <v>5023160.5421260726</v>
      </c>
      <c r="BI187">
        <v>184</v>
      </c>
      <c r="BJ187">
        <v>9662.9144553988426</v>
      </c>
      <c r="BO187">
        <v>184</v>
      </c>
      <c r="BP187">
        <v>0.58599999999999997</v>
      </c>
      <c r="BW187">
        <v>184</v>
      </c>
      <c r="BX187">
        <v>24.415826796220639</v>
      </c>
      <c r="CE187">
        <v>184</v>
      </c>
      <c r="CF187">
        <v>1713365.8483810027</v>
      </c>
      <c r="CK187">
        <v>184</v>
      </c>
      <c r="CL187">
        <v>4035.3811910883642</v>
      </c>
      <c r="CS187">
        <v>183</v>
      </c>
      <c r="CT187" s="10">
        <v>6.6000000000000003E-2</v>
      </c>
      <c r="CU187" s="10">
        <v>7.3999999999999996E-2</v>
      </c>
      <c r="CV187" s="10">
        <v>0.09</v>
      </c>
      <c r="CW187" s="10">
        <v>0.06</v>
      </c>
      <c r="CX187" s="10">
        <v>4.8000000000000001E-2</v>
      </c>
      <c r="CY187" s="10">
        <v>6.6000000000000003E-2</v>
      </c>
      <c r="CZ187" s="10">
        <v>6.8000000000000005E-2</v>
      </c>
      <c r="DA187" s="10">
        <v>6.8000000000000005E-2</v>
      </c>
      <c r="DB187" s="10">
        <v>5.8000000000000003E-2</v>
      </c>
      <c r="DC187" s="10">
        <v>4.8000000000000001E-2</v>
      </c>
      <c r="DD187" s="10">
        <v>7.0000000000000007E-2</v>
      </c>
      <c r="DE187" s="10">
        <v>2.5999999999999999E-2</v>
      </c>
      <c r="DF187" s="10">
        <v>7.3999999999999996E-2</v>
      </c>
      <c r="DG187" s="10">
        <v>5.3999999999999999E-2</v>
      </c>
      <c r="DH187" s="10">
        <v>7.8E-2</v>
      </c>
      <c r="DI187" s="10">
        <v>5.1999999999999998E-2</v>
      </c>
      <c r="DJ187" s="25">
        <v>17118.901873536011</v>
      </c>
      <c r="DK187" s="10">
        <v>0.59799999999999998</v>
      </c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</row>
    <row r="188" spans="1:126" x14ac:dyDescent="0.35">
      <c r="A188">
        <f t="shared" ca="1" si="78"/>
        <v>2</v>
      </c>
      <c r="B188" t="str" cm="1">
        <f t="array" aca="1" ref="B188" ca="1">_xlfn.SWITCH(A188,1,"A",2,"B",3,"C",4,"D")</f>
        <v>B</v>
      </c>
      <c r="C188">
        <f t="shared" ca="1" si="79"/>
        <v>2</v>
      </c>
      <c r="D188" s="3">
        <f t="shared" ca="1" si="80"/>
        <v>3.4625223579762339</v>
      </c>
      <c r="E188">
        <f t="shared" ca="1" si="81"/>
        <v>1</v>
      </c>
      <c r="F188" cm="1">
        <f t="array" aca="1" ref="F188" ca="1">_xlfn.SWITCH(RANDBETWEEN(0,1),0,3,1,4)</f>
        <v>4</v>
      </c>
      <c r="G188" s="3">
        <f t="shared" ca="1" si="82"/>
        <v>3.5305997037371344</v>
      </c>
      <c r="H188" t="str" cm="1">
        <f t="array" aca="1" ref="H188" ca="1">_xlfn.SWITCH(RANDBETWEEN(0,1),0,"No",1,"Yes")</f>
        <v>Yes</v>
      </c>
      <c r="I188" s="3">
        <f t="shared" ca="1" si="83"/>
        <v>6.524460764569702E-2</v>
      </c>
      <c r="J188" t="str" cm="1">
        <f t="array" aca="1" ref="J188" ca="1">_xlfn.SWITCH(RANDBETWEEN(0,2),0,"Rainy",1,"Sunny",2,"Cold")</f>
        <v>Sunny</v>
      </c>
      <c r="K188">
        <f t="shared" ca="1" si="76"/>
        <v>0.19241327425021792</v>
      </c>
      <c r="L188" t="str" cm="1">
        <f t="array" aca="1" ref="L188" ca="1">_xlfn.SWITCH(RANDBETWEEN(0,1),0,"Good",1,"Bad")</f>
        <v>Good</v>
      </c>
      <c r="M188" s="3">
        <f t="shared" ca="1" si="84"/>
        <v>7.5921786377307454E-2</v>
      </c>
      <c r="N188" t="str" cm="1">
        <f t="array" aca="1" ref="N188" ca="1">_xlfn.SWITCH(RANDBETWEEN(0,1),0,"No",1,"Yes")</f>
        <v>No</v>
      </c>
      <c r="O188" s="3">
        <f t="shared" ca="1" si="85"/>
        <v>7.8187639749261906E-2</v>
      </c>
      <c r="P188" t="str" cm="1">
        <f t="array" aca="1" ref="P188" ca="1">_xlfn.SWITCH(RANDBETWEEN(0,1),0,"No",1,"Yes")</f>
        <v>Yes</v>
      </c>
      <c r="Q188" s="3">
        <f t="shared" ca="1" si="86"/>
        <v>0.39232847494491485</v>
      </c>
      <c r="R188">
        <f t="shared" ca="1" si="87"/>
        <v>2</v>
      </c>
      <c r="S188" s="3">
        <f t="shared" ca="1" si="88"/>
        <v>0.16838467232936699</v>
      </c>
      <c r="T188" s="3">
        <f t="shared" ca="1" si="89"/>
        <v>0.33676934465873398</v>
      </c>
      <c r="U188" t="str" cm="1">
        <f t="array" aca="1" ref="U188" ca="1">_xlfn.SWITCH(RANDBETWEEN(0,1),0,"No",1,"Yes")</f>
        <v>No</v>
      </c>
      <c r="V188" s="3">
        <f t="shared" ca="1" si="90"/>
        <v>0</v>
      </c>
      <c r="W188" t="str" cm="1">
        <f t="array" aca="1" ref="W188" ca="1">_xlfn.SWITCH(RANDBETWEEN(0,1),0,"No",1,"Yes")</f>
        <v>Yes</v>
      </c>
      <c r="X188" s="3">
        <f t="shared" ca="1" si="91"/>
        <v>28.051112663523114</v>
      </c>
      <c r="Y188" t="str" cm="1">
        <f t="array" aca="1" ref="Y188" ca="1">_xlfn.SWITCH(RANDBETWEEN(0,1),0,"No",1,"Yes")</f>
        <v>Yes</v>
      </c>
      <c r="Z188" s="3">
        <f t="shared" ca="1" si="92"/>
        <v>0.91960811107567264</v>
      </c>
      <c r="AA188" s="3">
        <f t="shared" ca="1" si="77"/>
        <v>0</v>
      </c>
      <c r="AB188" s="3">
        <f t="shared" ca="1" si="93"/>
        <v>1.2619515027489749</v>
      </c>
      <c r="AC188" s="3">
        <f t="shared" ca="1" si="94"/>
        <v>241.68115857279858</v>
      </c>
      <c r="AD188" s="3">
        <f t="shared" ca="1" si="95"/>
        <v>4</v>
      </c>
      <c r="AE188" s="3" t="str">
        <f t="shared" ca="1" si="96"/>
        <v>4-8</v>
      </c>
      <c r="AF188" s="3">
        <f t="shared" ca="1" si="97"/>
        <v>0.28034679323682687</v>
      </c>
      <c r="AG188" s="3" t="str">
        <f t="shared" ca="1" si="98"/>
        <v>Low</v>
      </c>
      <c r="AH188" s="3">
        <f t="shared" ca="1" si="99"/>
        <v>0.38905515070674285</v>
      </c>
      <c r="AI188" s="3">
        <f t="shared" ca="1" si="100"/>
        <v>62.485672377803851</v>
      </c>
      <c r="AJ188" s="3">
        <f t="shared" ca="1" si="101"/>
        <v>3.8677851958051188</v>
      </c>
      <c r="AK188" s="3">
        <f t="shared" ca="1" si="102"/>
        <v>39.441324248459715</v>
      </c>
      <c r="AL188" s="3">
        <f t="shared" ca="1" si="103"/>
        <v>40</v>
      </c>
      <c r="AM188" s="3" t="str">
        <f t="shared" ca="1" si="104"/>
        <v>On time</v>
      </c>
      <c r="AN188" s="6">
        <f t="shared" ca="1" si="105"/>
        <v>0</v>
      </c>
      <c r="AO188" s="6">
        <f t="shared" ca="1" si="106"/>
        <v>4.7445703925023981</v>
      </c>
      <c r="AP188" s="3" cm="1">
        <f t="array" aca="1" ref="AP188" ca="1">_xlfn.SWITCH(F188,3,_xlfn.NORM.INV(RAND(),8,4),4,_xlfn.NORM.INV(RAND(),7,3))</f>
        <v>11.677032147299709</v>
      </c>
      <c r="AQ188" s="6">
        <f t="shared" ca="1" si="107"/>
        <v>114.84003201865255</v>
      </c>
      <c r="AR188" s="6">
        <f t="shared" ca="1" si="108"/>
        <v>2376.8601163972517</v>
      </c>
      <c r="AS188" s="3">
        <f t="shared" ca="1" si="109"/>
        <v>4.9301655310574644</v>
      </c>
      <c r="AT188" s="6">
        <f t="shared" ca="1" si="110"/>
        <v>7395.2482965861964</v>
      </c>
      <c r="AU188" s="3">
        <f t="shared" ca="1" si="111"/>
        <v>1012.2309429716322</v>
      </c>
      <c r="AV188" s="3">
        <f t="shared" ca="1" si="112"/>
        <v>42.59304896971539</v>
      </c>
      <c r="AW188" s="6">
        <f t="shared" ca="1" si="113"/>
        <v>10831.676975317296</v>
      </c>
      <c r="BC188">
        <v>185</v>
      </c>
      <c r="BD188">
        <v>4278166.3124130582</v>
      </c>
      <c r="BI188">
        <v>185</v>
      </c>
      <c r="BJ188">
        <v>10366.842005012186</v>
      </c>
      <c r="BO188">
        <v>185</v>
      </c>
      <c r="BP188">
        <v>0.59799999999999998</v>
      </c>
      <c r="BW188">
        <v>185</v>
      </c>
      <c r="BX188">
        <v>25.067407300058271</v>
      </c>
      <c r="CE188">
        <v>185</v>
      </c>
      <c r="CF188">
        <v>1809075.693222774</v>
      </c>
      <c r="CK188">
        <v>185</v>
      </c>
      <c r="CL188">
        <v>3667.727960168459</v>
      </c>
      <c r="CS188">
        <v>184</v>
      </c>
      <c r="CT188" s="10">
        <v>7.8E-2</v>
      </c>
      <c r="CU188" s="10">
        <v>0.06</v>
      </c>
      <c r="CV188" s="10">
        <v>0.05</v>
      </c>
      <c r="CW188" s="10">
        <v>5.8000000000000003E-2</v>
      </c>
      <c r="CX188" s="10">
        <v>5.3999999999999999E-2</v>
      </c>
      <c r="CY188" s="10">
        <v>7.5999999999999998E-2</v>
      </c>
      <c r="CZ188" s="10">
        <v>6.2E-2</v>
      </c>
      <c r="DA188" s="10">
        <v>6.8000000000000005E-2</v>
      </c>
      <c r="DB188" s="10">
        <v>0.08</v>
      </c>
      <c r="DC188" s="10">
        <v>7.1999999999999995E-2</v>
      </c>
      <c r="DD188" s="10">
        <v>6.4000000000000001E-2</v>
      </c>
      <c r="DE188" s="10">
        <v>4.3999999999999997E-2</v>
      </c>
      <c r="DF188" s="10">
        <v>0.05</v>
      </c>
      <c r="DG188" s="10">
        <v>6.4000000000000001E-2</v>
      </c>
      <c r="DH188" s="10">
        <v>0.06</v>
      </c>
      <c r="DI188" s="10">
        <v>0.06</v>
      </c>
      <c r="DJ188" s="25">
        <v>6671.1077019840013</v>
      </c>
      <c r="DK188" s="10">
        <v>0.66400000000000003</v>
      </c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</row>
    <row r="189" spans="1:126" x14ac:dyDescent="0.35">
      <c r="A189">
        <f t="shared" ca="1" si="78"/>
        <v>4</v>
      </c>
      <c r="B189" t="str" cm="1">
        <f t="array" aca="1" ref="B189" ca="1">_xlfn.SWITCH(A189,1,"A",2,"B",3,"C",4,"D")</f>
        <v>D</v>
      </c>
      <c r="C189">
        <f t="shared" ca="1" si="79"/>
        <v>3</v>
      </c>
      <c r="D189" s="3">
        <f t="shared" ca="1" si="80"/>
        <v>2.9931245393375878</v>
      </c>
      <c r="E189">
        <f t="shared" ca="1" si="81"/>
        <v>1</v>
      </c>
      <c r="F189" cm="1">
        <f t="array" aca="1" ref="F189" ca="1">_xlfn.SWITCH(RANDBETWEEN(0,1),0,3,1,4)</f>
        <v>4</v>
      </c>
      <c r="G189" s="3">
        <f t="shared" ca="1" si="82"/>
        <v>2.6796397447877651</v>
      </c>
      <c r="H189" t="str" cm="1">
        <f t="array" aca="1" ref="H189" ca="1">_xlfn.SWITCH(RANDBETWEEN(0,1),0,"No",1,"Yes")</f>
        <v>Yes</v>
      </c>
      <c r="I189" s="3">
        <f t="shared" ca="1" si="83"/>
        <v>9.4449535823234815E-2</v>
      </c>
      <c r="J189" t="str" cm="1">
        <f t="array" aca="1" ref="J189" ca="1">_xlfn.SWITCH(RANDBETWEEN(0,2),0,"Rainy",1,"Sunny",2,"Cold")</f>
        <v>Sunny</v>
      </c>
      <c r="K189">
        <f t="shared" ca="1" si="76"/>
        <v>0.34924574894847271</v>
      </c>
      <c r="L189" t="str" cm="1">
        <f t="array" aca="1" ref="L189" ca="1">_xlfn.SWITCH(RANDBETWEEN(0,1),0,"Good",1,"Bad")</f>
        <v>Good</v>
      </c>
      <c r="M189" s="3">
        <f t="shared" ca="1" si="84"/>
        <v>0.11168342362506641</v>
      </c>
      <c r="N189" t="str" cm="1">
        <f t="array" aca="1" ref="N189" ca="1">_xlfn.SWITCH(RANDBETWEEN(0,1),0,"No",1,"Yes")</f>
        <v>Yes</v>
      </c>
      <c r="O189" s="3">
        <f t="shared" ca="1" si="85"/>
        <v>0.6534268114847479</v>
      </c>
      <c r="P189" t="str" cm="1">
        <f t="array" aca="1" ref="P189" ca="1">_xlfn.SWITCH(RANDBETWEEN(0,1),0,"No",1,"Yes")</f>
        <v>Yes</v>
      </c>
      <c r="Q189" s="3">
        <f t="shared" ca="1" si="86"/>
        <v>-0.88119777092029183</v>
      </c>
      <c r="R189">
        <f t="shared" ca="1" si="87"/>
        <v>2</v>
      </c>
      <c r="S189" s="3">
        <f t="shared" ca="1" si="88"/>
        <v>0.13772772579525921</v>
      </c>
      <c r="T189" s="3">
        <f t="shared" ca="1" si="89"/>
        <v>0.27545545159051843</v>
      </c>
      <c r="U189" t="str" cm="1">
        <f t="array" aca="1" ref="U189" ca="1">_xlfn.SWITCH(RANDBETWEEN(0,1),0,"No",1,"Yes")</f>
        <v>No</v>
      </c>
      <c r="V189" s="3">
        <f t="shared" ca="1" si="90"/>
        <v>0</v>
      </c>
      <c r="W189" t="str" cm="1">
        <f t="array" aca="1" ref="W189" ca="1">_xlfn.SWITCH(RANDBETWEEN(0,1),0,"No",1,"Yes")</f>
        <v>Yes</v>
      </c>
      <c r="X189" s="3">
        <f t="shared" ca="1" si="91"/>
        <v>20.896732344365883</v>
      </c>
      <c r="Y189" t="str" cm="1">
        <f t="array" aca="1" ref="Y189" ca="1">_xlfn.SWITCH(RANDBETWEEN(0,1),0,"No",1,"Yes")</f>
        <v>Yes</v>
      </c>
      <c r="Z189" s="3">
        <f t="shared" ca="1" si="92"/>
        <v>0.8148582101529761</v>
      </c>
      <c r="AA189" s="3">
        <f t="shared" ca="1" si="77"/>
        <v>1</v>
      </c>
      <c r="AB189" s="3">
        <f t="shared" ca="1" si="93"/>
        <v>0.49461456750246269</v>
      </c>
      <c r="AC189" s="3">
        <f t="shared" ca="1" si="94"/>
        <v>374.48847264241095</v>
      </c>
      <c r="AD189" s="3">
        <f t="shared" ca="1" si="95"/>
        <v>3</v>
      </c>
      <c r="AE189" s="3" t="str">
        <f t="shared" ca="1" si="96"/>
        <v>4-8</v>
      </c>
      <c r="AF189" s="3">
        <f t="shared" ca="1" si="97"/>
        <v>0.97285831671786727</v>
      </c>
      <c r="AG189" s="3" t="str">
        <f t="shared" ca="1" si="98"/>
        <v>Low</v>
      </c>
      <c r="AH189" s="3">
        <f t="shared" ca="1" si="99"/>
        <v>0.62279300546475946</v>
      </c>
      <c r="AI189" s="3">
        <f t="shared" ca="1" si="100"/>
        <v>51.642855418085688</v>
      </c>
      <c r="AJ189" s="3">
        <f t="shared" ca="1" si="101"/>
        <v>7.2515059365068044</v>
      </c>
      <c r="AK189" s="3">
        <f t="shared" ca="1" si="102"/>
        <v>34.336065326050267</v>
      </c>
      <c r="AL189" s="3">
        <f t="shared" ca="1" si="103"/>
        <v>25</v>
      </c>
      <c r="AM189" s="3" t="str">
        <f t="shared" ca="1" si="104"/>
        <v>Late</v>
      </c>
      <c r="AN189" s="6">
        <f t="shared" ca="1" si="105"/>
        <v>0</v>
      </c>
      <c r="AO189" s="6">
        <f t="shared" ca="1" si="106"/>
        <v>4.4114165144075201</v>
      </c>
      <c r="AP189" s="3" cm="1">
        <f t="array" aca="1" ref="AP189" ca="1">_xlfn.SWITCH(F189,3,_xlfn.NORM.INV(RAND(),8,4),4,_xlfn.NORM.INV(RAND(),7,3))</f>
        <v>15.172413853014563</v>
      </c>
      <c r="AQ189" s="6">
        <f t="shared" ca="1" si="107"/>
        <v>86.676045321388841</v>
      </c>
      <c r="AR189" s="6">
        <f t="shared" ca="1" si="108"/>
        <v>2139.3550256106464</v>
      </c>
      <c r="AS189" s="3">
        <f t="shared" ca="1" si="109"/>
        <v>4.2920081657562834</v>
      </c>
      <c r="AT189" s="6">
        <f t="shared" ca="1" si="110"/>
        <v>8584.0163315125665</v>
      </c>
      <c r="AU189" s="3">
        <f t="shared" ca="1" si="111"/>
        <v>978.66363028362935</v>
      </c>
      <c r="AV189" s="3">
        <f t="shared" ca="1" si="112"/>
        <v>53.519086895896315</v>
      </c>
      <c r="AW189" s="6">
        <f t="shared" ca="1" si="113"/>
        <v>11759.965490817145</v>
      </c>
      <c r="BC189">
        <v>186</v>
      </c>
      <c r="BD189">
        <v>4994890.4510097289</v>
      </c>
      <c r="BI189">
        <v>186</v>
      </c>
      <c r="BJ189">
        <v>5186.219526690993</v>
      </c>
      <c r="BO189">
        <v>186</v>
      </c>
      <c r="BP189">
        <v>0.59</v>
      </c>
      <c r="BW189">
        <v>186</v>
      </c>
      <c r="BX189">
        <v>26.921448150539206</v>
      </c>
      <c r="CE189">
        <v>186</v>
      </c>
      <c r="CF189">
        <v>1623504.1468183962</v>
      </c>
      <c r="CK189">
        <v>186</v>
      </c>
      <c r="CL189">
        <v>5250.3849892643948</v>
      </c>
      <c r="CS189">
        <v>185</v>
      </c>
      <c r="CT189" s="10">
        <v>5.1999999999999998E-2</v>
      </c>
      <c r="CU189" s="10">
        <v>5.1999999999999998E-2</v>
      </c>
      <c r="CV189" s="10">
        <v>4.5999999999999999E-2</v>
      </c>
      <c r="CW189" s="10">
        <v>7.5999999999999998E-2</v>
      </c>
      <c r="CX189" s="10">
        <v>5.1999999999999998E-2</v>
      </c>
      <c r="CY189" s="10">
        <v>5.1999999999999998E-2</v>
      </c>
      <c r="CZ189" s="10">
        <v>0.06</v>
      </c>
      <c r="DA189" s="10">
        <v>6.6000000000000003E-2</v>
      </c>
      <c r="DB189" s="10">
        <v>6.4000000000000001E-2</v>
      </c>
      <c r="DC189" s="10">
        <v>7.3999999999999996E-2</v>
      </c>
      <c r="DD189" s="10">
        <v>5.8000000000000003E-2</v>
      </c>
      <c r="DE189" s="10">
        <v>7.1999999999999995E-2</v>
      </c>
      <c r="DF189" s="10">
        <v>6.6000000000000003E-2</v>
      </c>
      <c r="DG189" s="10">
        <v>6.4000000000000001E-2</v>
      </c>
      <c r="DH189" s="10">
        <v>7.3999999999999996E-2</v>
      </c>
      <c r="DI189" s="10">
        <v>7.1999999999999995E-2</v>
      </c>
      <c r="DJ189" s="25">
        <v>9265.9845802408272</v>
      </c>
      <c r="DK189" s="10">
        <v>0.626</v>
      </c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</row>
    <row r="190" spans="1:126" x14ac:dyDescent="0.35">
      <c r="A190">
        <f t="shared" ca="1" si="78"/>
        <v>2</v>
      </c>
      <c r="B190" t="str" cm="1">
        <f t="array" aca="1" ref="B190" ca="1">_xlfn.SWITCH(A190,1,"A",2,"B",3,"C",4,"D")</f>
        <v>B</v>
      </c>
      <c r="C190">
        <f t="shared" ca="1" si="79"/>
        <v>1</v>
      </c>
      <c r="D190" s="3">
        <f t="shared" ca="1" si="80"/>
        <v>3.6768086617029283</v>
      </c>
      <c r="E190">
        <f t="shared" ca="1" si="81"/>
        <v>0</v>
      </c>
      <c r="F190" cm="1">
        <f t="array" aca="1" ref="F190" ca="1">_xlfn.SWITCH(RANDBETWEEN(0,1),0,3,1,4)</f>
        <v>4</v>
      </c>
      <c r="G190" s="3">
        <f t="shared" ca="1" si="82"/>
        <v>2.3643500797760617</v>
      </c>
      <c r="H190" t="str" cm="1">
        <f t="array" aca="1" ref="H190" ca="1">_xlfn.SWITCH(RANDBETWEEN(0,1),0,"No",1,"Yes")</f>
        <v>Yes</v>
      </c>
      <c r="I190" s="3">
        <f t="shared" ca="1" si="83"/>
        <v>9.0932996744287328E-2</v>
      </c>
      <c r="J190" t="str" cm="1">
        <f t="array" aca="1" ref="J190" ca="1">_xlfn.SWITCH(RANDBETWEEN(0,2),0,"Rainy",1,"Sunny",2,"Cold")</f>
        <v>Rainy</v>
      </c>
      <c r="K190">
        <f t="shared" ca="1" si="76"/>
        <v>1.0546999964642172</v>
      </c>
      <c r="L190" t="str" cm="1">
        <f t="array" aca="1" ref="L190" ca="1">_xlfn.SWITCH(RANDBETWEEN(0,1),0,"Good",1,"Bad")</f>
        <v>Good</v>
      </c>
      <c r="M190" s="3">
        <f t="shared" ca="1" si="84"/>
        <v>0.12121820436723768</v>
      </c>
      <c r="N190" t="str" cm="1">
        <f t="array" aca="1" ref="N190" ca="1">_xlfn.SWITCH(RANDBETWEEN(0,1),0,"No",1,"Yes")</f>
        <v>No</v>
      </c>
      <c r="O190" s="3">
        <f t="shared" ca="1" si="85"/>
        <v>5.8994167471590392E-2</v>
      </c>
      <c r="P190" t="str" cm="1">
        <f t="array" aca="1" ref="P190" ca="1">_xlfn.SWITCH(RANDBETWEEN(0,1),0,"No",1,"Yes")</f>
        <v>Yes</v>
      </c>
      <c r="Q190" s="3">
        <f t="shared" ca="1" si="86"/>
        <v>2.1346433377290115</v>
      </c>
      <c r="R190">
        <f t="shared" ca="1" si="87"/>
        <v>2</v>
      </c>
      <c r="S190" s="3">
        <f t="shared" ca="1" si="88"/>
        <v>0.12564164212285381</v>
      </c>
      <c r="T190" s="3">
        <f t="shared" ca="1" si="89"/>
        <v>0.25128328424570762</v>
      </c>
      <c r="U190" t="str" cm="1">
        <f t="array" aca="1" ref="U190" ca="1">_xlfn.SWITCH(RANDBETWEEN(0,1),0,"No",1,"Yes")</f>
        <v>No</v>
      </c>
      <c r="V190" s="3">
        <f t="shared" ca="1" si="90"/>
        <v>0</v>
      </c>
      <c r="W190" t="str" cm="1">
        <f t="array" aca="1" ref="W190" ca="1">_xlfn.SWITCH(RANDBETWEEN(0,1),0,"No",1,"Yes")</f>
        <v>Yes</v>
      </c>
      <c r="X190" s="3">
        <f t="shared" ca="1" si="91"/>
        <v>34.99181542377616</v>
      </c>
      <c r="Y190" t="str" cm="1">
        <f t="array" aca="1" ref="Y190" ca="1">_xlfn.SWITCH(RANDBETWEEN(0,1),0,"No",1,"Yes")</f>
        <v>No</v>
      </c>
      <c r="Z190" s="3">
        <f t="shared" ca="1" si="92"/>
        <v>0</v>
      </c>
      <c r="AA190" s="3">
        <f t="shared" ca="1" si="77"/>
        <v>0</v>
      </c>
      <c r="AB190" s="3">
        <f t="shared" ca="1" si="93"/>
        <v>0.4950704856024491</v>
      </c>
      <c r="AC190" s="3">
        <f t="shared" ca="1" si="94"/>
        <v>151.86570688863466</v>
      </c>
      <c r="AD190" s="3">
        <f t="shared" ca="1" si="95"/>
        <v>3</v>
      </c>
      <c r="AE190" s="3" t="str">
        <f t="shared" ca="1" si="96"/>
        <v>4-8</v>
      </c>
      <c r="AF190" s="3">
        <f t="shared" ca="1" si="97"/>
        <v>0.60558097502266439</v>
      </c>
      <c r="AG190" s="3" t="str">
        <f t="shared" ca="1" si="98"/>
        <v>Low</v>
      </c>
      <c r="AH190" s="3">
        <f t="shared" ca="1" si="99"/>
        <v>0.45162122665048904</v>
      </c>
      <c r="AI190" s="3">
        <f t="shared" ca="1" si="100"/>
        <v>28.482268189192595</v>
      </c>
      <c r="AJ190" s="3">
        <f t="shared" ca="1" si="101"/>
        <v>5.3319386602173449</v>
      </c>
      <c r="AK190" s="3">
        <f t="shared" ca="1" si="102"/>
        <v>47.952148838067217</v>
      </c>
      <c r="AL190" s="3">
        <f t="shared" ca="1" si="103"/>
        <v>25</v>
      </c>
      <c r="AM190" s="3" t="str">
        <f t="shared" ca="1" si="104"/>
        <v>Late</v>
      </c>
      <c r="AN190" s="6">
        <f t="shared" ca="1" si="105"/>
        <v>0</v>
      </c>
      <c r="AO190" s="6">
        <f t="shared" ca="1" si="106"/>
        <v>2.5640348041149155</v>
      </c>
      <c r="AP190" s="3" cm="1">
        <f t="array" aca="1" ref="AP190" ca="1">_xlfn.SWITCH(F190,3,_xlfn.NORM.INV(RAND(),8,4),4,_xlfn.NORM.INV(RAND(),7,3))</f>
        <v>3.5868141655612096</v>
      </c>
      <c r="AQ190" s="6">
        <f t="shared" ca="1" si="107"/>
        <v>100.12359217714683</v>
      </c>
      <c r="AR190" s="6">
        <f t="shared" ca="1" si="108"/>
        <v>4239.2327565241103</v>
      </c>
      <c r="AS190" s="3">
        <f t="shared" ca="1" si="109"/>
        <v>5.9940186047584021</v>
      </c>
      <c r="AT190" s="6">
        <f t="shared" ca="1" si="110"/>
        <v>8991.0279071376026</v>
      </c>
      <c r="AU190" s="3">
        <f t="shared" ca="1" si="111"/>
        <v>1014.4030764535861</v>
      </c>
      <c r="AV190" s="3">
        <f t="shared" ca="1" si="112"/>
        <v>45.075287329909095</v>
      </c>
      <c r="AW190" s="6">
        <f t="shared" ca="1" si="113"/>
        <v>14292.303062249324</v>
      </c>
      <c r="BC190">
        <v>187</v>
      </c>
      <c r="BD190">
        <v>5221341.0682397103</v>
      </c>
      <c r="BI190">
        <v>187</v>
      </c>
      <c r="BJ190">
        <v>10236.187784138066</v>
      </c>
      <c r="BO190">
        <v>187</v>
      </c>
      <c r="BP190">
        <v>0.57999999999999996</v>
      </c>
      <c r="BW190">
        <v>187</v>
      </c>
      <c r="BX190">
        <v>25.90737157847057</v>
      </c>
      <c r="CE190">
        <v>187</v>
      </c>
      <c r="CF190">
        <v>2006872.9625558739</v>
      </c>
      <c r="CK190">
        <v>187</v>
      </c>
      <c r="CL190">
        <v>3446.9596051508161</v>
      </c>
      <c r="CS190">
        <v>186</v>
      </c>
      <c r="CT190" s="10">
        <v>7.8E-2</v>
      </c>
      <c r="CU190" s="10">
        <v>5.6000000000000001E-2</v>
      </c>
      <c r="CV190" s="10">
        <v>6.4000000000000001E-2</v>
      </c>
      <c r="CW190" s="10">
        <v>6.6000000000000003E-2</v>
      </c>
      <c r="CX190" s="10">
        <v>6.2E-2</v>
      </c>
      <c r="CY190" s="10">
        <v>4.3999999999999997E-2</v>
      </c>
      <c r="CZ190" s="10">
        <v>5.6000000000000001E-2</v>
      </c>
      <c r="DA190" s="10">
        <v>5.1999999999999998E-2</v>
      </c>
      <c r="DB190" s="10">
        <v>6.6000000000000003E-2</v>
      </c>
      <c r="DC190" s="10">
        <v>5.8000000000000003E-2</v>
      </c>
      <c r="DD190" s="10">
        <v>6.2E-2</v>
      </c>
      <c r="DE190" s="10">
        <v>6.8000000000000005E-2</v>
      </c>
      <c r="DF190" s="10">
        <v>8.7999999999999995E-2</v>
      </c>
      <c r="DG190" s="10">
        <v>5.1999999999999998E-2</v>
      </c>
      <c r="DH190" s="10">
        <v>0.05</v>
      </c>
      <c r="DI190" s="10">
        <v>7.8E-2</v>
      </c>
      <c r="DJ190" s="25">
        <v>13097.30105979049</v>
      </c>
      <c r="DK190" s="10">
        <v>0.63800000000000001</v>
      </c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</row>
    <row r="191" spans="1:126" x14ac:dyDescent="0.35">
      <c r="A191">
        <f t="shared" ca="1" si="78"/>
        <v>2</v>
      </c>
      <c r="B191" t="str" cm="1">
        <f t="array" aca="1" ref="B191" ca="1">_xlfn.SWITCH(A191,1,"A",2,"B",3,"C",4,"D")</f>
        <v>B</v>
      </c>
      <c r="C191">
        <f t="shared" ca="1" si="79"/>
        <v>4</v>
      </c>
      <c r="D191" s="3">
        <f t="shared" ca="1" si="80"/>
        <v>3.0593313164862925</v>
      </c>
      <c r="E191">
        <f t="shared" ca="1" si="81"/>
        <v>1</v>
      </c>
      <c r="F191" cm="1">
        <f t="array" aca="1" ref="F191" ca="1">_xlfn.SWITCH(RANDBETWEEN(0,1),0,3,1,4)</f>
        <v>3</v>
      </c>
      <c r="G191" s="3">
        <f t="shared" ca="1" si="82"/>
        <v>2.1587595424647699</v>
      </c>
      <c r="H191" t="str" cm="1">
        <f t="array" aca="1" ref="H191" ca="1">_xlfn.SWITCH(RANDBETWEEN(0,1),0,"No",1,"Yes")</f>
        <v>Yes</v>
      </c>
      <c r="I191" s="3">
        <f t="shared" ca="1" si="83"/>
        <v>9.9368042519502195E-2</v>
      </c>
      <c r="J191" t="str" cm="1">
        <f t="array" aca="1" ref="J191" ca="1">_xlfn.SWITCH(RANDBETWEEN(0,2),0,"Rainy",1,"Sunny",2,"Cold")</f>
        <v>Cold</v>
      </c>
      <c r="K191">
        <f t="shared" ca="1" si="76"/>
        <v>0.48103619415058729</v>
      </c>
      <c r="L191" t="str" cm="1">
        <f t="array" aca="1" ref="L191" ca="1">_xlfn.SWITCH(RANDBETWEEN(0,1),0,"Good",1,"Bad")</f>
        <v>Bad</v>
      </c>
      <c r="M191" s="3">
        <f t="shared" ca="1" si="84"/>
        <v>0.78418405945867897</v>
      </c>
      <c r="N191" t="str" cm="1">
        <f t="array" aca="1" ref="N191" ca="1">_xlfn.SWITCH(RANDBETWEEN(0,1),0,"No",1,"Yes")</f>
        <v>Yes</v>
      </c>
      <c r="O191" s="3">
        <f t="shared" ca="1" si="85"/>
        <v>0.69498881723693318</v>
      </c>
      <c r="P191" t="str" cm="1">
        <f t="array" aca="1" ref="P191" ca="1">_xlfn.SWITCH(RANDBETWEEN(0,1),0,"No",1,"Yes")</f>
        <v>No</v>
      </c>
      <c r="Q191" s="3">
        <f t="shared" ca="1" si="86"/>
        <v>0</v>
      </c>
      <c r="R191">
        <f t="shared" ca="1" si="87"/>
        <v>3</v>
      </c>
      <c r="S191" s="3">
        <f t="shared" ca="1" si="88"/>
        <v>0.22783515139262187</v>
      </c>
      <c r="T191" s="3">
        <f t="shared" ca="1" si="89"/>
        <v>0.68350545417786557</v>
      </c>
      <c r="U191" t="str" cm="1">
        <f t="array" aca="1" ref="U191" ca="1">_xlfn.SWITCH(RANDBETWEEN(0,1),0,"No",1,"Yes")</f>
        <v>No</v>
      </c>
      <c r="V191" s="3">
        <f t="shared" ca="1" si="90"/>
        <v>0</v>
      </c>
      <c r="W191" t="str" cm="1">
        <f t="array" aca="1" ref="W191" ca="1">_xlfn.SWITCH(RANDBETWEEN(0,1),0,"No",1,"Yes")</f>
        <v>No</v>
      </c>
      <c r="X191" s="3">
        <f t="shared" ca="1" si="91"/>
        <v>0</v>
      </c>
      <c r="Y191" t="str" cm="1">
        <f t="array" aca="1" ref="Y191" ca="1">_xlfn.SWITCH(RANDBETWEEN(0,1),0,"No",1,"Yes")</f>
        <v>No</v>
      </c>
      <c r="Z191" s="3">
        <f t="shared" ca="1" si="92"/>
        <v>0</v>
      </c>
      <c r="AA191" s="3">
        <f t="shared" ca="1" si="77"/>
        <v>0</v>
      </c>
      <c r="AB191" s="3">
        <f t="shared" ca="1" si="93"/>
        <v>1.0068185022139202</v>
      </c>
      <c r="AC191" s="3">
        <f t="shared" ca="1" si="94"/>
        <v>268.1456474272253</v>
      </c>
      <c r="AD191" s="3">
        <f t="shared" ca="1" si="95"/>
        <v>4</v>
      </c>
      <c r="AE191" s="3" t="str">
        <f t="shared" ca="1" si="96"/>
        <v>4-8</v>
      </c>
      <c r="AF191" s="3">
        <f t="shared" ca="1" si="97"/>
        <v>0.54623582663421621</v>
      </c>
      <c r="AG191" s="3" t="str">
        <f t="shared" ca="1" si="98"/>
        <v>High</v>
      </c>
      <c r="AH191" s="3">
        <f t="shared" ca="1" si="99"/>
        <v>6.9534872926796165E-2</v>
      </c>
      <c r="AI191" s="3">
        <f t="shared" ca="1" si="100"/>
        <v>67.039464513460246</v>
      </c>
      <c r="AJ191" s="3">
        <f t="shared" ca="1" si="101"/>
        <v>3.9998178591266456</v>
      </c>
      <c r="AK191" s="3">
        <f t="shared" ca="1" si="102"/>
        <v>10.524249170909917</v>
      </c>
      <c r="AL191" s="3">
        <f t="shared" ca="1" si="103"/>
        <v>30</v>
      </c>
      <c r="AM191" s="3" t="str">
        <f t="shared" ca="1" si="104"/>
        <v>On time</v>
      </c>
      <c r="AN191" s="6">
        <f t="shared" ca="1" si="105"/>
        <v>21.257794798287357</v>
      </c>
      <c r="AO191" s="6">
        <f t="shared" ca="1" si="106"/>
        <v>0</v>
      </c>
      <c r="AP191" s="3" cm="1">
        <f t="array" aca="1" ref="AP191" ca="1">_xlfn.SWITCH(F191,3,_xlfn.NORM.INV(RAND(),8,4),4,_xlfn.NORM.INV(RAND(),7,3))</f>
        <v>14.106234538225625</v>
      </c>
      <c r="AQ191" s="6">
        <f t="shared" ca="1" si="107"/>
        <v>118.70101793706941</v>
      </c>
      <c r="AR191" s="6">
        <f t="shared" ca="1" si="108"/>
        <v>2256.389628199805</v>
      </c>
      <c r="AS191" s="3">
        <f t="shared" ca="1" si="109"/>
        <v>1.3155311463637396</v>
      </c>
      <c r="AT191" s="6">
        <f t="shared" ca="1" si="110"/>
        <v>1973.2967195456094</v>
      </c>
      <c r="AU191" s="3">
        <f t="shared" ca="1" si="111"/>
        <v>1009.2671593242695</v>
      </c>
      <c r="AV191" s="3">
        <f t="shared" ca="1" si="112"/>
        <v>45.429620989221966</v>
      </c>
      <c r="AW191" s="6">
        <f t="shared" ca="1" si="113"/>
        <v>5305.6409228571929</v>
      </c>
      <c r="BC191">
        <v>188</v>
      </c>
      <c r="BD191">
        <v>5098563.1350966031</v>
      </c>
      <c r="BI191">
        <v>188</v>
      </c>
      <c r="BJ191">
        <v>10390.165845473795</v>
      </c>
      <c r="BO191">
        <v>188</v>
      </c>
      <c r="BP191">
        <v>0.58399999999999996</v>
      </c>
      <c r="BW191">
        <v>188</v>
      </c>
      <c r="BX191">
        <v>24.810829184662975</v>
      </c>
      <c r="CE191">
        <v>188</v>
      </c>
      <c r="CF191">
        <v>2082396.4700247238</v>
      </c>
      <c r="CK191">
        <v>188</v>
      </c>
      <c r="CL191">
        <v>6211.0947366770624</v>
      </c>
      <c r="CS191">
        <v>187</v>
      </c>
      <c r="CT191" s="10">
        <v>7.3999999999999996E-2</v>
      </c>
      <c r="CU191" s="10">
        <v>6.6000000000000003E-2</v>
      </c>
      <c r="CV191" s="10">
        <v>6.8000000000000005E-2</v>
      </c>
      <c r="CW191" s="10">
        <v>5.3999999999999999E-2</v>
      </c>
      <c r="CX191" s="10">
        <v>6.4000000000000001E-2</v>
      </c>
      <c r="CY191" s="10">
        <v>0.05</v>
      </c>
      <c r="CZ191" s="10">
        <v>7.1999999999999995E-2</v>
      </c>
      <c r="DA191" s="10">
        <v>6.6000000000000003E-2</v>
      </c>
      <c r="DB191" s="10">
        <v>7.1999999999999995E-2</v>
      </c>
      <c r="DC191" s="10">
        <v>9.4E-2</v>
      </c>
      <c r="DD191" s="10">
        <v>5.3999999999999999E-2</v>
      </c>
      <c r="DE191" s="10">
        <v>4.8000000000000001E-2</v>
      </c>
      <c r="DF191" s="10">
        <v>6.8000000000000005E-2</v>
      </c>
      <c r="DG191" s="10">
        <v>5.6000000000000001E-2</v>
      </c>
      <c r="DH191" s="10">
        <v>4.5999999999999999E-2</v>
      </c>
      <c r="DI191" s="10">
        <v>4.8000000000000001E-2</v>
      </c>
      <c r="DJ191" s="25">
        <v>10233.899808585185</v>
      </c>
      <c r="DK191" s="10">
        <v>0.61199999999999999</v>
      </c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</row>
    <row r="192" spans="1:126" x14ac:dyDescent="0.35">
      <c r="A192">
        <f t="shared" ca="1" si="78"/>
        <v>1</v>
      </c>
      <c r="B192" t="str" cm="1">
        <f t="array" aca="1" ref="B192" ca="1">_xlfn.SWITCH(A192,1,"A",2,"B",3,"C",4,"D")</f>
        <v>A</v>
      </c>
      <c r="C192">
        <f t="shared" ca="1" si="79"/>
        <v>4</v>
      </c>
      <c r="D192" s="3">
        <f t="shared" ca="1" si="80"/>
        <v>3.3284788649971162</v>
      </c>
      <c r="E192">
        <f t="shared" ca="1" si="81"/>
        <v>1</v>
      </c>
      <c r="F192" cm="1">
        <f t="array" aca="1" ref="F192" ca="1">_xlfn.SWITCH(RANDBETWEEN(0,1),0,3,1,4)</f>
        <v>3</v>
      </c>
      <c r="G192" s="3">
        <f t="shared" ca="1" si="82"/>
        <v>2.0066803125722235</v>
      </c>
      <c r="H192" t="str" cm="1">
        <f t="array" aca="1" ref="H192" ca="1">_xlfn.SWITCH(RANDBETWEEN(0,1),0,"No",1,"Yes")</f>
        <v>Yes</v>
      </c>
      <c r="I192" s="3">
        <f t="shared" ca="1" si="83"/>
        <v>8.8784960279385108E-2</v>
      </c>
      <c r="J192" t="str" cm="1">
        <f t="array" aca="1" ref="J192" ca="1">_xlfn.SWITCH(RANDBETWEEN(0,2),0,"Rainy",1,"Sunny",2,"Cold")</f>
        <v>Rainy</v>
      </c>
      <c r="K192">
        <f t="shared" ca="1" si="76"/>
        <v>1.3708774255099638</v>
      </c>
      <c r="L192" t="str" cm="1">
        <f t="array" aca="1" ref="L192" ca="1">_xlfn.SWITCH(RANDBETWEEN(0,1),0,"Good",1,"Bad")</f>
        <v>Bad</v>
      </c>
      <c r="M192" s="3">
        <f t="shared" ca="1" si="84"/>
        <v>0.40310404025773228</v>
      </c>
      <c r="N192" t="str" cm="1">
        <f t="array" aca="1" ref="N192" ca="1">_xlfn.SWITCH(RANDBETWEEN(0,1),0,"No",1,"Yes")</f>
        <v>Yes</v>
      </c>
      <c r="O192" s="3">
        <f t="shared" ca="1" si="85"/>
        <v>0.88691538306606199</v>
      </c>
      <c r="P192" t="str" cm="1">
        <f t="array" aca="1" ref="P192" ca="1">_xlfn.SWITCH(RANDBETWEEN(0,1),0,"No",1,"Yes")</f>
        <v>No</v>
      </c>
      <c r="Q192" s="3">
        <f t="shared" ca="1" si="86"/>
        <v>0</v>
      </c>
      <c r="R192">
        <f t="shared" ca="1" si="87"/>
        <v>1</v>
      </c>
      <c r="S192" s="3">
        <f t="shared" ca="1" si="88"/>
        <v>0.15340509841466884</v>
      </c>
      <c r="T192" s="3">
        <f t="shared" ca="1" si="89"/>
        <v>0.15340509841466884</v>
      </c>
      <c r="U192" t="str" cm="1">
        <f t="array" aca="1" ref="U192" ca="1">_xlfn.SWITCH(RANDBETWEEN(0,1),0,"No",1,"Yes")</f>
        <v>Yes</v>
      </c>
      <c r="V192" s="3">
        <f t="shared" ca="1" si="90"/>
        <v>0.72245309292262228</v>
      </c>
      <c r="W192" t="str" cm="1">
        <f t="array" aca="1" ref="W192" ca="1">_xlfn.SWITCH(RANDBETWEEN(0,1),0,"No",1,"Yes")</f>
        <v>Yes</v>
      </c>
      <c r="X192" s="3">
        <f t="shared" ca="1" si="91"/>
        <v>26.065371533115812</v>
      </c>
      <c r="Y192" t="str" cm="1">
        <f t="array" aca="1" ref="Y192" ca="1">_xlfn.SWITCH(RANDBETWEEN(0,1),0,"No",1,"Yes")</f>
        <v>No</v>
      </c>
      <c r="Z192" s="3">
        <f t="shared" ca="1" si="92"/>
        <v>0</v>
      </c>
      <c r="AA192" s="3">
        <f t="shared" ca="1" si="77"/>
        <v>1</v>
      </c>
      <c r="AB192" s="3">
        <f t="shared" ca="1" si="93"/>
        <v>0.9361119473479329</v>
      </c>
      <c r="AC192" s="3">
        <f t="shared" ca="1" si="94"/>
        <v>127.19012866199279</v>
      </c>
      <c r="AD192" s="3">
        <f t="shared" ca="1" si="95"/>
        <v>1</v>
      </c>
      <c r="AE192" s="3" t="str">
        <f t="shared" ca="1" si="96"/>
        <v>8-12</v>
      </c>
      <c r="AF192" s="3">
        <f t="shared" ca="1" si="97"/>
        <v>0.25634475077790697</v>
      </c>
      <c r="AG192" s="3" t="str">
        <f t="shared" ca="1" si="98"/>
        <v>High</v>
      </c>
      <c r="AH192" s="3">
        <f t="shared" ca="1" si="99"/>
        <v>9.0057634997275565E-2</v>
      </c>
      <c r="AI192" s="3">
        <f t="shared" ca="1" si="100"/>
        <v>40.991726540824359</v>
      </c>
      <c r="AJ192" s="3">
        <f t="shared" ca="1" si="101"/>
        <v>3.102824384216214</v>
      </c>
      <c r="AK192" s="3">
        <f t="shared" ca="1" si="102"/>
        <v>36.082930563477802</v>
      </c>
      <c r="AL192" s="3">
        <f t="shared" ca="1" si="103"/>
        <v>25</v>
      </c>
      <c r="AM192" s="3" t="str">
        <f t="shared" ca="1" si="104"/>
        <v>Late</v>
      </c>
      <c r="AN192" s="6">
        <f t="shared" ca="1" si="105"/>
        <v>24.057506205243612</v>
      </c>
      <c r="AO192" s="6">
        <f t="shared" ca="1" si="106"/>
        <v>0</v>
      </c>
      <c r="AP192" s="3" cm="1">
        <f t="array" aca="1" ref="AP192" ca="1">_xlfn.SWITCH(F192,3,_xlfn.NORM.INV(RAND(),8,4),4,_xlfn.NORM.INV(RAND(),7,3))</f>
        <v>7.0534509288552236</v>
      </c>
      <c r="AQ192" s="6">
        <f t="shared" ca="1" si="107"/>
        <v>90.073932068390079</v>
      </c>
      <c r="AR192" s="6">
        <f t="shared" ca="1" si="108"/>
        <v>1624.2425338216005</v>
      </c>
      <c r="AS192" s="3">
        <f t="shared" ca="1" si="109"/>
        <v>4.5103663204347253</v>
      </c>
      <c r="AT192" s="6">
        <f t="shared" ca="1" si="110"/>
        <v>9020.7326408694498</v>
      </c>
      <c r="AU192" s="3">
        <f t="shared" ca="1" si="111"/>
        <v>1006.6308825309624</v>
      </c>
      <c r="AV192" s="3">
        <f t="shared" ca="1" si="112"/>
        <v>47.230142558827538</v>
      </c>
      <c r="AW192" s="6">
        <f t="shared" ca="1" si="113"/>
        <v>11722.893705986084</v>
      </c>
      <c r="BC192">
        <v>189</v>
      </c>
      <c r="BD192">
        <v>4862881.4887882201</v>
      </c>
      <c r="BI192">
        <v>189</v>
      </c>
      <c r="BJ192">
        <v>11110.901053688636</v>
      </c>
      <c r="BO192">
        <v>189</v>
      </c>
      <c r="BP192">
        <v>0.58399999999999996</v>
      </c>
      <c r="BW192">
        <v>189</v>
      </c>
      <c r="BX192">
        <v>23.307714493383173</v>
      </c>
      <c r="CE192">
        <v>189</v>
      </c>
      <c r="CF192">
        <v>1176627.3544865495</v>
      </c>
      <c r="CK192">
        <v>189</v>
      </c>
      <c r="CL192">
        <v>3906.0293134838357</v>
      </c>
      <c r="CS192">
        <v>188</v>
      </c>
      <c r="CT192" s="10">
        <v>6.2E-2</v>
      </c>
      <c r="CU192" s="10">
        <v>7.8E-2</v>
      </c>
      <c r="CV192" s="10">
        <v>6.8000000000000005E-2</v>
      </c>
      <c r="CW192" s="10">
        <v>6.6000000000000003E-2</v>
      </c>
      <c r="CX192" s="10">
        <v>7.1999999999999995E-2</v>
      </c>
      <c r="CY192" s="10">
        <v>5.6000000000000001E-2</v>
      </c>
      <c r="CZ192" s="10">
        <v>8.5999999999999993E-2</v>
      </c>
      <c r="DA192" s="10">
        <v>0.06</v>
      </c>
      <c r="DB192" s="10">
        <v>5.6000000000000001E-2</v>
      </c>
      <c r="DC192" s="10">
        <v>5.6000000000000001E-2</v>
      </c>
      <c r="DD192" s="10">
        <v>0.06</v>
      </c>
      <c r="DE192" s="10">
        <v>0.04</v>
      </c>
      <c r="DF192" s="10">
        <v>7.0000000000000007E-2</v>
      </c>
      <c r="DG192" s="10">
        <v>7.0000000000000007E-2</v>
      </c>
      <c r="DH192" s="10">
        <v>0.04</v>
      </c>
      <c r="DI192" s="10">
        <v>0.06</v>
      </c>
      <c r="DJ192" s="25">
        <v>10189.40270599303</v>
      </c>
      <c r="DK192" s="10">
        <v>0.58799999999999997</v>
      </c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</row>
    <row r="193" spans="1:126" x14ac:dyDescent="0.35">
      <c r="A193">
        <f t="shared" ca="1" si="78"/>
        <v>3</v>
      </c>
      <c r="B193" t="str" cm="1">
        <f t="array" aca="1" ref="B193" ca="1">_xlfn.SWITCH(A193,1,"A",2,"B",3,"C",4,"D")</f>
        <v>C</v>
      </c>
      <c r="C193">
        <f t="shared" ca="1" si="79"/>
        <v>2</v>
      </c>
      <c r="D193" s="3">
        <f t="shared" ca="1" si="80"/>
        <v>2.7582273777545607</v>
      </c>
      <c r="E193">
        <f t="shared" ca="1" si="81"/>
        <v>1</v>
      </c>
      <c r="F193" cm="1">
        <f t="array" aca="1" ref="F193" ca="1">_xlfn.SWITCH(RANDBETWEEN(0,1),0,3,1,4)</f>
        <v>4</v>
      </c>
      <c r="G193" s="3">
        <f t="shared" ca="1" si="82"/>
        <v>2.3791414149865444</v>
      </c>
      <c r="H193" t="str" cm="1">
        <f t="array" aca="1" ref="H193" ca="1">_xlfn.SWITCH(RANDBETWEEN(0,1),0,"No",1,"Yes")</f>
        <v>No</v>
      </c>
      <c r="I193" s="3">
        <f t="shared" ca="1" si="83"/>
        <v>0.33098151234538414</v>
      </c>
      <c r="J193" t="str" cm="1">
        <f t="array" aca="1" ref="J193" ca="1">_xlfn.SWITCH(RANDBETWEEN(0,2),0,"Rainy",1,"Sunny",2,"Cold")</f>
        <v>Sunny</v>
      </c>
      <c r="K193">
        <f t="shared" ca="1" si="76"/>
        <v>0.20147286991009655</v>
      </c>
      <c r="L193" t="str" cm="1">
        <f t="array" aca="1" ref="L193" ca="1">_xlfn.SWITCH(RANDBETWEEN(0,1),0,"Good",1,"Bad")</f>
        <v>Good</v>
      </c>
      <c r="M193" s="3">
        <f t="shared" ca="1" si="84"/>
        <v>9.6008258260989188E-2</v>
      </c>
      <c r="N193" t="str" cm="1">
        <f t="array" aca="1" ref="N193" ca="1">_xlfn.SWITCH(RANDBETWEEN(0,1),0,"No",1,"Yes")</f>
        <v>No</v>
      </c>
      <c r="O193" s="3">
        <f t="shared" ca="1" si="85"/>
        <v>0.10948411063579604</v>
      </c>
      <c r="P193" t="str" cm="1">
        <f t="array" aca="1" ref="P193" ca="1">_xlfn.SWITCH(RANDBETWEEN(0,1),0,"No",1,"Yes")</f>
        <v>No</v>
      </c>
      <c r="Q193" s="3">
        <f t="shared" ca="1" si="86"/>
        <v>0</v>
      </c>
      <c r="R193">
        <f t="shared" ca="1" si="87"/>
        <v>2</v>
      </c>
      <c r="S193" s="3">
        <f t="shared" ca="1" si="88"/>
        <v>0.18303478854983316</v>
      </c>
      <c r="T193" s="3">
        <f t="shared" ca="1" si="89"/>
        <v>0.36606957709966631</v>
      </c>
      <c r="U193" t="str" cm="1">
        <f t="array" aca="1" ref="U193" ca="1">_xlfn.SWITCH(RANDBETWEEN(0,1),0,"No",1,"Yes")</f>
        <v>No</v>
      </c>
      <c r="V193" s="3">
        <f t="shared" ca="1" si="90"/>
        <v>0</v>
      </c>
      <c r="W193" t="str" cm="1">
        <f t="array" aca="1" ref="W193" ca="1">_xlfn.SWITCH(RANDBETWEEN(0,1),0,"No",1,"Yes")</f>
        <v>Yes</v>
      </c>
      <c r="X193" s="3">
        <f t="shared" ca="1" si="91"/>
        <v>24.796168660036226</v>
      </c>
      <c r="Y193" t="str" cm="1">
        <f t="array" aca="1" ref="Y193" ca="1">_xlfn.SWITCH(RANDBETWEEN(0,1),0,"No",1,"Yes")</f>
        <v>Yes</v>
      </c>
      <c r="Z193" s="3">
        <f t="shared" ca="1" si="92"/>
        <v>1.2025905009384183</v>
      </c>
      <c r="AA193" s="3">
        <f t="shared" ca="1" si="77"/>
        <v>1</v>
      </c>
      <c r="AB193" s="3">
        <f t="shared" ca="1" si="93"/>
        <v>1.3436517214778947</v>
      </c>
      <c r="AC193" s="3">
        <f t="shared" ca="1" si="94"/>
        <v>210.66596435926411</v>
      </c>
      <c r="AD193" s="3">
        <f t="shared" ca="1" si="95"/>
        <v>1</v>
      </c>
      <c r="AE193" s="3" t="str">
        <f t="shared" ca="1" si="96"/>
        <v>8-12</v>
      </c>
      <c r="AF193" s="3">
        <f t="shared" ca="1" si="97"/>
        <v>1.4150152965683227E-2</v>
      </c>
      <c r="AG193" s="3" t="str">
        <f t="shared" ca="1" si="98"/>
        <v>High</v>
      </c>
      <c r="AH193" s="3">
        <f t="shared" ca="1" si="99"/>
        <v>7.9352015221231781E-2</v>
      </c>
      <c r="AI193" s="3">
        <f t="shared" ca="1" si="100"/>
        <v>74.841972970932702</v>
      </c>
      <c r="AJ193" s="3">
        <f t="shared" ca="1" si="101"/>
        <v>2.8148104064691486</v>
      </c>
      <c r="AK193" s="3">
        <f t="shared" ca="1" si="102"/>
        <v>33.733881200347078</v>
      </c>
      <c r="AL193" s="3">
        <f t="shared" ca="1" si="103"/>
        <v>20</v>
      </c>
      <c r="AM193" s="3" t="str">
        <f t="shared" ca="1" si="104"/>
        <v>Late</v>
      </c>
      <c r="AN193" s="6">
        <f t="shared" ca="1" si="105"/>
        <v>0</v>
      </c>
      <c r="AO193" s="6">
        <f t="shared" ca="1" si="106"/>
        <v>2.8941251680397246</v>
      </c>
      <c r="AP193" s="3" cm="1">
        <f t="array" aca="1" ref="AP193" ca="1">_xlfn.SWITCH(F193,3,_xlfn.NORM.INV(RAND(),8,4),4,_xlfn.NORM.INV(RAND(),7,3))</f>
        <v>6.347845561622977</v>
      </c>
      <c r="AQ193" s="6">
        <f t="shared" ca="1" si="107"/>
        <v>95.546059687406654</v>
      </c>
      <c r="AR193" s="6">
        <f t="shared" ca="1" si="108"/>
        <v>3170.8872891401998</v>
      </c>
      <c r="AS193" s="3">
        <f t="shared" ca="1" si="109"/>
        <v>4.2167351500433847</v>
      </c>
      <c r="AT193" s="6">
        <f t="shared" ca="1" si="110"/>
        <v>8433.4703000867703</v>
      </c>
      <c r="AU193" s="3">
        <f t="shared" ca="1" si="111"/>
        <v>993.81333271071242</v>
      </c>
      <c r="AV193" s="3">
        <f t="shared" ca="1" si="112"/>
        <v>55.492473643220812</v>
      </c>
      <c r="AW193" s="6">
        <f t="shared" ca="1" si="113"/>
        <v>12656.557520748942</v>
      </c>
      <c r="BC193">
        <v>190</v>
      </c>
      <c r="BD193">
        <v>4458024.2228356032</v>
      </c>
      <c r="BI193">
        <v>190</v>
      </c>
      <c r="BJ193">
        <v>10995.330942206503</v>
      </c>
      <c r="BO193">
        <v>190</v>
      </c>
      <c r="BP193">
        <v>0.60599999999999998</v>
      </c>
      <c r="BW193">
        <v>190</v>
      </c>
      <c r="BX193">
        <v>24.45053237428548</v>
      </c>
      <c r="CE193">
        <v>190</v>
      </c>
      <c r="CF193">
        <v>1889083.6368367653</v>
      </c>
      <c r="CK193">
        <v>190</v>
      </c>
      <c r="CL193">
        <v>5779.1756783007349</v>
      </c>
      <c r="CS193">
        <v>189</v>
      </c>
      <c r="CT193" s="10">
        <v>7.0000000000000007E-2</v>
      </c>
      <c r="CU193" s="10">
        <v>4.8000000000000001E-2</v>
      </c>
      <c r="CV193" s="10">
        <v>5.1999999999999998E-2</v>
      </c>
      <c r="CW193" s="10">
        <v>5.8000000000000003E-2</v>
      </c>
      <c r="CX193" s="10">
        <v>0.06</v>
      </c>
      <c r="CY193" s="10">
        <v>7.0000000000000007E-2</v>
      </c>
      <c r="CZ193" s="10">
        <v>5.6000000000000001E-2</v>
      </c>
      <c r="DA193" s="10">
        <v>6.2E-2</v>
      </c>
      <c r="DB193" s="10">
        <v>4.5999999999999999E-2</v>
      </c>
      <c r="DC193" s="10">
        <v>7.0000000000000007E-2</v>
      </c>
      <c r="DD193" s="10">
        <v>6.2E-2</v>
      </c>
      <c r="DE193" s="10">
        <v>0.09</v>
      </c>
      <c r="DF193" s="10">
        <v>5.8000000000000003E-2</v>
      </c>
      <c r="DG193" s="10">
        <v>7.8E-2</v>
      </c>
      <c r="DH193" s="10">
        <v>5.8000000000000003E-2</v>
      </c>
      <c r="DI193" s="10">
        <v>6.2E-2</v>
      </c>
      <c r="DJ193" s="25">
        <v>10718.740378202025</v>
      </c>
      <c r="DK193" s="10">
        <v>0.58799999999999997</v>
      </c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</row>
    <row r="194" spans="1:126" x14ac:dyDescent="0.35">
      <c r="A194">
        <f t="shared" ca="1" si="78"/>
        <v>2</v>
      </c>
      <c r="B194" t="str" cm="1">
        <f t="array" aca="1" ref="B194" ca="1">_xlfn.SWITCH(A194,1,"A",2,"B",3,"C",4,"D")</f>
        <v>B</v>
      </c>
      <c r="C194">
        <f t="shared" ca="1" si="79"/>
        <v>2</v>
      </c>
      <c r="D194" s="3">
        <f t="shared" ca="1" si="80"/>
        <v>2.5344601889401464</v>
      </c>
      <c r="E194">
        <f t="shared" ca="1" si="81"/>
        <v>1</v>
      </c>
      <c r="F194" cm="1">
        <f t="array" aca="1" ref="F194" ca="1">_xlfn.SWITCH(RANDBETWEEN(0,1),0,3,1,4)</f>
        <v>3</v>
      </c>
      <c r="G194" s="3">
        <f t="shared" ca="1" si="82"/>
        <v>2.8355463790814017</v>
      </c>
      <c r="H194" t="str" cm="1">
        <f t="array" aca="1" ref="H194" ca="1">_xlfn.SWITCH(RANDBETWEEN(0,1),0,"No",1,"Yes")</f>
        <v>Yes</v>
      </c>
      <c r="I194" s="3">
        <f t="shared" ca="1" si="83"/>
        <v>9.2364151690992768E-2</v>
      </c>
      <c r="J194" t="str" cm="1">
        <f t="array" aca="1" ref="J194" ca="1">_xlfn.SWITCH(RANDBETWEEN(0,2),0,"Rainy",1,"Sunny",2,"Cold")</f>
        <v>Rainy</v>
      </c>
      <c r="K194">
        <f t="shared" ref="K194:K257" ca="1" si="114">IF(J194="Cold",_xlfn.NORM.INV(RAND(),45/60,40/60),IF(J194="Rainy",_xlfn.NORM.INV(RAND(),85/60,30/60),IF(J194="Sunny",_xlfn.NORM.INV(RAND(),20/60,10/60),"")))</f>
        <v>1.5072831783019782</v>
      </c>
      <c r="L194" t="str" cm="1">
        <f t="array" aca="1" ref="L194" ca="1">_xlfn.SWITCH(RANDBETWEEN(0,1),0,"Good",1,"Bad")</f>
        <v>Bad</v>
      </c>
      <c r="M194" s="3">
        <f t="shared" ca="1" si="84"/>
        <v>0.62765097661394342</v>
      </c>
      <c r="N194" t="str" cm="1">
        <f t="array" aca="1" ref="N194" ca="1">_xlfn.SWITCH(RANDBETWEEN(0,1),0,"No",1,"Yes")</f>
        <v>No</v>
      </c>
      <c r="O194" s="3">
        <f t="shared" ca="1" si="85"/>
        <v>5.2242698700228365E-2</v>
      </c>
      <c r="P194" t="str" cm="1">
        <f t="array" aca="1" ref="P194" ca="1">_xlfn.SWITCH(RANDBETWEEN(0,1),0,"No",1,"Yes")</f>
        <v>No</v>
      </c>
      <c r="Q194" s="3">
        <f t="shared" ca="1" si="86"/>
        <v>0</v>
      </c>
      <c r="R194">
        <f t="shared" ca="1" si="87"/>
        <v>3</v>
      </c>
      <c r="S194" s="3">
        <f t="shared" ca="1" si="88"/>
        <v>0.20379276397991014</v>
      </c>
      <c r="T194" s="3">
        <f t="shared" ca="1" si="89"/>
        <v>0.61137829193973037</v>
      </c>
      <c r="U194" t="str" cm="1">
        <f t="array" aca="1" ref="U194" ca="1">_xlfn.SWITCH(RANDBETWEEN(0,1),0,"No",1,"Yes")</f>
        <v>No</v>
      </c>
      <c r="V194" s="3">
        <f t="shared" ca="1" si="90"/>
        <v>0</v>
      </c>
      <c r="W194" t="str" cm="1">
        <f t="array" aca="1" ref="W194" ca="1">_xlfn.SWITCH(RANDBETWEEN(0,1),0,"No",1,"Yes")</f>
        <v>No</v>
      </c>
      <c r="X194" s="3">
        <f t="shared" ca="1" si="91"/>
        <v>0</v>
      </c>
      <c r="Y194" t="str" cm="1">
        <f t="array" aca="1" ref="Y194" ca="1">_xlfn.SWITCH(RANDBETWEEN(0,1),0,"No",1,"Yes")</f>
        <v>Yes</v>
      </c>
      <c r="Z194" s="3">
        <f t="shared" ca="1" si="92"/>
        <v>1.9789259740447689</v>
      </c>
      <c r="AA194" s="3">
        <f t="shared" ref="AA194:AA257" ca="1" si="115">IF(AND(B194="A",E194=1,F194=1),RANDBETWEEN(0,1),
IF(AND(B194="A",E194=1,F194=2),RANDBETWEEN(0,1),
IF(AND(B194="A",E194=1,F194=3),RANDBETWEEN(0,1),
IF(AND(B194="A",E194=1,F194=4),RANDBETWEEN(0,1),
IF(AND(B194="A",E194=0,F194=1),RANDBETWEEN(0,1),
IF(AND(B194="A",E194=0,F194=2),RANDBETWEEN(0,1),
IF(AND(B194="A",E194=0,F194=3),RANDBETWEEN(0,1),
IF(AND(B194="A",E194=0,F194=4),RANDBETWEEN(0,1),
IF(AND(B194="B",E194=1,F194=1),RANDBETWEEN(0,1),
IF(AND(B194="B",E194=1,F194=2),RANDBETWEEN(0,1),
IF(AND(B194="B",E194=1,F194=3),RANDBETWEEN(0,1),
IF(AND(B194="B",E194=1,F194=4),RANDBETWEEN(0,1),
IF(AND(B194="B",E194=0,F194=1),RANDBETWEEN(0,1),
IF(AND(B194="B",E194=0,F194=2),RANDBETWEEN(0,1),
IF(AND(B194="B",E194=0,F194=3),RANDBETWEEN(0,1),
IF(AND(B194="B",E194=0,F194=4),RANDBETWEEN(0,1),
IF(AND(B194="C",E194=1,F194=1),RANDBETWEEN(0,1),
IF(AND(B194="C",E194=1,F194=2),RANDBETWEEN(0,1),
IF(AND(B194="C",E194=1,F194=3),RANDBETWEEN(0,1),
IF(AND(B194="C",E194=1,F194=4),RANDBETWEEN(0,1),
IF(AND(B194="C",E194=0,F194=1),RANDBETWEEN(0,1),
IF(AND(B194="C",E194=0,F194=2),RANDBETWEEN(0,1),
IF(AND(B194="C",E194=0,F194=3),RANDBETWEEN(0,1),
IF(AND(B194="C",E194=0,F194=4),RANDBETWEEN(0,1),
IF(AND(B194="D",E194=1,F194=1),RANDBETWEEN(0,1),
IF(AND(B194="D",E194=1,F194=2),RANDBETWEEN(0,1),
IF(AND(B194="D",E194=1,F194=3),RANDBETWEEN(0,1),
IF(AND(B194="D",E194=1,F194=4),RANDBETWEEN(0,1),
IF(AND(B194="D",E194=0,F194=1),RANDBETWEEN(0,1),
IF(AND(B194="D",E194=0,F194=2),RANDBETWEEN(0,1),
IF(AND(B194="D",E194=0,F194=3),RANDBETWEEN(0,1),
IF(AND(B194="D",E194=0,F194=4),RANDBETWEEN(0,1),
"Invalid Input"))))))))))))))))))))))))))))))))</f>
        <v>1</v>
      </c>
      <c r="AB194" s="3">
        <f t="shared" ca="1" si="93"/>
        <v>0.41830976614418003</v>
      </c>
      <c r="AC194" s="3">
        <f t="shared" ca="1" si="94"/>
        <v>252.22449334088699</v>
      </c>
      <c r="AD194" s="3">
        <f t="shared" ca="1" si="95"/>
        <v>1</v>
      </c>
      <c r="AE194" s="3" t="str">
        <f t="shared" ca="1" si="96"/>
        <v>8-12</v>
      </c>
      <c r="AF194" s="3">
        <f t="shared" ca="1" si="97"/>
        <v>0.68424025807449373</v>
      </c>
      <c r="AG194" s="3" t="str">
        <f t="shared" ca="1" si="98"/>
        <v>High</v>
      </c>
      <c r="AH194" s="3">
        <f t="shared" ca="1" si="99"/>
        <v>8.6153702043253386E-2</v>
      </c>
      <c r="AI194" s="3">
        <f t="shared" ca="1" si="100"/>
        <v>83.470477658617853</v>
      </c>
      <c r="AJ194" s="3">
        <f t="shared" ca="1" si="101"/>
        <v>3.0217209774747977</v>
      </c>
      <c r="AK194" s="3">
        <f t="shared" ca="1" si="102"/>
        <v>11.915816354109767</v>
      </c>
      <c r="AL194" s="3">
        <f t="shared" ca="1" si="103"/>
        <v>40</v>
      </c>
      <c r="AM194" s="3" t="str">
        <f t="shared" ca="1" si="104"/>
        <v>On time</v>
      </c>
      <c r="AN194" s="6">
        <f t="shared" ca="1" si="105"/>
        <v>0</v>
      </c>
      <c r="AO194" s="6">
        <f t="shared" ca="1" si="106"/>
        <v>4.5797818481410291</v>
      </c>
      <c r="AP194" s="3" cm="1">
        <f t="array" aca="1" ref="AP194" ca="1">_xlfn.SWITCH(F194,3,_xlfn.NORM.INV(RAND(),8,4),4,_xlfn.NORM.INV(RAND(),7,3))</f>
        <v>10.501186395201758</v>
      </c>
      <c r="AQ194" s="6">
        <f t="shared" ca="1" si="107"/>
        <v>96.704336638203998</v>
      </c>
      <c r="AR194" s="6">
        <f t="shared" ca="1" si="108"/>
        <v>2322.7092058457797</v>
      </c>
      <c r="AS194" s="3">
        <f t="shared" ca="1" si="109"/>
        <v>1.4894770442637209</v>
      </c>
      <c r="AT194" s="6">
        <f t="shared" ca="1" si="110"/>
        <v>2978.9540885274419</v>
      </c>
      <c r="AU194" s="3">
        <f t="shared" ca="1" si="111"/>
        <v>1018.1257444847527</v>
      </c>
      <c r="AV194" s="3">
        <f t="shared" ca="1" si="112"/>
        <v>59.804653961570615</v>
      </c>
      <c r="AW194" s="6">
        <f t="shared" ca="1" si="113"/>
        <v>6384.1734746676857</v>
      </c>
      <c r="BC194">
        <v>191</v>
      </c>
      <c r="BD194">
        <v>4823822.0139084756</v>
      </c>
      <c r="BI194">
        <v>191</v>
      </c>
      <c r="BJ194">
        <v>9027.9486155875966</v>
      </c>
      <c r="BO194">
        <v>191</v>
      </c>
      <c r="BP194">
        <v>0.63400000000000001</v>
      </c>
      <c r="BW194">
        <v>191</v>
      </c>
      <c r="BX194">
        <v>26.260201311768775</v>
      </c>
      <c r="CE194">
        <v>191</v>
      </c>
      <c r="CF194">
        <v>2648013.7289056564</v>
      </c>
      <c r="CK194">
        <v>191</v>
      </c>
      <c r="CL194">
        <v>4319.0377945338878</v>
      </c>
      <c r="CS194">
        <v>190</v>
      </c>
      <c r="CT194" s="10">
        <v>5.6000000000000001E-2</v>
      </c>
      <c r="CU194" s="10">
        <v>6.2E-2</v>
      </c>
      <c r="CV194" s="10">
        <v>6.8000000000000005E-2</v>
      </c>
      <c r="CW194" s="10">
        <v>5.6000000000000001E-2</v>
      </c>
      <c r="CX194" s="10">
        <v>6.4000000000000001E-2</v>
      </c>
      <c r="CY194" s="10">
        <v>6.2E-2</v>
      </c>
      <c r="CZ194" s="10">
        <v>0.06</v>
      </c>
      <c r="DA194" s="10">
        <v>5.3999999999999999E-2</v>
      </c>
      <c r="DB194" s="10">
        <v>6.6000000000000003E-2</v>
      </c>
      <c r="DC194" s="10">
        <v>7.1999999999999995E-2</v>
      </c>
      <c r="DD194" s="10">
        <v>5.3999999999999999E-2</v>
      </c>
      <c r="DE194" s="10">
        <v>7.1999999999999995E-2</v>
      </c>
      <c r="DF194" s="10">
        <v>0.05</v>
      </c>
      <c r="DG194" s="10">
        <v>6.2E-2</v>
      </c>
      <c r="DH194" s="10">
        <v>7.5999999999999998E-2</v>
      </c>
      <c r="DI194" s="10">
        <v>6.6000000000000003E-2</v>
      </c>
      <c r="DJ194" s="25">
        <v>11069.191928889319</v>
      </c>
      <c r="DK194" s="10">
        <v>0.57199999999999995</v>
      </c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</row>
    <row r="195" spans="1:126" x14ac:dyDescent="0.35">
      <c r="A195">
        <f t="shared" ref="A195:A258" ca="1" si="116">RANDBETWEEN(1,4)</f>
        <v>3</v>
      </c>
      <c r="B195" t="str" cm="1">
        <f t="array" aca="1" ref="B195" ca="1">_xlfn.SWITCH(A195,1,"A",2,"B",3,"C",4,"D")</f>
        <v>C</v>
      </c>
      <c r="C195">
        <f t="shared" ref="C195:C258" ca="1" si="117">RANDBETWEEN(1,4)</f>
        <v>3</v>
      </c>
      <c r="D195" s="3">
        <f t="shared" ref="D195:D258" ca="1" si="118">_xlfn.NORM.INV(RAND(),3,0.3)</f>
        <v>2.8695412488756569</v>
      </c>
      <c r="E195">
        <f t="shared" ref="E195:E258" ca="1" si="119">RANDBETWEEN(0,1)</f>
        <v>0</v>
      </c>
      <c r="F195" cm="1">
        <f t="array" aca="1" ref="F195" ca="1">_xlfn.SWITCH(RANDBETWEEN(0,1),0,3,1,4)</f>
        <v>4</v>
      </c>
      <c r="G195" s="3">
        <f t="shared" ref="G195:G258" ca="1" si="120">IF(F195=1,_xlfn.NORM.INV(RAND(),45/60,20/60),IF(F195=2,_xlfn.NORM.INV(RAND(),75/60,30/60),IF(F195=3,_xlfn.NORM.INV(RAND(),130/60,30/60),IF(F195=4,_xlfn.NORM.INV(RAND(),160/60,30/60),""))))</f>
        <v>2.5072968493983172</v>
      </c>
      <c r="H195" t="str" cm="1">
        <f t="array" aca="1" ref="H195" ca="1">_xlfn.SWITCH(RANDBETWEEN(0,1),0,"No",1,"Yes")</f>
        <v>Yes</v>
      </c>
      <c r="I195" s="3">
        <f t="shared" ref="I195:I258" ca="1" si="121">IF(H195="Yes",_xlfn.NORM.INV(RAND(),5/60,1/60),_xlfn.NORM.INV(RAND(),20/60,5/60))</f>
        <v>6.8574069944549412E-2</v>
      </c>
      <c r="J195" t="str" cm="1">
        <f t="array" aca="1" ref="J195" ca="1">_xlfn.SWITCH(RANDBETWEEN(0,2),0,"Rainy",1,"Sunny",2,"Cold")</f>
        <v>Cold</v>
      </c>
      <c r="K195">
        <f t="shared" ca="1" si="114"/>
        <v>0.27333875403891356</v>
      </c>
      <c r="L195" t="str" cm="1">
        <f t="array" aca="1" ref="L195" ca="1">_xlfn.SWITCH(RANDBETWEEN(0,1),0,"Good",1,"Bad")</f>
        <v>Good</v>
      </c>
      <c r="M195" s="3">
        <f t="shared" ref="M195:M258" ca="1" si="122">IF(L195="Good",_xlfn.NORM.INV(RAND(),5/60,1/60),IF(L195="Bad",_xlfn.NORM.INV(RAND(),30/60,10/60),""))</f>
        <v>9.4532522724682544E-2</v>
      </c>
      <c r="N195" t="str" cm="1">
        <f t="array" aca="1" ref="N195" ca="1">_xlfn.SWITCH(RANDBETWEEN(0,1),0,"No",1,"Yes")</f>
        <v>Yes</v>
      </c>
      <c r="O195" s="3">
        <f t="shared" ref="O195:O258" ca="1" si="123">IF(N195="Yes",_xlfn.NORM.INV(RAND(),60/60,15/60),_xlfn.NORM.INV(RAND(),5/60,1/60))</f>
        <v>1.515476287439721</v>
      </c>
      <c r="P195" t="str" cm="1">
        <f t="array" aca="1" ref="P195" ca="1">_xlfn.SWITCH(RANDBETWEEN(0,1),0,"No",1,"Yes")</f>
        <v>No</v>
      </c>
      <c r="Q195" s="3">
        <f t="shared" ref="Q195:Q258" ca="1" si="124">IF(P195="Yes",_xlfn.NORM.INV(RAND(),60/60,30/30),0)</f>
        <v>0</v>
      </c>
      <c r="R195">
        <f t="shared" ref="R195:R258" ca="1" si="125">RANDBETWEEN(1,3)</f>
        <v>1</v>
      </c>
      <c r="S195" s="3">
        <f t="shared" ref="S195:S258" ca="1" si="126">_xlfn.NORM.INV(RAND(),10/60,2/60)</f>
        <v>0.14353752594488942</v>
      </c>
      <c r="T195" s="3">
        <f t="shared" ref="T195:T258" ca="1" si="127">R195*S195</f>
        <v>0.14353752594488942</v>
      </c>
      <c r="U195" t="str" cm="1">
        <f t="array" aca="1" ref="U195" ca="1">_xlfn.SWITCH(RANDBETWEEN(0,1),0,"No",1,"Yes")</f>
        <v>Yes</v>
      </c>
      <c r="V195" s="3">
        <f t="shared" ref="V195:V258" ca="1" si="128">IF(U195="Yes",_xlfn.NORM.INV(RAND(),30/60,10/30),0)</f>
        <v>0.8148551245098139</v>
      </c>
      <c r="W195" t="str" cm="1">
        <f t="array" aca="1" ref="W195" ca="1">_xlfn.SWITCH(RANDBETWEEN(0,1),0,"No",1,"Yes")</f>
        <v>No</v>
      </c>
      <c r="X195" s="3">
        <f t="shared" ref="X195:X258" ca="1" si="129">IF(W195="Yes",_xlfn.NORM.INV(RAND(),24*60/60,12*60/60),0)</f>
        <v>0</v>
      </c>
      <c r="Y195" t="str" cm="1">
        <f t="array" aca="1" ref="Y195" ca="1">_xlfn.SWITCH(RANDBETWEEN(0,1),0,"No",1,"Yes")</f>
        <v>No</v>
      </c>
      <c r="Z195" s="3">
        <f t="shared" ref="Z195:Z258" ca="1" si="130">IF(Y195="Yes",_xlfn.NORM.INV(RAND(),60/60,30/60),0)</f>
        <v>0</v>
      </c>
      <c r="AA195" s="3">
        <f t="shared" ca="1" si="115"/>
        <v>0</v>
      </c>
      <c r="AB195" s="3">
        <f t="shared" ref="AB195:AB258" ca="1" si="131">IF(AA195=1,_xlfn.NORM.INV(RAND(),60/60,45/60),_xlfn.NORM.INV(RAND(),45/60,15/60))</f>
        <v>0.64203580657009729</v>
      </c>
      <c r="AC195" s="3">
        <f t="shared" ref="AC195:AC258" ca="1" si="132">IF(AND(B195="A",C195=1,E195=0),_xlfn.NORM.INV(RAND(),100,14),
IF(AND(B195="A",C195=1,E195=1),_xlfn.NORM.INV(RAND(),134,14),
IF(AND(B195="A",C195=2,E195=0),_xlfn.NORM.INV(RAND(),131,15),
IF(AND(B195="A",C195=2,E195=1),_xlfn.NORM.INV(RAND(),136,15),
IF(AND(B195="A",C195=3,E195=0),_xlfn.NORM.INV(RAND(),133,16),
IF(AND(B195="A",C195=3,E195=1),_xlfn.NORM.INV(RAND(),138,16),
IF(AND(B195="A",C195=4,E195=0),_xlfn.NORM.INV(RAND(),135,17),
IF(AND(B195="A",C195=4,E195=1),_xlfn.NORM.INV(RAND(),140,17),
IF(AND(B195="B",C195=1,E195=0),_xlfn.NORM.INV(RAND(),130,15),
IF(AND(B195="B",C195=1,E195=1),_xlfn.NORM.INV(RAND(),175,15),
IF(AND(B195="B",C195=2,E195=0),_xlfn.NORM.INV(RAND(),182,16),
IF(AND(B195="B",C195=2,E195=1),_xlfn.NORM.INV(RAND(),237,16),
IF(AND(B195="B",C195=3,E195=0),_xlfn.NORM.INV(RAND(),234,17),
IF(AND(B195="B",C195=3,E195=1),_xlfn.NORM.INV(RAND(),239,17),
IF(AND(B195="B",C195=4,E195=0),_xlfn.NORM.INV(RAND(),236,18),
IF(AND(B195="B",C195=4,E195=1),_xlfn.NORM.INV(RAND(),241,18),
IF(AND(B195="C",C195=1,E195=0),_xlfn.NORM.INV(RAND(),231,16),
IF(AND(B195="C",C195=1,E195=1),_xlfn.NORM.INV(RAND(),236,16),
IF(AND(B195="C",C195=2,E195=0),_xlfn.NORM.INV(RAND(),233,17),
IF(AND(B195="C",C195=2,E195=1),_xlfn.NORM.INV(RAND(),238,17),
IF(AND(B195="C",C195=3,E195=0),_xlfn.NORM.INV(RAND(),235,18),
IF(AND(B195="C",C195=3,E195=1),_xlfn.NORM.INV(RAND(),240,18),
IF(AND(B195="C",C195=4,E195=0),_xlfn.NORM.INV(RAND(),237,19),
IF(AND(B195="C",C195=4,E195=1),_xlfn.NORM.INV(RAND(),222,19),
IF(AND(B195="D",C195=1,E195=0),_xlfn.NORM.INV(RAND(),252,17),
IF(AND(B195="D",C195=1,E195=1),_xlfn.NORM.INV(RAND(),267,17),
IF(AND(B195="D",C195=2,E195=0),_xlfn.NORM.INV(RAND(),294,18),
IF(AND(B195="D",C195=2,E195=1),_xlfn.NORM.INV(RAND(),299,18),
IF(AND(B195="D",C195=3,E195=0),_xlfn.NORM.INV(RAND(),336,19),
IF(AND(B195="D",C195=3,E195=1),_xlfn.NORM.INV(RAND(),341,19),
IF(AND(B195="D",C195=4,E195=0),_xlfn.NORM.INV(RAND(),338,20),
IF(AND(B195="D",C195=4,E195=1),_xlfn.NORM.INV(RAND(),243,20),
"Invalid Input"))))))))))))))))))))))))))))))))</f>
        <v>250.47619381634814</v>
      </c>
      <c r="AD195" s="3">
        <f t="shared" ref="AD195:AD258" ca="1" si="133">RANDBETWEEN(1,4)</f>
        <v>4</v>
      </c>
      <c r="AE195" s="3" t="str">
        <f t="shared" ref="AE195:AE258" ca="1" si="134">IF(AD195=1,"8-12",IF(AD195=2,"12-4","4-8"))</f>
        <v>4-8</v>
      </c>
      <c r="AF195" s="3">
        <f t="shared" ref="AF195:AF258" ca="1" si="135">IF(AD195=1,_xlfn.NORM.INV(RAND(),45/60,15/60),IF(AD195=2,_xlfn.NORM.INV(RAND(),40/60,15/60),IF(AD195=3,_xlfn.NORM.INV(RAND(),50/60,15/60),IF(AD195=4,_xlfn.NORM.INV(RAND(),60/60,30/60),""))))</f>
        <v>1.0975288759071058</v>
      </c>
      <c r="AG195" s="3" t="str">
        <f t="shared" ref="AG195:AG258" ca="1" si="136">IF(RANDBETWEEN(0,1)=0,"Low","High")</f>
        <v>High</v>
      </c>
      <c r="AH195" s="3">
        <f t="shared" ref="AH195:AH258" ca="1" si="137">IF(AG195="Low",_xlfn.NORM.INV(RAND(),30/60,15/60),_xlfn.NORM.INV(RAND(),5/60,1/60))</f>
        <v>8.8769470418568058E-2</v>
      </c>
      <c r="AI195" s="3">
        <f t="shared" ref="AI195:AI258" ca="1" si="138">IF(F195=3,_xlfn.NORM.INV(RAND(),50,20),_xlfn.NORM.INV(RAND(),60,30))</f>
        <v>98.858096264278018</v>
      </c>
      <c r="AJ195" s="3">
        <f t="shared" ref="AJ195:AJ258" ca="1" si="139">AC195/AI195</f>
        <v>2.5336942878886566</v>
      </c>
      <c r="AK195" s="3">
        <f t="shared" ref="AK195:AK258" ca="1" si="140">AJ195+AH195+AF195+AB195+Z195+X195+V195+T195+Q195+O195+M195+K195+I195+G195</f>
        <v>9.7796395747853158</v>
      </c>
      <c r="AL195" s="3">
        <f t="shared" ref="AL195:AL258" ca="1" si="141">IF(AND(B195="A",C195=1),40,IF(AND(B195="A",C195=2),20,IF(AND(B195="A",C195=3),50,IF(AND(B195="A",C195=4),25,IF(AND(B195="B",C195=1),25,IF(AND(B195="B",C195=2),40,IF(AND(B195="B",C195=3),15,IF(AND(B195="B",C195=4),30,IF(AND(B195="C",C195=1),30,IF(AND(B195="C",C195=2),20,IF(AND(B195="C",C195=3),30,IF(AND(B195="C",C195=4),15,IF(AND(B195="D",C195=1),25,IF(AND(B195="D",C195=2),20,IF(AND(B195="D",C195=3),25,IF(AND(B195="D",C195=4),20,"Invalid"))))))))))))))))</f>
        <v>30</v>
      </c>
      <c r="AM195" s="3" t="str">
        <f t="shared" ref="AM195:AM258" ca="1" si="142">IF(AK195&lt;=AL195,"On time","Late")</f>
        <v>On time</v>
      </c>
      <c r="AN195" s="6">
        <f t="shared" ref="AN195:AN258" ca="1" si="143">IF(D195/F195&gt;1,_xlfn.NORM.INV(RAND(),20,4),0)</f>
        <v>0</v>
      </c>
      <c r="AO195" s="6">
        <f t="shared" ref="AO195:AO258" ca="1" si="144">IF(D195/F195&lt;1,_xlfn.NORM.INV(RAND(),5,3),0)</f>
        <v>7.4420613758997511</v>
      </c>
      <c r="AP195" s="3" cm="1">
        <f t="array" aca="1" ref="AP195" ca="1">_xlfn.SWITCH(F195,3,_xlfn.NORM.INV(RAND(),8,4),4,_xlfn.NORM.INV(RAND(),7,3))</f>
        <v>5.4121002380911394</v>
      </c>
      <c r="AQ195" s="6">
        <f t="shared" ref="AQ195:AQ258" ca="1" si="145">_xlfn.NORM.INV(RAND(),100,10)</f>
        <v>91.557371278306363</v>
      </c>
      <c r="AR195" s="6">
        <f t="shared" ref="AR195:AR258" ca="1" si="146">AC195/AP195*AQ195</f>
        <v>4237.3461068246797</v>
      </c>
      <c r="AS195" s="3">
        <f t="shared" ref="AS195:AS258" ca="1" si="147">AK195/8</f>
        <v>1.2224549468481645</v>
      </c>
      <c r="AT195" s="6">
        <f t="shared" ref="AT195:AT258" ca="1" si="148">AS195*IF(AA195=1,2000,1500)</f>
        <v>1833.6824202722466</v>
      </c>
      <c r="AU195" s="3">
        <f t="shared" ref="AU195:AU258" ca="1" si="149">IF(AND(E195=0,F195=3,H195="Yes",J195="Rainy",L195="Bad",P195="Yes",W195="Yes",Y195="Yes",AA195=1),_xlfn.NORM.INV(RAND(),2000,100),_xlfn.NORM.INV(RAND(),1000,20))</f>
        <v>981.41427870895575</v>
      </c>
      <c r="AV195" s="3">
        <f t="shared" ref="AV195:AV258" ca="1" si="150">IF(AND(L195="Bad",N195="Yes",P195="Yes",R195&gt;1,U195="Yes",W195="Yes",Y195="No"),_xlfn.NORM.INV(RAND(),5000,200),_xlfn.NORM.INV(RAND(),50,10))</f>
        <v>48.040647590321576</v>
      </c>
      <c r="AW195" s="6">
        <f t="shared" ref="AW195:AW258" ca="1" si="151">AN195+AO195+AR195+AT195+AU195+AV195</f>
        <v>7107.9255147721033</v>
      </c>
      <c r="BC195">
        <v>192</v>
      </c>
      <c r="BD195">
        <v>5861816.3190198336</v>
      </c>
      <c r="BI195">
        <v>192</v>
      </c>
      <c r="BJ195">
        <v>9102.4798602548872</v>
      </c>
      <c r="BO195">
        <v>192</v>
      </c>
      <c r="BP195">
        <v>0.61</v>
      </c>
      <c r="BW195">
        <v>192</v>
      </c>
      <c r="BX195">
        <v>25.661806271644949</v>
      </c>
      <c r="CE195">
        <v>192</v>
      </c>
      <c r="CF195">
        <v>588486.59002601297</v>
      </c>
      <c r="CK195">
        <v>192</v>
      </c>
      <c r="CL195">
        <v>2408.53552664381</v>
      </c>
      <c r="CS195">
        <v>191</v>
      </c>
      <c r="CT195" s="10">
        <v>5.6000000000000001E-2</v>
      </c>
      <c r="CU195" s="10">
        <v>5.3999999999999999E-2</v>
      </c>
      <c r="CV195" s="10">
        <v>7.0000000000000007E-2</v>
      </c>
      <c r="CW195" s="10">
        <v>4.8000000000000001E-2</v>
      </c>
      <c r="CX195" s="10">
        <v>6.6000000000000003E-2</v>
      </c>
      <c r="CY195" s="10">
        <v>6.4000000000000001E-2</v>
      </c>
      <c r="CZ195" s="10">
        <v>5.3999999999999999E-2</v>
      </c>
      <c r="DA195" s="10">
        <v>5.1999999999999998E-2</v>
      </c>
      <c r="DB195" s="10">
        <v>7.3999999999999996E-2</v>
      </c>
      <c r="DC195" s="10">
        <v>0.08</v>
      </c>
      <c r="DD195" s="10">
        <v>6.2E-2</v>
      </c>
      <c r="DE195" s="10">
        <v>7.1999999999999995E-2</v>
      </c>
      <c r="DF195" s="10">
        <v>6.4000000000000001E-2</v>
      </c>
      <c r="DG195" s="10">
        <v>6.8000000000000005E-2</v>
      </c>
      <c r="DH195" s="10">
        <v>0.06</v>
      </c>
      <c r="DI195" s="10">
        <v>5.6000000000000001E-2</v>
      </c>
      <c r="DJ195" s="25">
        <v>20677.243889732243</v>
      </c>
      <c r="DK195" s="10">
        <v>0.59599999999999997</v>
      </c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</row>
    <row r="196" spans="1:126" x14ac:dyDescent="0.35">
      <c r="A196">
        <f t="shared" ca="1" si="116"/>
        <v>2</v>
      </c>
      <c r="B196" t="str" cm="1">
        <f t="array" aca="1" ref="B196" ca="1">_xlfn.SWITCH(A196,1,"A",2,"B",3,"C",4,"D")</f>
        <v>B</v>
      </c>
      <c r="C196">
        <f t="shared" ca="1" si="117"/>
        <v>3</v>
      </c>
      <c r="D196" s="3">
        <f t="shared" ca="1" si="118"/>
        <v>2.9525676208726872</v>
      </c>
      <c r="E196">
        <f t="shared" ca="1" si="119"/>
        <v>1</v>
      </c>
      <c r="F196" cm="1">
        <f t="array" aca="1" ref="F196" ca="1">_xlfn.SWITCH(RANDBETWEEN(0,1),0,3,1,4)</f>
        <v>4</v>
      </c>
      <c r="G196" s="3">
        <f t="shared" ca="1" si="120"/>
        <v>2.1659723532323749</v>
      </c>
      <c r="H196" t="str" cm="1">
        <f t="array" aca="1" ref="H196" ca="1">_xlfn.SWITCH(RANDBETWEEN(0,1),0,"No",1,"Yes")</f>
        <v>No</v>
      </c>
      <c r="I196" s="3">
        <f t="shared" ca="1" si="121"/>
        <v>0.23390030732389333</v>
      </c>
      <c r="J196" t="str" cm="1">
        <f t="array" aca="1" ref="J196" ca="1">_xlfn.SWITCH(RANDBETWEEN(0,2),0,"Rainy",1,"Sunny",2,"Cold")</f>
        <v>Sunny</v>
      </c>
      <c r="K196">
        <f t="shared" ca="1" si="114"/>
        <v>0.28181711962955242</v>
      </c>
      <c r="L196" t="str" cm="1">
        <f t="array" aca="1" ref="L196" ca="1">_xlfn.SWITCH(RANDBETWEEN(0,1),0,"Good",1,"Bad")</f>
        <v>Bad</v>
      </c>
      <c r="M196" s="3">
        <f t="shared" ca="1" si="122"/>
        <v>0.36245112301933957</v>
      </c>
      <c r="N196" t="str" cm="1">
        <f t="array" aca="1" ref="N196" ca="1">_xlfn.SWITCH(RANDBETWEEN(0,1),0,"No",1,"Yes")</f>
        <v>Yes</v>
      </c>
      <c r="O196" s="3">
        <f t="shared" ca="1" si="123"/>
        <v>0.62839246269318683</v>
      </c>
      <c r="P196" t="str" cm="1">
        <f t="array" aca="1" ref="P196" ca="1">_xlfn.SWITCH(RANDBETWEEN(0,1),0,"No",1,"Yes")</f>
        <v>Yes</v>
      </c>
      <c r="Q196" s="3">
        <f t="shared" ca="1" si="124"/>
        <v>-0.9484645702749539</v>
      </c>
      <c r="R196">
        <f t="shared" ca="1" si="125"/>
        <v>1</v>
      </c>
      <c r="S196" s="3">
        <f t="shared" ca="1" si="126"/>
        <v>0.21359962580818603</v>
      </c>
      <c r="T196" s="3">
        <f t="shared" ca="1" si="127"/>
        <v>0.21359962580818603</v>
      </c>
      <c r="U196" t="str" cm="1">
        <f t="array" aca="1" ref="U196" ca="1">_xlfn.SWITCH(RANDBETWEEN(0,1),0,"No",1,"Yes")</f>
        <v>No</v>
      </c>
      <c r="V196" s="3">
        <f t="shared" ca="1" si="128"/>
        <v>0</v>
      </c>
      <c r="W196" t="str" cm="1">
        <f t="array" aca="1" ref="W196" ca="1">_xlfn.SWITCH(RANDBETWEEN(0,1),0,"No",1,"Yes")</f>
        <v>No</v>
      </c>
      <c r="X196" s="3">
        <f t="shared" ca="1" si="129"/>
        <v>0</v>
      </c>
      <c r="Y196" t="str" cm="1">
        <f t="array" aca="1" ref="Y196" ca="1">_xlfn.SWITCH(RANDBETWEEN(0,1),0,"No",1,"Yes")</f>
        <v>No</v>
      </c>
      <c r="Z196" s="3">
        <f t="shared" ca="1" si="130"/>
        <v>0</v>
      </c>
      <c r="AA196" s="3">
        <f t="shared" ca="1" si="115"/>
        <v>0</v>
      </c>
      <c r="AB196" s="3">
        <f t="shared" ca="1" si="131"/>
        <v>0.90376159666009692</v>
      </c>
      <c r="AC196" s="3">
        <f t="shared" ca="1" si="132"/>
        <v>238.99181253938701</v>
      </c>
      <c r="AD196" s="3">
        <f t="shared" ca="1" si="133"/>
        <v>1</v>
      </c>
      <c r="AE196" s="3" t="str">
        <f t="shared" ca="1" si="134"/>
        <v>8-12</v>
      </c>
      <c r="AF196" s="3">
        <f t="shared" ca="1" si="135"/>
        <v>0.7290264260849979</v>
      </c>
      <c r="AG196" s="3" t="str">
        <f t="shared" ca="1" si="136"/>
        <v>High</v>
      </c>
      <c r="AH196" s="3">
        <f t="shared" ca="1" si="137"/>
        <v>6.0540117304399524E-2</v>
      </c>
      <c r="AI196" s="3">
        <f t="shared" ca="1" si="138"/>
        <v>98.226752225642173</v>
      </c>
      <c r="AJ196" s="3">
        <f t="shared" ca="1" si="139"/>
        <v>2.4330623493525017</v>
      </c>
      <c r="AK196" s="3">
        <f t="shared" ca="1" si="140"/>
        <v>7.0640589108335758</v>
      </c>
      <c r="AL196" s="3">
        <f t="shared" ca="1" si="141"/>
        <v>15</v>
      </c>
      <c r="AM196" s="3" t="str">
        <f t="shared" ca="1" si="142"/>
        <v>On time</v>
      </c>
      <c r="AN196" s="6">
        <f t="shared" ca="1" si="143"/>
        <v>0</v>
      </c>
      <c r="AO196" s="6">
        <f t="shared" ca="1" si="144"/>
        <v>3.6146579645272245</v>
      </c>
      <c r="AP196" s="3" cm="1">
        <f t="array" aca="1" ref="AP196" ca="1">_xlfn.SWITCH(F196,3,_xlfn.NORM.INV(RAND(),8,4),4,_xlfn.NORM.INV(RAND(),7,3))</f>
        <v>6.9794159867660843</v>
      </c>
      <c r="AQ196" s="6">
        <f t="shared" ca="1" si="145"/>
        <v>111.64374636338383</v>
      </c>
      <c r="AR196" s="6">
        <f t="shared" ca="1" si="146"/>
        <v>3822.947557885253</v>
      </c>
      <c r="AS196" s="3">
        <f t="shared" ca="1" si="147"/>
        <v>0.88300736385419698</v>
      </c>
      <c r="AT196" s="6">
        <f t="shared" ca="1" si="148"/>
        <v>1324.5110457812955</v>
      </c>
      <c r="AU196" s="3">
        <f t="shared" ca="1" si="149"/>
        <v>1017.4517781196724</v>
      </c>
      <c r="AV196" s="3">
        <f t="shared" ca="1" si="150"/>
        <v>44.360658282524739</v>
      </c>
      <c r="AW196" s="6">
        <f t="shared" ca="1" si="151"/>
        <v>6212.8856980332739</v>
      </c>
      <c r="BC196">
        <v>193</v>
      </c>
      <c r="BD196">
        <v>4275798.4783585826</v>
      </c>
      <c r="BI196">
        <v>193</v>
      </c>
      <c r="BJ196">
        <v>20266.539619902396</v>
      </c>
      <c r="BO196">
        <v>193</v>
      </c>
      <c r="BP196">
        <v>0.62</v>
      </c>
      <c r="BW196">
        <v>193</v>
      </c>
      <c r="BX196">
        <v>25.683030650451947</v>
      </c>
      <c r="CE196">
        <v>193</v>
      </c>
      <c r="CF196">
        <v>2010653.8686723297</v>
      </c>
      <c r="CK196">
        <v>193</v>
      </c>
      <c r="CL196">
        <v>3698.2161579696653</v>
      </c>
      <c r="CS196">
        <v>192</v>
      </c>
      <c r="CT196" s="10">
        <v>6.4000000000000001E-2</v>
      </c>
      <c r="CU196" s="10">
        <v>5.3999999999999999E-2</v>
      </c>
      <c r="CV196" s="10">
        <v>6.8000000000000005E-2</v>
      </c>
      <c r="CW196" s="10">
        <v>5.6000000000000001E-2</v>
      </c>
      <c r="CX196" s="10">
        <v>5.8000000000000003E-2</v>
      </c>
      <c r="CY196" s="10">
        <v>5.6000000000000001E-2</v>
      </c>
      <c r="CZ196" s="10">
        <v>6.8000000000000005E-2</v>
      </c>
      <c r="DA196" s="10">
        <v>6.6000000000000003E-2</v>
      </c>
      <c r="DB196" s="10">
        <v>5.1999999999999998E-2</v>
      </c>
      <c r="DC196" s="10">
        <v>5.8000000000000003E-2</v>
      </c>
      <c r="DD196" s="10">
        <v>6.6000000000000003E-2</v>
      </c>
      <c r="DE196" s="10">
        <v>6.4000000000000001E-2</v>
      </c>
      <c r="DF196" s="10">
        <v>8.4000000000000005E-2</v>
      </c>
      <c r="DG196" s="10">
        <v>5.3999999999999999E-2</v>
      </c>
      <c r="DH196" s="10">
        <v>8.4000000000000005E-2</v>
      </c>
      <c r="DI196" s="10">
        <v>4.8000000000000001E-2</v>
      </c>
      <c r="DJ196" s="25">
        <v>14828.569834997819</v>
      </c>
      <c r="DK196" s="10">
        <v>0.60199999999999998</v>
      </c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</row>
    <row r="197" spans="1:126" x14ac:dyDescent="0.35">
      <c r="A197">
        <f t="shared" ca="1" si="116"/>
        <v>3</v>
      </c>
      <c r="B197" t="str" cm="1">
        <f t="array" aca="1" ref="B197" ca="1">_xlfn.SWITCH(A197,1,"A",2,"B",3,"C",4,"D")</f>
        <v>C</v>
      </c>
      <c r="C197">
        <f t="shared" ca="1" si="117"/>
        <v>1</v>
      </c>
      <c r="D197" s="3">
        <f t="shared" ca="1" si="118"/>
        <v>3.5015079408596668</v>
      </c>
      <c r="E197">
        <f t="shared" ca="1" si="119"/>
        <v>0</v>
      </c>
      <c r="F197" cm="1">
        <f t="array" aca="1" ref="F197" ca="1">_xlfn.SWITCH(RANDBETWEEN(0,1),0,3,1,4)</f>
        <v>4</v>
      </c>
      <c r="G197" s="3">
        <f t="shared" ca="1" si="120"/>
        <v>1.7643570466809235</v>
      </c>
      <c r="H197" t="str" cm="1">
        <f t="array" aca="1" ref="H197" ca="1">_xlfn.SWITCH(RANDBETWEEN(0,1),0,"No",1,"Yes")</f>
        <v>No</v>
      </c>
      <c r="I197" s="3">
        <f t="shared" ca="1" si="121"/>
        <v>0.27700918137634684</v>
      </c>
      <c r="J197" t="str" cm="1">
        <f t="array" aca="1" ref="J197" ca="1">_xlfn.SWITCH(RANDBETWEEN(0,2),0,"Rainy",1,"Sunny",2,"Cold")</f>
        <v>Rainy</v>
      </c>
      <c r="K197">
        <f t="shared" ca="1" si="114"/>
        <v>1.621973064602795</v>
      </c>
      <c r="L197" t="str" cm="1">
        <f t="array" aca="1" ref="L197" ca="1">_xlfn.SWITCH(RANDBETWEEN(0,1),0,"Good",1,"Bad")</f>
        <v>Bad</v>
      </c>
      <c r="M197" s="3">
        <f t="shared" ca="1" si="122"/>
        <v>0.28169329486560146</v>
      </c>
      <c r="N197" t="str" cm="1">
        <f t="array" aca="1" ref="N197" ca="1">_xlfn.SWITCH(RANDBETWEEN(0,1),0,"No",1,"Yes")</f>
        <v>No</v>
      </c>
      <c r="O197" s="3">
        <f t="shared" ca="1" si="123"/>
        <v>8.163464198414605E-2</v>
      </c>
      <c r="P197" t="str" cm="1">
        <f t="array" aca="1" ref="P197" ca="1">_xlfn.SWITCH(RANDBETWEEN(0,1),0,"No",1,"Yes")</f>
        <v>No</v>
      </c>
      <c r="Q197" s="3">
        <f t="shared" ca="1" si="124"/>
        <v>0</v>
      </c>
      <c r="R197">
        <f t="shared" ca="1" si="125"/>
        <v>2</v>
      </c>
      <c r="S197" s="3">
        <f t="shared" ca="1" si="126"/>
        <v>0.15474372139199205</v>
      </c>
      <c r="T197" s="3">
        <f t="shared" ca="1" si="127"/>
        <v>0.3094874427839841</v>
      </c>
      <c r="U197" t="str" cm="1">
        <f t="array" aca="1" ref="U197" ca="1">_xlfn.SWITCH(RANDBETWEEN(0,1),0,"No",1,"Yes")</f>
        <v>Yes</v>
      </c>
      <c r="V197" s="3">
        <f t="shared" ca="1" si="128"/>
        <v>0.75911822359724734</v>
      </c>
      <c r="W197" t="str" cm="1">
        <f t="array" aca="1" ref="W197" ca="1">_xlfn.SWITCH(RANDBETWEEN(0,1),0,"No",1,"Yes")</f>
        <v>No</v>
      </c>
      <c r="X197" s="3">
        <f t="shared" ca="1" si="129"/>
        <v>0</v>
      </c>
      <c r="Y197" t="str" cm="1">
        <f t="array" aca="1" ref="Y197" ca="1">_xlfn.SWITCH(RANDBETWEEN(0,1),0,"No",1,"Yes")</f>
        <v>Yes</v>
      </c>
      <c r="Z197" s="3">
        <f t="shared" ca="1" si="130"/>
        <v>0.55541513606400073</v>
      </c>
      <c r="AA197" s="3">
        <f t="shared" ca="1" si="115"/>
        <v>1</v>
      </c>
      <c r="AB197" s="3">
        <f t="shared" ca="1" si="131"/>
        <v>0.30861555836154819</v>
      </c>
      <c r="AC197" s="3">
        <f t="shared" ca="1" si="132"/>
        <v>228.13411159924112</v>
      </c>
      <c r="AD197" s="3">
        <f t="shared" ca="1" si="133"/>
        <v>3</v>
      </c>
      <c r="AE197" s="3" t="str">
        <f t="shared" ca="1" si="134"/>
        <v>4-8</v>
      </c>
      <c r="AF197" s="3">
        <f t="shared" ca="1" si="135"/>
        <v>0.25680973051031397</v>
      </c>
      <c r="AG197" s="3" t="str">
        <f t="shared" ca="1" si="136"/>
        <v>High</v>
      </c>
      <c r="AH197" s="3">
        <f t="shared" ca="1" si="137"/>
        <v>7.5270423181049539E-2</v>
      </c>
      <c r="AI197" s="3">
        <f t="shared" ca="1" si="138"/>
        <v>71.705132404362601</v>
      </c>
      <c r="AJ197" s="3">
        <f t="shared" ca="1" si="139"/>
        <v>3.1815590314056967</v>
      </c>
      <c r="AK197" s="3">
        <f t="shared" ca="1" si="140"/>
        <v>9.472942775413653</v>
      </c>
      <c r="AL197" s="3">
        <f t="shared" ca="1" si="141"/>
        <v>30</v>
      </c>
      <c r="AM197" s="3" t="str">
        <f t="shared" ca="1" si="142"/>
        <v>On time</v>
      </c>
      <c r="AN197" s="6">
        <f t="shared" ca="1" si="143"/>
        <v>0</v>
      </c>
      <c r="AO197" s="6">
        <f t="shared" ca="1" si="144"/>
        <v>5.9581130725769187</v>
      </c>
      <c r="AP197" s="3" cm="1">
        <f t="array" aca="1" ref="AP197" ca="1">_xlfn.SWITCH(F197,3,_xlfn.NORM.INV(RAND(),8,4),4,_xlfn.NORM.INV(RAND(),7,3))</f>
        <v>8.9858720762101694</v>
      </c>
      <c r="AQ197" s="6">
        <f t="shared" ca="1" si="145"/>
        <v>110.8744649353641</v>
      </c>
      <c r="AR197" s="6">
        <f t="shared" ca="1" si="146"/>
        <v>2814.8906797856907</v>
      </c>
      <c r="AS197" s="3">
        <f t="shared" ca="1" si="147"/>
        <v>1.1841178469267066</v>
      </c>
      <c r="AT197" s="6">
        <f t="shared" ca="1" si="148"/>
        <v>2368.2356938534131</v>
      </c>
      <c r="AU197" s="3">
        <f t="shared" ca="1" si="149"/>
        <v>992.81816494012503</v>
      </c>
      <c r="AV197" s="3">
        <f t="shared" ca="1" si="150"/>
        <v>58.276501813207858</v>
      </c>
      <c r="AW197" s="6">
        <f t="shared" ca="1" si="151"/>
        <v>6240.1791534650138</v>
      </c>
      <c r="BC197">
        <v>194</v>
      </c>
      <c r="BD197">
        <v>4725574.2712619016</v>
      </c>
      <c r="BI197">
        <v>194</v>
      </c>
      <c r="BJ197">
        <v>9141.6314964597568</v>
      </c>
      <c r="BO197">
        <v>194</v>
      </c>
      <c r="BP197">
        <v>0.57799999999999996</v>
      </c>
      <c r="BW197">
        <v>194</v>
      </c>
      <c r="BX197">
        <v>25.839791641240875</v>
      </c>
      <c r="CE197">
        <v>194</v>
      </c>
      <c r="CF197">
        <v>1308885.4499202482</v>
      </c>
      <c r="CK197">
        <v>194</v>
      </c>
      <c r="CL197">
        <v>8775.2836127841092</v>
      </c>
      <c r="CS197">
        <v>193</v>
      </c>
      <c r="CT197" s="10">
        <v>0.08</v>
      </c>
      <c r="CU197" s="10">
        <v>6.8000000000000005E-2</v>
      </c>
      <c r="CV197" s="10">
        <v>5.3999999999999999E-2</v>
      </c>
      <c r="CW197" s="10">
        <v>7.1999999999999995E-2</v>
      </c>
      <c r="CX197" s="10">
        <v>6.8000000000000005E-2</v>
      </c>
      <c r="CY197" s="10">
        <v>8.5999999999999993E-2</v>
      </c>
      <c r="CZ197" s="10">
        <v>5.3999999999999999E-2</v>
      </c>
      <c r="DA197" s="10">
        <v>4.8000000000000001E-2</v>
      </c>
      <c r="DB197" s="10">
        <v>6.2E-2</v>
      </c>
      <c r="DC197" s="10">
        <v>5.6000000000000001E-2</v>
      </c>
      <c r="DD197" s="10">
        <v>5.1999999999999998E-2</v>
      </c>
      <c r="DE197" s="10">
        <v>0.05</v>
      </c>
      <c r="DF197" s="10">
        <v>6.8000000000000005E-2</v>
      </c>
      <c r="DG197" s="10">
        <v>6.2E-2</v>
      </c>
      <c r="DH197" s="10">
        <v>7.1999999999999995E-2</v>
      </c>
      <c r="DI197" s="10">
        <v>4.8000000000000001E-2</v>
      </c>
      <c r="DJ197" s="25">
        <v>10047.06367152181</v>
      </c>
      <c r="DK197" s="10">
        <v>0.626</v>
      </c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</row>
    <row r="198" spans="1:126" x14ac:dyDescent="0.35">
      <c r="A198">
        <f t="shared" ca="1" si="116"/>
        <v>3</v>
      </c>
      <c r="B198" t="str" cm="1">
        <f t="array" aca="1" ref="B198" ca="1">_xlfn.SWITCH(A198,1,"A",2,"B",3,"C",4,"D")</f>
        <v>C</v>
      </c>
      <c r="C198">
        <f t="shared" ca="1" si="117"/>
        <v>2</v>
      </c>
      <c r="D198" s="3">
        <f t="shared" ca="1" si="118"/>
        <v>2.9407553483977265</v>
      </c>
      <c r="E198">
        <f t="shared" ca="1" si="119"/>
        <v>0</v>
      </c>
      <c r="F198" cm="1">
        <f t="array" aca="1" ref="F198" ca="1">_xlfn.SWITCH(RANDBETWEEN(0,1),0,3,1,4)</f>
        <v>3</v>
      </c>
      <c r="G198" s="3">
        <f t="shared" ca="1" si="120"/>
        <v>2.0987575542790413</v>
      </c>
      <c r="H198" t="str" cm="1">
        <f t="array" aca="1" ref="H198" ca="1">_xlfn.SWITCH(RANDBETWEEN(0,1),0,"No",1,"Yes")</f>
        <v>No</v>
      </c>
      <c r="I198" s="3">
        <f t="shared" ca="1" si="121"/>
        <v>0.34435583107571849</v>
      </c>
      <c r="J198" t="str" cm="1">
        <f t="array" aca="1" ref="J198" ca="1">_xlfn.SWITCH(RANDBETWEEN(0,2),0,"Rainy",1,"Sunny",2,"Cold")</f>
        <v>Rainy</v>
      </c>
      <c r="K198">
        <f t="shared" ca="1" si="114"/>
        <v>1.5482958988586706</v>
      </c>
      <c r="L198" t="str" cm="1">
        <f t="array" aca="1" ref="L198" ca="1">_xlfn.SWITCH(RANDBETWEEN(0,1),0,"Good",1,"Bad")</f>
        <v>Bad</v>
      </c>
      <c r="M198" s="3">
        <f t="shared" ca="1" si="122"/>
        <v>0.37856842364983234</v>
      </c>
      <c r="N198" t="str" cm="1">
        <f t="array" aca="1" ref="N198" ca="1">_xlfn.SWITCH(RANDBETWEEN(0,1),0,"No",1,"Yes")</f>
        <v>No</v>
      </c>
      <c r="O198" s="3">
        <f t="shared" ca="1" si="123"/>
        <v>5.8142518128569062E-2</v>
      </c>
      <c r="P198" t="str" cm="1">
        <f t="array" aca="1" ref="P198" ca="1">_xlfn.SWITCH(RANDBETWEEN(0,1),0,"No",1,"Yes")</f>
        <v>Yes</v>
      </c>
      <c r="Q198" s="3">
        <f t="shared" ca="1" si="124"/>
        <v>-0.30628665814421119</v>
      </c>
      <c r="R198">
        <f t="shared" ca="1" si="125"/>
        <v>1</v>
      </c>
      <c r="S198" s="3">
        <f t="shared" ca="1" si="126"/>
        <v>0.16302004856927341</v>
      </c>
      <c r="T198" s="3">
        <f t="shared" ca="1" si="127"/>
        <v>0.16302004856927341</v>
      </c>
      <c r="U198" t="str" cm="1">
        <f t="array" aca="1" ref="U198" ca="1">_xlfn.SWITCH(RANDBETWEEN(0,1),0,"No",1,"Yes")</f>
        <v>No</v>
      </c>
      <c r="V198" s="3">
        <f t="shared" ca="1" si="128"/>
        <v>0</v>
      </c>
      <c r="W198" t="str" cm="1">
        <f t="array" aca="1" ref="W198" ca="1">_xlfn.SWITCH(RANDBETWEEN(0,1),0,"No",1,"Yes")</f>
        <v>No</v>
      </c>
      <c r="X198" s="3">
        <f t="shared" ca="1" si="129"/>
        <v>0</v>
      </c>
      <c r="Y198" t="str" cm="1">
        <f t="array" aca="1" ref="Y198" ca="1">_xlfn.SWITCH(RANDBETWEEN(0,1),0,"No",1,"Yes")</f>
        <v>No</v>
      </c>
      <c r="Z198" s="3">
        <f t="shared" ca="1" si="130"/>
        <v>0</v>
      </c>
      <c r="AA198" s="3">
        <f t="shared" ca="1" si="115"/>
        <v>0</v>
      </c>
      <c r="AB198" s="3">
        <f t="shared" ca="1" si="131"/>
        <v>1.1191883040747561</v>
      </c>
      <c r="AC198" s="3">
        <f t="shared" ca="1" si="132"/>
        <v>255.44444405893108</v>
      </c>
      <c r="AD198" s="3">
        <f t="shared" ca="1" si="133"/>
        <v>4</v>
      </c>
      <c r="AE198" s="3" t="str">
        <f t="shared" ca="1" si="134"/>
        <v>4-8</v>
      </c>
      <c r="AF198" s="3">
        <f t="shared" ca="1" si="135"/>
        <v>0.46072003785939253</v>
      </c>
      <c r="AG198" s="3" t="str">
        <f t="shared" ca="1" si="136"/>
        <v>High</v>
      </c>
      <c r="AH198" s="3">
        <f t="shared" ca="1" si="137"/>
        <v>9.9953239470421465E-2</v>
      </c>
      <c r="AI198" s="3">
        <f t="shared" ca="1" si="138"/>
        <v>70.341481125488684</v>
      </c>
      <c r="AJ198" s="3">
        <f t="shared" ca="1" si="139"/>
        <v>3.6314908354463005</v>
      </c>
      <c r="AK198" s="3">
        <f t="shared" ca="1" si="140"/>
        <v>9.5962060332677641</v>
      </c>
      <c r="AL198" s="3">
        <f t="shared" ca="1" si="141"/>
        <v>20</v>
      </c>
      <c r="AM198" s="3" t="str">
        <f t="shared" ca="1" si="142"/>
        <v>On time</v>
      </c>
      <c r="AN198" s="6">
        <f t="shared" ca="1" si="143"/>
        <v>0</v>
      </c>
      <c r="AO198" s="6">
        <f t="shared" ca="1" si="144"/>
        <v>3.4383462719597317</v>
      </c>
      <c r="AP198" s="3" cm="1">
        <f t="array" aca="1" ref="AP198" ca="1">_xlfn.SWITCH(F198,3,_xlfn.NORM.INV(RAND(),8,4),4,_xlfn.NORM.INV(RAND(),7,3))</f>
        <v>8.9694933808607296</v>
      </c>
      <c r="AQ198" s="6">
        <f t="shared" ca="1" si="145"/>
        <v>120.0065600217649</v>
      </c>
      <c r="AR198" s="6">
        <f t="shared" ca="1" si="146"/>
        <v>3417.6968203796996</v>
      </c>
      <c r="AS198" s="3">
        <f t="shared" ca="1" si="147"/>
        <v>1.1995257541584705</v>
      </c>
      <c r="AT198" s="6">
        <f t="shared" ca="1" si="148"/>
        <v>1799.2886312377057</v>
      </c>
      <c r="AU198" s="3">
        <f t="shared" ca="1" si="149"/>
        <v>999.91032761483098</v>
      </c>
      <c r="AV198" s="3">
        <f t="shared" ca="1" si="150"/>
        <v>35.895023931347879</v>
      </c>
      <c r="AW198" s="6">
        <f t="shared" ca="1" si="151"/>
        <v>6256.2291494355441</v>
      </c>
      <c r="BC198">
        <v>195</v>
      </c>
      <c r="BD198">
        <v>5211604.2511180826</v>
      </c>
      <c r="BI198">
        <v>195</v>
      </c>
      <c r="BJ198">
        <v>11711.031874169234</v>
      </c>
      <c r="BO198">
        <v>195</v>
      </c>
      <c r="BP198">
        <v>0.57999999999999996</v>
      </c>
      <c r="BW198">
        <v>195</v>
      </c>
      <c r="BX198">
        <v>24.626969700829797</v>
      </c>
      <c r="CE198">
        <v>195</v>
      </c>
      <c r="CF198">
        <v>3065173.1019079238</v>
      </c>
      <c r="CK198">
        <v>195</v>
      </c>
      <c r="CL198">
        <v>-6801.2386807716575</v>
      </c>
      <c r="CS198">
        <v>194</v>
      </c>
      <c r="CT198" s="10">
        <v>7.5999999999999998E-2</v>
      </c>
      <c r="CU198" s="10">
        <v>4.8000000000000001E-2</v>
      </c>
      <c r="CV198" s="10">
        <v>6.2E-2</v>
      </c>
      <c r="CW198" s="10">
        <v>5.8000000000000003E-2</v>
      </c>
      <c r="CX198" s="10">
        <v>6.8000000000000005E-2</v>
      </c>
      <c r="CY198" s="10">
        <v>7.5999999999999998E-2</v>
      </c>
      <c r="CZ198" s="10">
        <v>0.05</v>
      </c>
      <c r="DA198" s="10">
        <v>0.05</v>
      </c>
      <c r="DB198" s="10">
        <v>7.1999999999999995E-2</v>
      </c>
      <c r="DC198" s="10">
        <v>7.0000000000000007E-2</v>
      </c>
      <c r="DD198" s="10">
        <v>0.08</v>
      </c>
      <c r="DE198" s="10">
        <v>0.06</v>
      </c>
      <c r="DF198" s="10">
        <v>5.3999999999999999E-2</v>
      </c>
      <c r="DG198" s="10">
        <v>5.3999999999999999E-2</v>
      </c>
      <c r="DH198" s="10">
        <v>6.4000000000000001E-2</v>
      </c>
      <c r="DI198" s="10">
        <v>5.8000000000000003E-2</v>
      </c>
      <c r="DJ198" s="25">
        <v>9245.489295359268</v>
      </c>
      <c r="DK198" s="10">
        <v>0.60399999999999998</v>
      </c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</row>
    <row r="199" spans="1:126" x14ac:dyDescent="0.35">
      <c r="A199">
        <f t="shared" ca="1" si="116"/>
        <v>4</v>
      </c>
      <c r="B199" t="str" cm="1">
        <f t="array" aca="1" ref="B199" ca="1">_xlfn.SWITCH(A199,1,"A",2,"B",3,"C",4,"D")</f>
        <v>D</v>
      </c>
      <c r="C199">
        <f t="shared" ca="1" si="117"/>
        <v>3</v>
      </c>
      <c r="D199" s="3">
        <f t="shared" ca="1" si="118"/>
        <v>3.1709760534634124</v>
      </c>
      <c r="E199">
        <f t="shared" ca="1" si="119"/>
        <v>1</v>
      </c>
      <c r="F199" cm="1">
        <f t="array" aca="1" ref="F199" ca="1">_xlfn.SWITCH(RANDBETWEEN(0,1),0,3,1,4)</f>
        <v>3</v>
      </c>
      <c r="G199" s="3">
        <f t="shared" ca="1" si="120"/>
        <v>2.0663507120471865</v>
      </c>
      <c r="H199" t="str" cm="1">
        <f t="array" aca="1" ref="H199" ca="1">_xlfn.SWITCH(RANDBETWEEN(0,1),0,"No",1,"Yes")</f>
        <v>No</v>
      </c>
      <c r="I199" s="3">
        <f t="shared" ca="1" si="121"/>
        <v>0.29265742176179632</v>
      </c>
      <c r="J199" t="str" cm="1">
        <f t="array" aca="1" ref="J199" ca="1">_xlfn.SWITCH(RANDBETWEEN(0,2),0,"Rainy",1,"Sunny",2,"Cold")</f>
        <v>Rainy</v>
      </c>
      <c r="K199">
        <f t="shared" ca="1" si="114"/>
        <v>1.9820105886723343</v>
      </c>
      <c r="L199" t="str" cm="1">
        <f t="array" aca="1" ref="L199" ca="1">_xlfn.SWITCH(RANDBETWEEN(0,1),0,"Good",1,"Bad")</f>
        <v>Good</v>
      </c>
      <c r="M199" s="3">
        <f t="shared" ca="1" si="122"/>
        <v>9.587579232137583E-2</v>
      </c>
      <c r="N199" t="str" cm="1">
        <f t="array" aca="1" ref="N199" ca="1">_xlfn.SWITCH(RANDBETWEEN(0,1),0,"No",1,"Yes")</f>
        <v>Yes</v>
      </c>
      <c r="O199" s="3">
        <f t="shared" ca="1" si="123"/>
        <v>0.91467387719591242</v>
      </c>
      <c r="P199" t="str" cm="1">
        <f t="array" aca="1" ref="P199" ca="1">_xlfn.SWITCH(RANDBETWEEN(0,1),0,"No",1,"Yes")</f>
        <v>Yes</v>
      </c>
      <c r="Q199" s="3">
        <f t="shared" ca="1" si="124"/>
        <v>2.7653993048457219</v>
      </c>
      <c r="R199">
        <f t="shared" ca="1" si="125"/>
        <v>1</v>
      </c>
      <c r="S199" s="3">
        <f t="shared" ca="1" si="126"/>
        <v>0.21204329628777174</v>
      </c>
      <c r="T199" s="3">
        <f t="shared" ca="1" si="127"/>
        <v>0.21204329628777174</v>
      </c>
      <c r="U199" t="str" cm="1">
        <f t="array" aca="1" ref="U199" ca="1">_xlfn.SWITCH(RANDBETWEEN(0,1),0,"No",1,"Yes")</f>
        <v>Yes</v>
      </c>
      <c r="V199" s="3">
        <f t="shared" ca="1" si="128"/>
        <v>9.1699887038552697E-2</v>
      </c>
      <c r="W199" t="str" cm="1">
        <f t="array" aca="1" ref="W199" ca="1">_xlfn.SWITCH(RANDBETWEEN(0,1),0,"No",1,"Yes")</f>
        <v>No</v>
      </c>
      <c r="X199" s="3">
        <f t="shared" ca="1" si="129"/>
        <v>0</v>
      </c>
      <c r="Y199" t="str" cm="1">
        <f t="array" aca="1" ref="Y199" ca="1">_xlfn.SWITCH(RANDBETWEEN(0,1),0,"No",1,"Yes")</f>
        <v>Yes</v>
      </c>
      <c r="Z199" s="3">
        <f t="shared" ca="1" si="130"/>
        <v>0.59734661113922538</v>
      </c>
      <c r="AA199" s="3">
        <f t="shared" ca="1" si="115"/>
        <v>1</v>
      </c>
      <c r="AB199" s="3">
        <f t="shared" ca="1" si="131"/>
        <v>1.8060060599988665</v>
      </c>
      <c r="AC199" s="3">
        <f t="shared" ca="1" si="132"/>
        <v>353.33398118365483</v>
      </c>
      <c r="AD199" s="3">
        <f t="shared" ca="1" si="133"/>
        <v>3</v>
      </c>
      <c r="AE199" s="3" t="str">
        <f t="shared" ca="1" si="134"/>
        <v>4-8</v>
      </c>
      <c r="AF199" s="3">
        <f t="shared" ca="1" si="135"/>
        <v>1.1014111032350007</v>
      </c>
      <c r="AG199" s="3" t="str">
        <f t="shared" ca="1" si="136"/>
        <v>High</v>
      </c>
      <c r="AH199" s="3">
        <f t="shared" ca="1" si="137"/>
        <v>6.9783463072599597E-2</v>
      </c>
      <c r="AI199" s="3">
        <f t="shared" ca="1" si="138"/>
        <v>63.059724473856285</v>
      </c>
      <c r="AJ199" s="3">
        <f t="shared" ca="1" si="139"/>
        <v>5.6031640501401547</v>
      </c>
      <c r="AK199" s="3">
        <f t="shared" ca="1" si="140"/>
        <v>17.5984221677565</v>
      </c>
      <c r="AL199" s="3">
        <f t="shared" ca="1" si="141"/>
        <v>25</v>
      </c>
      <c r="AM199" s="3" t="str">
        <f t="shared" ca="1" si="142"/>
        <v>On time</v>
      </c>
      <c r="AN199" s="6">
        <f t="shared" ca="1" si="143"/>
        <v>23.542597882052107</v>
      </c>
      <c r="AO199" s="6">
        <f t="shared" ca="1" si="144"/>
        <v>0</v>
      </c>
      <c r="AP199" s="3" cm="1">
        <f t="array" aca="1" ref="AP199" ca="1">_xlfn.SWITCH(F199,3,_xlfn.NORM.INV(RAND(),8,4),4,_xlfn.NORM.INV(RAND(),7,3))</f>
        <v>9.9827568934587205</v>
      </c>
      <c r="AQ199" s="6">
        <f t="shared" ca="1" si="145"/>
        <v>116.6856077060542</v>
      </c>
      <c r="AR199" s="6">
        <f t="shared" ca="1" si="146"/>
        <v>4130.0204700597187</v>
      </c>
      <c r="AS199" s="3">
        <f t="shared" ca="1" si="147"/>
        <v>2.1998027709695624</v>
      </c>
      <c r="AT199" s="6">
        <f t="shared" ca="1" si="148"/>
        <v>4399.605541939125</v>
      </c>
      <c r="AU199" s="3">
        <f t="shared" ca="1" si="149"/>
        <v>979.35592284996301</v>
      </c>
      <c r="AV199" s="3">
        <f t="shared" ca="1" si="150"/>
        <v>35.605978551331958</v>
      </c>
      <c r="AW199" s="6">
        <f t="shared" ca="1" si="151"/>
        <v>9568.1305112821919</v>
      </c>
      <c r="BC199">
        <v>196</v>
      </c>
      <c r="BD199">
        <v>5441584.9542834274</v>
      </c>
      <c r="BI199">
        <v>196</v>
      </c>
      <c r="BJ199">
        <v>9408.9117104090365</v>
      </c>
      <c r="BO199">
        <v>196</v>
      </c>
      <c r="BP199">
        <v>0.60599999999999998</v>
      </c>
      <c r="BW199">
        <v>196</v>
      </c>
      <c r="BX199">
        <v>22.205594425334667</v>
      </c>
      <c r="CE199">
        <v>196</v>
      </c>
      <c r="CF199">
        <v>2196643.9636601079</v>
      </c>
      <c r="CK199">
        <v>196</v>
      </c>
      <c r="CL199">
        <v>-882.95412302692841</v>
      </c>
      <c r="CS199">
        <v>195</v>
      </c>
      <c r="CT199" s="10">
        <v>7.0000000000000007E-2</v>
      </c>
      <c r="CU199" s="10">
        <v>6.4000000000000001E-2</v>
      </c>
      <c r="CV199" s="10">
        <v>5.8000000000000003E-2</v>
      </c>
      <c r="CW199" s="10">
        <v>7.3999999999999996E-2</v>
      </c>
      <c r="CX199" s="10">
        <v>3.5999999999999997E-2</v>
      </c>
      <c r="CY199" s="10">
        <v>5.8000000000000003E-2</v>
      </c>
      <c r="CZ199" s="10">
        <v>5.3999999999999999E-2</v>
      </c>
      <c r="DA199" s="10">
        <v>7.0000000000000007E-2</v>
      </c>
      <c r="DB199" s="10">
        <v>6.4000000000000001E-2</v>
      </c>
      <c r="DC199" s="10">
        <v>3.7999999999999999E-2</v>
      </c>
      <c r="DD199" s="10">
        <v>0.05</v>
      </c>
      <c r="DE199" s="10">
        <v>0.06</v>
      </c>
      <c r="DF199" s="10">
        <v>7.3999999999999996E-2</v>
      </c>
      <c r="DG199" s="10">
        <v>8.4000000000000005E-2</v>
      </c>
      <c r="DH199" s="10">
        <v>6.8000000000000005E-2</v>
      </c>
      <c r="DI199" s="10">
        <v>7.8E-2</v>
      </c>
      <c r="DJ199" s="25">
        <v>10904.499779647282</v>
      </c>
      <c r="DK199" s="10">
        <v>0.59799999999999998</v>
      </c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</row>
    <row r="200" spans="1:126" x14ac:dyDescent="0.35">
      <c r="A200">
        <f t="shared" ca="1" si="116"/>
        <v>3</v>
      </c>
      <c r="B200" t="str" cm="1">
        <f t="array" aca="1" ref="B200" ca="1">_xlfn.SWITCH(A200,1,"A",2,"B",3,"C",4,"D")</f>
        <v>C</v>
      </c>
      <c r="C200">
        <f t="shared" ca="1" si="117"/>
        <v>4</v>
      </c>
      <c r="D200" s="3">
        <f t="shared" ca="1" si="118"/>
        <v>2.7802038887172347</v>
      </c>
      <c r="E200">
        <f t="shared" ca="1" si="119"/>
        <v>0</v>
      </c>
      <c r="F200" cm="1">
        <f t="array" aca="1" ref="F200" ca="1">_xlfn.SWITCH(RANDBETWEEN(0,1),0,3,1,4)</f>
        <v>4</v>
      </c>
      <c r="G200" s="3">
        <f t="shared" ca="1" si="120"/>
        <v>2.2723316491828629</v>
      </c>
      <c r="H200" t="str" cm="1">
        <f t="array" aca="1" ref="H200" ca="1">_xlfn.SWITCH(RANDBETWEEN(0,1),0,"No",1,"Yes")</f>
        <v>No</v>
      </c>
      <c r="I200" s="3">
        <f t="shared" ca="1" si="121"/>
        <v>0.32452057982375504</v>
      </c>
      <c r="J200" t="str" cm="1">
        <f t="array" aca="1" ref="J200" ca="1">_xlfn.SWITCH(RANDBETWEEN(0,2),0,"Rainy",1,"Sunny",2,"Cold")</f>
        <v>Sunny</v>
      </c>
      <c r="K200">
        <f t="shared" ca="1" si="114"/>
        <v>0.48179508401886295</v>
      </c>
      <c r="L200" t="str" cm="1">
        <f t="array" aca="1" ref="L200" ca="1">_xlfn.SWITCH(RANDBETWEEN(0,1),0,"Good",1,"Bad")</f>
        <v>Good</v>
      </c>
      <c r="M200" s="3">
        <f t="shared" ca="1" si="122"/>
        <v>0.10793413932216045</v>
      </c>
      <c r="N200" t="str" cm="1">
        <f t="array" aca="1" ref="N200" ca="1">_xlfn.SWITCH(RANDBETWEEN(0,1),0,"No",1,"Yes")</f>
        <v>No</v>
      </c>
      <c r="O200" s="3">
        <f t="shared" ca="1" si="123"/>
        <v>7.6409560979359054E-2</v>
      </c>
      <c r="P200" t="str" cm="1">
        <f t="array" aca="1" ref="P200" ca="1">_xlfn.SWITCH(RANDBETWEEN(0,1),0,"No",1,"Yes")</f>
        <v>Yes</v>
      </c>
      <c r="Q200" s="3">
        <f t="shared" ca="1" si="124"/>
        <v>-0.43698686219876959</v>
      </c>
      <c r="R200">
        <f t="shared" ca="1" si="125"/>
        <v>3</v>
      </c>
      <c r="S200" s="3">
        <f t="shared" ca="1" si="126"/>
        <v>0.15533215012131277</v>
      </c>
      <c r="T200" s="3">
        <f t="shared" ca="1" si="127"/>
        <v>0.46599645036393833</v>
      </c>
      <c r="U200" t="str" cm="1">
        <f t="array" aca="1" ref="U200" ca="1">_xlfn.SWITCH(RANDBETWEEN(0,1),0,"No",1,"Yes")</f>
        <v>No</v>
      </c>
      <c r="V200" s="3">
        <f t="shared" ca="1" si="128"/>
        <v>0</v>
      </c>
      <c r="W200" t="str" cm="1">
        <f t="array" aca="1" ref="W200" ca="1">_xlfn.SWITCH(RANDBETWEEN(0,1),0,"No",1,"Yes")</f>
        <v>No</v>
      </c>
      <c r="X200" s="3">
        <f t="shared" ca="1" si="129"/>
        <v>0</v>
      </c>
      <c r="Y200" t="str" cm="1">
        <f t="array" aca="1" ref="Y200" ca="1">_xlfn.SWITCH(RANDBETWEEN(0,1),0,"No",1,"Yes")</f>
        <v>No</v>
      </c>
      <c r="Z200" s="3">
        <f t="shared" ca="1" si="130"/>
        <v>0</v>
      </c>
      <c r="AA200" s="3">
        <f t="shared" ca="1" si="115"/>
        <v>1</v>
      </c>
      <c r="AB200" s="3">
        <f t="shared" ca="1" si="131"/>
        <v>0.7393072443831521</v>
      </c>
      <c r="AC200" s="3">
        <f t="shared" ca="1" si="132"/>
        <v>221.52932207350551</v>
      </c>
      <c r="AD200" s="3">
        <f t="shared" ca="1" si="133"/>
        <v>3</v>
      </c>
      <c r="AE200" s="3" t="str">
        <f t="shared" ca="1" si="134"/>
        <v>4-8</v>
      </c>
      <c r="AF200" s="3">
        <f t="shared" ca="1" si="135"/>
        <v>1.1825442263678705</v>
      </c>
      <c r="AG200" s="3" t="str">
        <f t="shared" ca="1" si="136"/>
        <v>High</v>
      </c>
      <c r="AH200" s="3">
        <f t="shared" ca="1" si="137"/>
        <v>7.0201213690739728E-2</v>
      </c>
      <c r="AI200" s="3">
        <f t="shared" ca="1" si="138"/>
        <v>104.39088718035546</v>
      </c>
      <c r="AJ200" s="3">
        <f t="shared" ca="1" si="139"/>
        <v>2.1221136064374155</v>
      </c>
      <c r="AK200" s="3">
        <f t="shared" ca="1" si="140"/>
        <v>7.4061668923713473</v>
      </c>
      <c r="AL200" s="3">
        <f t="shared" ca="1" si="141"/>
        <v>15</v>
      </c>
      <c r="AM200" s="3" t="str">
        <f t="shared" ca="1" si="142"/>
        <v>On time</v>
      </c>
      <c r="AN200" s="6">
        <f t="shared" ca="1" si="143"/>
        <v>0</v>
      </c>
      <c r="AO200" s="6">
        <f t="shared" ca="1" si="144"/>
        <v>4.8060432047876249</v>
      </c>
      <c r="AP200" s="3" cm="1">
        <f t="array" aca="1" ref="AP200" ca="1">_xlfn.SWITCH(F200,3,_xlfn.NORM.INV(RAND(),8,4),4,_xlfn.NORM.INV(RAND(),7,3))</f>
        <v>4.9970111436320259</v>
      </c>
      <c r="AQ200" s="6">
        <f t="shared" ca="1" si="145"/>
        <v>81.506024119410128</v>
      </c>
      <c r="AR200" s="6">
        <f t="shared" ca="1" si="146"/>
        <v>3613.3548133246541</v>
      </c>
      <c r="AS200" s="3">
        <f t="shared" ca="1" si="147"/>
        <v>0.92577086154641841</v>
      </c>
      <c r="AT200" s="6">
        <f t="shared" ca="1" si="148"/>
        <v>1851.5417230928367</v>
      </c>
      <c r="AU200" s="3">
        <f t="shared" ca="1" si="149"/>
        <v>1006.1788496719181</v>
      </c>
      <c r="AV200" s="3">
        <f t="shared" ca="1" si="150"/>
        <v>47.811973464901151</v>
      </c>
      <c r="AW200" s="6">
        <f t="shared" ca="1" si="151"/>
        <v>6523.6934027590978</v>
      </c>
      <c r="BC200">
        <v>197</v>
      </c>
      <c r="BD200">
        <v>4286576.460649332</v>
      </c>
      <c r="BI200">
        <v>197</v>
      </c>
      <c r="BJ200">
        <v>9435.4724496414092</v>
      </c>
      <c r="BO200">
        <v>197</v>
      </c>
      <c r="BP200">
        <v>0.58399999999999996</v>
      </c>
      <c r="BW200">
        <v>197</v>
      </c>
      <c r="BX200">
        <v>26.430075179949409</v>
      </c>
      <c r="CE200">
        <v>197</v>
      </c>
      <c r="CF200">
        <v>9196373.5686910208</v>
      </c>
      <c r="CK200">
        <v>197</v>
      </c>
      <c r="CL200">
        <v>5733.4385565026569</v>
      </c>
      <c r="CS200">
        <v>196</v>
      </c>
      <c r="CT200" s="10">
        <v>7.0000000000000007E-2</v>
      </c>
      <c r="CU200" s="10">
        <v>0.04</v>
      </c>
      <c r="CV200" s="10">
        <v>7.8E-2</v>
      </c>
      <c r="CW200" s="10">
        <v>7.1999999999999995E-2</v>
      </c>
      <c r="CX200" s="10">
        <v>6.2E-2</v>
      </c>
      <c r="CY200" s="10">
        <v>7.0000000000000007E-2</v>
      </c>
      <c r="CZ200" s="10">
        <v>7.0000000000000007E-2</v>
      </c>
      <c r="DA200" s="10">
        <v>6.8000000000000005E-2</v>
      </c>
      <c r="DB200" s="10">
        <v>6.4000000000000001E-2</v>
      </c>
      <c r="DC200" s="10">
        <v>4.3999999999999997E-2</v>
      </c>
      <c r="DD200" s="10">
        <v>5.6000000000000001E-2</v>
      </c>
      <c r="DE200" s="10">
        <v>7.3999999999999996E-2</v>
      </c>
      <c r="DF200" s="10">
        <v>8.4000000000000005E-2</v>
      </c>
      <c r="DG200" s="10">
        <v>5.1999999999999998E-2</v>
      </c>
      <c r="DH200" s="10">
        <v>0.05</v>
      </c>
      <c r="DI200" s="10">
        <v>4.5999999999999999E-2</v>
      </c>
      <c r="DJ200" s="25">
        <v>10849.966943478776</v>
      </c>
      <c r="DK200" s="10">
        <v>0.61399999999999999</v>
      </c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</row>
    <row r="201" spans="1:126" x14ac:dyDescent="0.35">
      <c r="A201">
        <f t="shared" ca="1" si="116"/>
        <v>4</v>
      </c>
      <c r="B201" t="str" cm="1">
        <f t="array" aca="1" ref="B201" ca="1">_xlfn.SWITCH(A201,1,"A",2,"B",3,"C",4,"D")</f>
        <v>D</v>
      </c>
      <c r="C201">
        <f t="shared" ca="1" si="117"/>
        <v>3</v>
      </c>
      <c r="D201" s="3">
        <f t="shared" ca="1" si="118"/>
        <v>2.5237264170007987</v>
      </c>
      <c r="E201">
        <f t="shared" ca="1" si="119"/>
        <v>1</v>
      </c>
      <c r="F201" cm="1">
        <f t="array" aca="1" ref="F201" ca="1">_xlfn.SWITCH(RANDBETWEEN(0,1),0,3,1,4)</f>
        <v>3</v>
      </c>
      <c r="G201" s="3">
        <f t="shared" ca="1" si="120"/>
        <v>2.4552481034073041</v>
      </c>
      <c r="H201" t="str" cm="1">
        <f t="array" aca="1" ref="H201" ca="1">_xlfn.SWITCH(RANDBETWEEN(0,1),0,"No",1,"Yes")</f>
        <v>Yes</v>
      </c>
      <c r="I201" s="3">
        <f t="shared" ca="1" si="121"/>
        <v>9.6453170615542011E-2</v>
      </c>
      <c r="J201" t="str" cm="1">
        <f t="array" aca="1" ref="J201" ca="1">_xlfn.SWITCH(RANDBETWEEN(0,2),0,"Rainy",1,"Sunny",2,"Cold")</f>
        <v>Sunny</v>
      </c>
      <c r="K201">
        <f t="shared" ca="1" si="114"/>
        <v>0.78139982090156868</v>
      </c>
      <c r="L201" t="str" cm="1">
        <f t="array" aca="1" ref="L201" ca="1">_xlfn.SWITCH(RANDBETWEEN(0,1),0,"Good",1,"Bad")</f>
        <v>Bad</v>
      </c>
      <c r="M201" s="3">
        <f t="shared" ca="1" si="122"/>
        <v>0.73985490253104635</v>
      </c>
      <c r="N201" t="str" cm="1">
        <f t="array" aca="1" ref="N201" ca="1">_xlfn.SWITCH(RANDBETWEEN(0,1),0,"No",1,"Yes")</f>
        <v>No</v>
      </c>
      <c r="O201" s="3">
        <f t="shared" ca="1" si="123"/>
        <v>9.2703597494028303E-2</v>
      </c>
      <c r="P201" t="str" cm="1">
        <f t="array" aca="1" ref="P201" ca="1">_xlfn.SWITCH(RANDBETWEEN(0,1),0,"No",1,"Yes")</f>
        <v>No</v>
      </c>
      <c r="Q201" s="3">
        <f t="shared" ca="1" si="124"/>
        <v>0</v>
      </c>
      <c r="R201">
        <f t="shared" ca="1" si="125"/>
        <v>3</v>
      </c>
      <c r="S201" s="3">
        <f t="shared" ca="1" si="126"/>
        <v>0.1821629783731856</v>
      </c>
      <c r="T201" s="3">
        <f t="shared" ca="1" si="127"/>
        <v>0.54648893511955676</v>
      </c>
      <c r="U201" t="str" cm="1">
        <f t="array" aca="1" ref="U201" ca="1">_xlfn.SWITCH(RANDBETWEEN(0,1),0,"No",1,"Yes")</f>
        <v>Yes</v>
      </c>
      <c r="V201" s="3">
        <f t="shared" ca="1" si="128"/>
        <v>0.66661352438096422</v>
      </c>
      <c r="W201" t="str" cm="1">
        <f t="array" aca="1" ref="W201" ca="1">_xlfn.SWITCH(RANDBETWEEN(0,1),0,"No",1,"Yes")</f>
        <v>Yes</v>
      </c>
      <c r="X201" s="3">
        <f t="shared" ca="1" si="129"/>
        <v>40.499148846665683</v>
      </c>
      <c r="Y201" t="str" cm="1">
        <f t="array" aca="1" ref="Y201" ca="1">_xlfn.SWITCH(RANDBETWEEN(0,1),0,"No",1,"Yes")</f>
        <v>No</v>
      </c>
      <c r="Z201" s="3">
        <f t="shared" ca="1" si="130"/>
        <v>0</v>
      </c>
      <c r="AA201" s="3">
        <f t="shared" ca="1" si="115"/>
        <v>0</v>
      </c>
      <c r="AB201" s="3">
        <f t="shared" ca="1" si="131"/>
        <v>0.56235074181518629</v>
      </c>
      <c r="AC201" s="3">
        <f t="shared" ca="1" si="132"/>
        <v>289.89187378297595</v>
      </c>
      <c r="AD201" s="3">
        <f t="shared" ca="1" si="133"/>
        <v>1</v>
      </c>
      <c r="AE201" s="3" t="str">
        <f t="shared" ca="1" si="134"/>
        <v>8-12</v>
      </c>
      <c r="AF201" s="3">
        <f t="shared" ca="1" si="135"/>
        <v>0.90237936783693784</v>
      </c>
      <c r="AG201" s="3" t="str">
        <f t="shared" ca="1" si="136"/>
        <v>Low</v>
      </c>
      <c r="AH201" s="3">
        <f t="shared" ca="1" si="137"/>
        <v>0.48850987786027589</v>
      </c>
      <c r="AI201" s="3">
        <f t="shared" ca="1" si="138"/>
        <v>13.945434413715333</v>
      </c>
      <c r="AJ201" s="3">
        <f t="shared" ca="1" si="139"/>
        <v>20.787582887906837</v>
      </c>
      <c r="AK201" s="3">
        <f t="shared" ca="1" si="140"/>
        <v>68.618733776534938</v>
      </c>
      <c r="AL201" s="3">
        <f t="shared" ca="1" si="141"/>
        <v>25</v>
      </c>
      <c r="AM201" s="3" t="str">
        <f t="shared" ca="1" si="142"/>
        <v>Late</v>
      </c>
      <c r="AN201" s="6">
        <f t="shared" ca="1" si="143"/>
        <v>0</v>
      </c>
      <c r="AO201" s="6">
        <f t="shared" ca="1" si="144"/>
        <v>6.9350850041334704</v>
      </c>
      <c r="AP201" s="3" cm="1">
        <f t="array" aca="1" ref="AP201" ca="1">_xlfn.SWITCH(F201,3,_xlfn.NORM.INV(RAND(),8,4),4,_xlfn.NORM.INV(RAND(),7,3))</f>
        <v>15.123320365650429</v>
      </c>
      <c r="AQ201" s="6">
        <f t="shared" ca="1" si="145"/>
        <v>95.551640630729509</v>
      </c>
      <c r="AR201" s="6">
        <f t="shared" ca="1" si="146"/>
        <v>1831.5848289767018</v>
      </c>
      <c r="AS201" s="3">
        <f t="shared" ca="1" si="147"/>
        <v>8.5773417220668673</v>
      </c>
      <c r="AT201" s="6">
        <f t="shared" ca="1" si="148"/>
        <v>12866.012583100301</v>
      </c>
      <c r="AU201" s="3">
        <f t="shared" ca="1" si="149"/>
        <v>985.29753134724365</v>
      </c>
      <c r="AV201" s="3">
        <f t="shared" ca="1" si="150"/>
        <v>63.476517735040737</v>
      </c>
      <c r="AW201" s="6">
        <f t="shared" ca="1" si="151"/>
        <v>15753.30654616342</v>
      </c>
      <c r="BC201">
        <v>198</v>
      </c>
      <c r="BD201">
        <v>8674363.3858338967</v>
      </c>
      <c r="BI201">
        <v>198</v>
      </c>
      <c r="BJ201">
        <v>2329.059745790827</v>
      </c>
      <c r="BO201">
        <v>198</v>
      </c>
      <c r="BP201">
        <v>0.57799999999999996</v>
      </c>
      <c r="BW201">
        <v>198</v>
      </c>
      <c r="BX201">
        <v>11.124161709399788</v>
      </c>
      <c r="CE201">
        <v>198</v>
      </c>
      <c r="CF201">
        <v>1507639.9889267774</v>
      </c>
      <c r="CK201">
        <v>198</v>
      </c>
      <c r="CL201">
        <v>2682.0467785793544</v>
      </c>
      <c r="CS201">
        <v>197</v>
      </c>
      <c r="CT201" s="10">
        <v>7.0000000000000007E-2</v>
      </c>
      <c r="CU201" s="10">
        <v>0.05</v>
      </c>
      <c r="CV201" s="10">
        <v>7.8E-2</v>
      </c>
      <c r="CW201" s="10">
        <v>5.6000000000000001E-2</v>
      </c>
      <c r="CX201" s="10">
        <v>5.8000000000000003E-2</v>
      </c>
      <c r="CY201" s="10">
        <v>4.5999999999999999E-2</v>
      </c>
      <c r="CZ201" s="10">
        <v>7.0000000000000007E-2</v>
      </c>
      <c r="DA201" s="10">
        <v>6.6000000000000003E-2</v>
      </c>
      <c r="DB201" s="10">
        <v>5.8000000000000003E-2</v>
      </c>
      <c r="DC201" s="10">
        <v>0.08</v>
      </c>
      <c r="DD201" s="10">
        <v>0.04</v>
      </c>
      <c r="DE201" s="10">
        <v>4.8000000000000001E-2</v>
      </c>
      <c r="DF201" s="10">
        <v>7.1999999999999995E-2</v>
      </c>
      <c r="DG201" s="10">
        <v>7.8E-2</v>
      </c>
      <c r="DH201" s="10">
        <v>5.6000000000000001E-2</v>
      </c>
      <c r="DI201" s="10">
        <v>7.3999999999999996E-2</v>
      </c>
      <c r="DJ201" s="25">
        <v>8111.2895021188542</v>
      </c>
      <c r="DK201" s="10">
        <v>0.61199999999999999</v>
      </c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</row>
    <row r="202" spans="1:126" x14ac:dyDescent="0.35">
      <c r="A202">
        <f t="shared" ca="1" si="116"/>
        <v>3</v>
      </c>
      <c r="B202" t="str" cm="1">
        <f t="array" aca="1" ref="B202" ca="1">_xlfn.SWITCH(A202,1,"A",2,"B",3,"C",4,"D")</f>
        <v>C</v>
      </c>
      <c r="C202">
        <f t="shared" ca="1" si="117"/>
        <v>2</v>
      </c>
      <c r="D202" s="3">
        <f t="shared" ca="1" si="118"/>
        <v>2.9020847358462203</v>
      </c>
      <c r="E202">
        <f t="shared" ca="1" si="119"/>
        <v>0</v>
      </c>
      <c r="F202" cm="1">
        <f t="array" aca="1" ref="F202" ca="1">_xlfn.SWITCH(RANDBETWEEN(0,1),0,3,1,4)</f>
        <v>3</v>
      </c>
      <c r="G202" s="3">
        <f t="shared" ca="1" si="120"/>
        <v>1.5586111566236833</v>
      </c>
      <c r="H202" t="str" cm="1">
        <f t="array" aca="1" ref="H202" ca="1">_xlfn.SWITCH(RANDBETWEEN(0,1),0,"No",1,"Yes")</f>
        <v>Yes</v>
      </c>
      <c r="I202" s="3">
        <f t="shared" ca="1" si="121"/>
        <v>8.6122552032127445E-2</v>
      </c>
      <c r="J202" t="str" cm="1">
        <f t="array" aca="1" ref="J202" ca="1">_xlfn.SWITCH(RANDBETWEEN(0,2),0,"Rainy",1,"Sunny",2,"Cold")</f>
        <v>Rainy</v>
      </c>
      <c r="K202">
        <f t="shared" ca="1" si="114"/>
        <v>1.6335938326662975</v>
      </c>
      <c r="L202" t="str" cm="1">
        <f t="array" aca="1" ref="L202" ca="1">_xlfn.SWITCH(RANDBETWEEN(0,1),0,"Good",1,"Bad")</f>
        <v>Good</v>
      </c>
      <c r="M202" s="3">
        <f t="shared" ca="1" si="122"/>
        <v>8.587225479233368E-2</v>
      </c>
      <c r="N202" t="str" cm="1">
        <f t="array" aca="1" ref="N202" ca="1">_xlfn.SWITCH(RANDBETWEEN(0,1),0,"No",1,"Yes")</f>
        <v>No</v>
      </c>
      <c r="O202" s="3">
        <f t="shared" ca="1" si="123"/>
        <v>7.3941835844624992E-2</v>
      </c>
      <c r="P202" t="str" cm="1">
        <f t="array" aca="1" ref="P202" ca="1">_xlfn.SWITCH(RANDBETWEEN(0,1),0,"No",1,"Yes")</f>
        <v>No</v>
      </c>
      <c r="Q202" s="3">
        <f t="shared" ca="1" si="124"/>
        <v>0</v>
      </c>
      <c r="R202">
        <f t="shared" ca="1" si="125"/>
        <v>1</v>
      </c>
      <c r="S202" s="3">
        <f t="shared" ca="1" si="126"/>
        <v>0.15463548577980119</v>
      </c>
      <c r="T202" s="3">
        <f t="shared" ca="1" si="127"/>
        <v>0.15463548577980119</v>
      </c>
      <c r="U202" t="str" cm="1">
        <f t="array" aca="1" ref="U202" ca="1">_xlfn.SWITCH(RANDBETWEEN(0,1),0,"No",1,"Yes")</f>
        <v>Yes</v>
      </c>
      <c r="V202" s="3">
        <f t="shared" ca="1" si="128"/>
        <v>0.90043382758757973</v>
      </c>
      <c r="W202" t="str" cm="1">
        <f t="array" aca="1" ref="W202" ca="1">_xlfn.SWITCH(RANDBETWEEN(0,1),0,"No",1,"Yes")</f>
        <v>Yes</v>
      </c>
      <c r="X202" s="3">
        <f t="shared" ca="1" si="129"/>
        <v>33.720786710285921</v>
      </c>
      <c r="Y202" t="str" cm="1">
        <f t="array" aca="1" ref="Y202" ca="1">_xlfn.SWITCH(RANDBETWEEN(0,1),0,"No",1,"Yes")</f>
        <v>No</v>
      </c>
      <c r="Z202" s="3">
        <f t="shared" ca="1" si="130"/>
        <v>0</v>
      </c>
      <c r="AA202" s="3">
        <f t="shared" ca="1" si="115"/>
        <v>0</v>
      </c>
      <c r="AB202" s="3">
        <f t="shared" ca="1" si="131"/>
        <v>0.7346417086091126</v>
      </c>
      <c r="AC202" s="3">
        <f t="shared" ca="1" si="132"/>
        <v>229.54132883928327</v>
      </c>
      <c r="AD202" s="3">
        <f t="shared" ca="1" si="133"/>
        <v>3</v>
      </c>
      <c r="AE202" s="3" t="str">
        <f t="shared" ca="1" si="134"/>
        <v>4-8</v>
      </c>
      <c r="AF202" s="3">
        <f t="shared" ca="1" si="135"/>
        <v>1.1044252382868429</v>
      </c>
      <c r="AG202" s="3" t="str">
        <f t="shared" ca="1" si="136"/>
        <v>Low</v>
      </c>
      <c r="AH202" s="3">
        <f t="shared" ca="1" si="137"/>
        <v>0.29699362695638892</v>
      </c>
      <c r="AI202" s="3">
        <f t="shared" ca="1" si="138"/>
        <v>49.843338909722178</v>
      </c>
      <c r="AJ202" s="3">
        <f t="shared" ca="1" si="139"/>
        <v>4.6052558648816797</v>
      </c>
      <c r="AK202" s="3">
        <f t="shared" ca="1" si="140"/>
        <v>44.955314094346392</v>
      </c>
      <c r="AL202" s="3">
        <f t="shared" ca="1" si="141"/>
        <v>20</v>
      </c>
      <c r="AM202" s="3" t="str">
        <f t="shared" ca="1" si="142"/>
        <v>Late</v>
      </c>
      <c r="AN202" s="6">
        <f t="shared" ca="1" si="143"/>
        <v>0</v>
      </c>
      <c r="AO202" s="6">
        <f t="shared" ca="1" si="144"/>
        <v>2.7643103049707896</v>
      </c>
      <c r="AP202" s="3" cm="1">
        <f t="array" aca="1" ref="AP202" ca="1">_xlfn.SWITCH(F202,3,_xlfn.NORM.INV(RAND(),8,4),4,_xlfn.NORM.INV(RAND(),7,3))</f>
        <v>1.204395019308234</v>
      </c>
      <c r="AQ202" s="6">
        <f t="shared" ca="1" si="145"/>
        <v>91.689877257901131</v>
      </c>
      <c r="AR202" s="6">
        <f t="shared" ca="1" si="146"/>
        <v>17474.844988131805</v>
      </c>
      <c r="AS202" s="3">
        <f t="shared" ca="1" si="147"/>
        <v>5.6194142617932989</v>
      </c>
      <c r="AT202" s="6">
        <f t="shared" ca="1" si="148"/>
        <v>8429.1213926899491</v>
      </c>
      <c r="AU202" s="3">
        <f t="shared" ca="1" si="149"/>
        <v>994.40653609887158</v>
      </c>
      <c r="AV202" s="3">
        <f t="shared" ca="1" si="150"/>
        <v>62.798279941955499</v>
      </c>
      <c r="AW202" s="6">
        <f t="shared" ca="1" si="151"/>
        <v>26963.935507167549</v>
      </c>
      <c r="BC202">
        <v>199</v>
      </c>
      <c r="BD202">
        <v>4596982.6538261352</v>
      </c>
      <c r="BI202">
        <v>199</v>
      </c>
      <c r="BJ202">
        <v>9958.7206197490523</v>
      </c>
      <c r="BO202">
        <v>199</v>
      </c>
      <c r="BP202">
        <v>0.64200000000000002</v>
      </c>
      <c r="BW202">
        <v>199</v>
      </c>
      <c r="BX202">
        <v>23.482967788221092</v>
      </c>
      <c r="CE202">
        <v>199</v>
      </c>
      <c r="CF202">
        <v>1765789.3485330942</v>
      </c>
      <c r="CK202">
        <v>199</v>
      </c>
      <c r="CL202">
        <v>3586.0076008469832</v>
      </c>
      <c r="CS202">
        <v>198</v>
      </c>
      <c r="CT202" s="10">
        <v>7.0000000000000007E-2</v>
      </c>
      <c r="CU202" s="10">
        <v>5.3999999999999999E-2</v>
      </c>
      <c r="CV202" s="10">
        <v>7.5999999999999998E-2</v>
      </c>
      <c r="CW202" s="10">
        <v>6.2E-2</v>
      </c>
      <c r="CX202" s="10">
        <v>7.5999999999999998E-2</v>
      </c>
      <c r="CY202" s="10">
        <v>4.8000000000000001E-2</v>
      </c>
      <c r="CZ202" s="10">
        <v>6.8000000000000005E-2</v>
      </c>
      <c r="DA202" s="10">
        <v>5.3999999999999999E-2</v>
      </c>
      <c r="DB202" s="10">
        <v>5.3999999999999999E-2</v>
      </c>
      <c r="DC202" s="10">
        <v>4.8000000000000001E-2</v>
      </c>
      <c r="DD202" s="10">
        <v>4.3999999999999997E-2</v>
      </c>
      <c r="DE202" s="10">
        <v>8.2000000000000003E-2</v>
      </c>
      <c r="DF202" s="10">
        <v>6.4000000000000001E-2</v>
      </c>
      <c r="DG202" s="10">
        <v>6.4000000000000001E-2</v>
      </c>
      <c r="DH202" s="10">
        <v>6.8000000000000005E-2</v>
      </c>
      <c r="DI202" s="10">
        <v>6.8000000000000005E-2</v>
      </c>
      <c r="DJ202" s="25">
        <v>11854.351224989727</v>
      </c>
      <c r="DK202" s="10">
        <v>0.61199999999999999</v>
      </c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</row>
    <row r="203" spans="1:126" x14ac:dyDescent="0.35">
      <c r="A203">
        <f t="shared" ca="1" si="116"/>
        <v>3</v>
      </c>
      <c r="B203" t="str" cm="1">
        <f t="array" aca="1" ref="B203" ca="1">_xlfn.SWITCH(A203,1,"A",2,"B",3,"C",4,"D")</f>
        <v>C</v>
      </c>
      <c r="C203">
        <f t="shared" ca="1" si="117"/>
        <v>4</v>
      </c>
      <c r="D203" s="3">
        <f t="shared" ca="1" si="118"/>
        <v>2.8110013801555853</v>
      </c>
      <c r="E203">
        <f t="shared" ca="1" si="119"/>
        <v>1</v>
      </c>
      <c r="F203" cm="1">
        <f t="array" aca="1" ref="F203" ca="1">_xlfn.SWITCH(RANDBETWEEN(0,1),0,3,1,4)</f>
        <v>4</v>
      </c>
      <c r="G203" s="3">
        <f t="shared" ca="1" si="120"/>
        <v>2.7433940246207413</v>
      </c>
      <c r="H203" t="str" cm="1">
        <f t="array" aca="1" ref="H203" ca="1">_xlfn.SWITCH(RANDBETWEEN(0,1),0,"No",1,"Yes")</f>
        <v>Yes</v>
      </c>
      <c r="I203" s="3">
        <f t="shared" ca="1" si="121"/>
        <v>9.8326947875887347E-2</v>
      </c>
      <c r="J203" t="str" cm="1">
        <f t="array" aca="1" ref="J203" ca="1">_xlfn.SWITCH(RANDBETWEEN(0,2),0,"Rainy",1,"Sunny",2,"Cold")</f>
        <v>Sunny</v>
      </c>
      <c r="K203">
        <f t="shared" ca="1" si="114"/>
        <v>0.42033876218489663</v>
      </c>
      <c r="L203" t="str" cm="1">
        <f t="array" aca="1" ref="L203" ca="1">_xlfn.SWITCH(RANDBETWEEN(0,1),0,"Good",1,"Bad")</f>
        <v>Bad</v>
      </c>
      <c r="M203" s="3">
        <f t="shared" ca="1" si="122"/>
        <v>0.3703507022816786</v>
      </c>
      <c r="N203" t="str" cm="1">
        <f t="array" aca="1" ref="N203" ca="1">_xlfn.SWITCH(RANDBETWEEN(0,1),0,"No",1,"Yes")</f>
        <v>Yes</v>
      </c>
      <c r="O203" s="3">
        <f t="shared" ca="1" si="123"/>
        <v>1.053390699572279</v>
      </c>
      <c r="P203" t="str" cm="1">
        <f t="array" aca="1" ref="P203" ca="1">_xlfn.SWITCH(RANDBETWEEN(0,1),0,"No",1,"Yes")</f>
        <v>Yes</v>
      </c>
      <c r="Q203" s="3">
        <f t="shared" ca="1" si="124"/>
        <v>1.8529242977817901</v>
      </c>
      <c r="R203">
        <f t="shared" ca="1" si="125"/>
        <v>3</v>
      </c>
      <c r="S203" s="3">
        <f t="shared" ca="1" si="126"/>
        <v>0.16610150584985942</v>
      </c>
      <c r="T203" s="3">
        <f t="shared" ca="1" si="127"/>
        <v>0.49830451754957827</v>
      </c>
      <c r="U203" t="str" cm="1">
        <f t="array" aca="1" ref="U203" ca="1">_xlfn.SWITCH(RANDBETWEEN(0,1),0,"No",1,"Yes")</f>
        <v>Yes</v>
      </c>
      <c r="V203" s="3">
        <f t="shared" ca="1" si="128"/>
        <v>-3.5307835422410894E-2</v>
      </c>
      <c r="W203" t="str" cm="1">
        <f t="array" aca="1" ref="W203" ca="1">_xlfn.SWITCH(RANDBETWEEN(0,1),0,"No",1,"Yes")</f>
        <v>No</v>
      </c>
      <c r="X203" s="3">
        <f t="shared" ca="1" si="129"/>
        <v>0</v>
      </c>
      <c r="Y203" t="str" cm="1">
        <f t="array" aca="1" ref="Y203" ca="1">_xlfn.SWITCH(RANDBETWEEN(0,1),0,"No",1,"Yes")</f>
        <v>Yes</v>
      </c>
      <c r="Z203" s="3">
        <f t="shared" ca="1" si="130"/>
        <v>0.84423584283596587</v>
      </c>
      <c r="AA203" s="3">
        <f t="shared" ca="1" si="115"/>
        <v>1</v>
      </c>
      <c r="AB203" s="3">
        <f t="shared" ca="1" si="131"/>
        <v>0.27739099226095543</v>
      </c>
      <c r="AC203" s="3">
        <f t="shared" ca="1" si="132"/>
        <v>215.2897504365375</v>
      </c>
      <c r="AD203" s="3">
        <f t="shared" ca="1" si="133"/>
        <v>1</v>
      </c>
      <c r="AE203" s="3" t="str">
        <f t="shared" ca="1" si="134"/>
        <v>8-12</v>
      </c>
      <c r="AF203" s="3">
        <f t="shared" ca="1" si="135"/>
        <v>0.7051623333010455</v>
      </c>
      <c r="AG203" s="3" t="str">
        <f t="shared" ca="1" si="136"/>
        <v>Low</v>
      </c>
      <c r="AH203" s="3">
        <f t="shared" ca="1" si="137"/>
        <v>1.7440169551414586E-2</v>
      </c>
      <c r="AI203" s="3">
        <f t="shared" ca="1" si="138"/>
        <v>57.091367281851156</v>
      </c>
      <c r="AJ203" s="3">
        <f t="shared" ca="1" si="139"/>
        <v>3.7709685489521676</v>
      </c>
      <c r="AK203" s="3">
        <f t="shared" ca="1" si="140"/>
        <v>12.616920003345991</v>
      </c>
      <c r="AL203" s="3">
        <f t="shared" ca="1" si="141"/>
        <v>15</v>
      </c>
      <c r="AM203" s="3" t="str">
        <f t="shared" ca="1" si="142"/>
        <v>On time</v>
      </c>
      <c r="AN203" s="6">
        <f t="shared" ca="1" si="143"/>
        <v>0</v>
      </c>
      <c r="AO203" s="6">
        <f t="shared" ca="1" si="144"/>
        <v>0.34957459318687167</v>
      </c>
      <c r="AP203" s="3" cm="1">
        <f t="array" aca="1" ref="AP203" ca="1">_xlfn.SWITCH(F203,3,_xlfn.NORM.INV(RAND(),8,4),4,_xlfn.NORM.INV(RAND(),7,3))</f>
        <v>6.3908266667844664</v>
      </c>
      <c r="AQ203" s="6">
        <f t="shared" ca="1" si="145"/>
        <v>113.20216940874211</v>
      </c>
      <c r="AR203" s="6">
        <f t="shared" ca="1" si="146"/>
        <v>3813.4764204370276</v>
      </c>
      <c r="AS203" s="3">
        <f t="shared" ca="1" si="147"/>
        <v>1.5771150004182488</v>
      </c>
      <c r="AT203" s="6">
        <f t="shared" ca="1" si="148"/>
        <v>3154.2300008364978</v>
      </c>
      <c r="AU203" s="3">
        <f t="shared" ca="1" si="149"/>
        <v>1001.7987377271463</v>
      </c>
      <c r="AV203" s="3">
        <f t="shared" ca="1" si="150"/>
        <v>48.348775917652326</v>
      </c>
      <c r="AW203" s="6">
        <f t="shared" ca="1" si="151"/>
        <v>8018.2035095115116</v>
      </c>
      <c r="BC203">
        <v>200</v>
      </c>
      <c r="BD203">
        <v>4905260.396740838</v>
      </c>
      <c r="BI203">
        <v>200</v>
      </c>
      <c r="BJ203">
        <v>9868.4602776031425</v>
      </c>
      <c r="BO203">
        <v>200</v>
      </c>
      <c r="BP203">
        <v>0.62</v>
      </c>
      <c r="BW203">
        <v>200</v>
      </c>
      <c r="BX203">
        <v>27.213575308346066</v>
      </c>
      <c r="CE203">
        <v>200</v>
      </c>
      <c r="CF203">
        <v>2222949.1528384523</v>
      </c>
      <c r="CK203">
        <v>200</v>
      </c>
      <c r="CL203">
        <v>8755.1610422588601</v>
      </c>
      <c r="CS203">
        <v>199</v>
      </c>
      <c r="CT203" s="10">
        <v>7.0000000000000007E-2</v>
      </c>
      <c r="CU203" s="10">
        <v>8.2000000000000003E-2</v>
      </c>
      <c r="CV203" s="10">
        <v>5.6000000000000001E-2</v>
      </c>
      <c r="CW203" s="10">
        <v>0.05</v>
      </c>
      <c r="CX203" s="10">
        <v>7.3999999999999996E-2</v>
      </c>
      <c r="CY203" s="10">
        <v>4.5999999999999999E-2</v>
      </c>
      <c r="CZ203" s="10">
        <v>5.6000000000000001E-2</v>
      </c>
      <c r="DA203" s="10">
        <v>5.6000000000000001E-2</v>
      </c>
      <c r="DB203" s="10">
        <v>5.8000000000000003E-2</v>
      </c>
      <c r="DC203" s="10">
        <v>7.0000000000000007E-2</v>
      </c>
      <c r="DD203" s="10">
        <v>0.06</v>
      </c>
      <c r="DE203" s="10">
        <v>7.5999999999999998E-2</v>
      </c>
      <c r="DF203" s="10">
        <v>8.4000000000000005E-2</v>
      </c>
      <c r="DG203" s="10">
        <v>6.4000000000000001E-2</v>
      </c>
      <c r="DH203" s="10">
        <v>4.8000000000000001E-2</v>
      </c>
      <c r="DI203" s="10">
        <v>0.05</v>
      </c>
      <c r="DJ203" s="25">
        <v>10580.730145505164</v>
      </c>
      <c r="DK203" s="10">
        <v>0.59199999999999997</v>
      </c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</row>
    <row r="204" spans="1:126" x14ac:dyDescent="0.35">
      <c r="A204">
        <f t="shared" ca="1" si="116"/>
        <v>1</v>
      </c>
      <c r="B204" t="str" cm="1">
        <f t="array" aca="1" ref="B204" ca="1">_xlfn.SWITCH(A204,1,"A",2,"B",3,"C",4,"D")</f>
        <v>A</v>
      </c>
      <c r="C204">
        <f t="shared" ca="1" si="117"/>
        <v>1</v>
      </c>
      <c r="D204" s="3">
        <f t="shared" ca="1" si="118"/>
        <v>2.9642497070575171</v>
      </c>
      <c r="E204">
        <f t="shared" ca="1" si="119"/>
        <v>1</v>
      </c>
      <c r="F204" cm="1">
        <f t="array" aca="1" ref="F204" ca="1">_xlfn.SWITCH(RANDBETWEEN(0,1),0,3,1,4)</f>
        <v>3</v>
      </c>
      <c r="G204" s="3">
        <f t="shared" ca="1" si="120"/>
        <v>2.6375549524559738</v>
      </c>
      <c r="H204" t="str" cm="1">
        <f t="array" aca="1" ref="H204" ca="1">_xlfn.SWITCH(RANDBETWEEN(0,1),0,"No",1,"Yes")</f>
        <v>No</v>
      </c>
      <c r="I204" s="3">
        <f t="shared" ca="1" si="121"/>
        <v>0.44225604313067002</v>
      </c>
      <c r="J204" t="str" cm="1">
        <f t="array" aca="1" ref="J204" ca="1">_xlfn.SWITCH(RANDBETWEEN(0,2),0,"Rainy",1,"Sunny",2,"Cold")</f>
        <v>Rainy</v>
      </c>
      <c r="K204">
        <f t="shared" ca="1" si="114"/>
        <v>1.8913342319971496</v>
      </c>
      <c r="L204" t="str" cm="1">
        <f t="array" aca="1" ref="L204" ca="1">_xlfn.SWITCH(RANDBETWEEN(0,1),0,"Good",1,"Bad")</f>
        <v>Good</v>
      </c>
      <c r="M204" s="3">
        <f t="shared" ca="1" si="122"/>
        <v>7.7318597237161696E-2</v>
      </c>
      <c r="N204" t="str" cm="1">
        <f t="array" aca="1" ref="N204" ca="1">_xlfn.SWITCH(RANDBETWEEN(0,1),0,"No",1,"Yes")</f>
        <v>Yes</v>
      </c>
      <c r="O204" s="3">
        <f t="shared" ca="1" si="123"/>
        <v>0.90354079153260081</v>
      </c>
      <c r="P204" t="str" cm="1">
        <f t="array" aca="1" ref="P204" ca="1">_xlfn.SWITCH(RANDBETWEEN(0,1),0,"No",1,"Yes")</f>
        <v>No</v>
      </c>
      <c r="Q204" s="3">
        <f t="shared" ca="1" si="124"/>
        <v>0</v>
      </c>
      <c r="R204">
        <f t="shared" ca="1" si="125"/>
        <v>3</v>
      </c>
      <c r="S204" s="3">
        <f t="shared" ca="1" si="126"/>
        <v>0.10858576298494549</v>
      </c>
      <c r="T204" s="3">
        <f t="shared" ca="1" si="127"/>
        <v>0.32575728895483647</v>
      </c>
      <c r="U204" t="str" cm="1">
        <f t="array" aca="1" ref="U204" ca="1">_xlfn.SWITCH(RANDBETWEEN(0,1),0,"No",1,"Yes")</f>
        <v>Yes</v>
      </c>
      <c r="V204" s="3">
        <f t="shared" ca="1" si="128"/>
        <v>-4.4464176807168965E-2</v>
      </c>
      <c r="W204" t="str" cm="1">
        <f t="array" aca="1" ref="W204" ca="1">_xlfn.SWITCH(RANDBETWEEN(0,1),0,"No",1,"Yes")</f>
        <v>Yes</v>
      </c>
      <c r="X204" s="3">
        <f t="shared" ca="1" si="129"/>
        <v>36.447389167559571</v>
      </c>
      <c r="Y204" t="str" cm="1">
        <f t="array" aca="1" ref="Y204" ca="1">_xlfn.SWITCH(RANDBETWEEN(0,1),0,"No",1,"Yes")</f>
        <v>No</v>
      </c>
      <c r="Z204" s="3">
        <f t="shared" ca="1" si="130"/>
        <v>0</v>
      </c>
      <c r="AA204" s="3">
        <f t="shared" ca="1" si="115"/>
        <v>0</v>
      </c>
      <c r="AB204" s="3">
        <f t="shared" ca="1" si="131"/>
        <v>0.17680132239265312</v>
      </c>
      <c r="AC204" s="3">
        <f t="shared" ca="1" si="132"/>
        <v>128.11655193551678</v>
      </c>
      <c r="AD204" s="3">
        <f t="shared" ca="1" si="133"/>
        <v>3</v>
      </c>
      <c r="AE204" s="3" t="str">
        <f t="shared" ca="1" si="134"/>
        <v>4-8</v>
      </c>
      <c r="AF204" s="3">
        <f t="shared" ca="1" si="135"/>
        <v>0.56174724720192115</v>
      </c>
      <c r="AG204" s="3" t="str">
        <f t="shared" ca="1" si="136"/>
        <v>Low</v>
      </c>
      <c r="AH204" s="3">
        <f t="shared" ca="1" si="137"/>
        <v>1.3643668105045581E-3</v>
      </c>
      <c r="AI204" s="3">
        <f t="shared" ca="1" si="138"/>
        <v>35.527826569800219</v>
      </c>
      <c r="AJ204" s="3">
        <f t="shared" ca="1" si="139"/>
        <v>3.6060903327089511</v>
      </c>
      <c r="AK204" s="3">
        <f t="shared" ca="1" si="140"/>
        <v>47.02669016517482</v>
      </c>
      <c r="AL204" s="3">
        <f t="shared" ca="1" si="141"/>
        <v>40</v>
      </c>
      <c r="AM204" s="3" t="str">
        <f t="shared" ca="1" si="142"/>
        <v>Late</v>
      </c>
      <c r="AN204" s="6">
        <f t="shared" ca="1" si="143"/>
        <v>0</v>
      </c>
      <c r="AO204" s="6">
        <f t="shared" ca="1" si="144"/>
        <v>2.2206254883063448</v>
      </c>
      <c r="AP204" s="3" cm="1">
        <f t="array" aca="1" ref="AP204" ca="1">_xlfn.SWITCH(F204,3,_xlfn.NORM.INV(RAND(),8,4),4,_xlfn.NORM.INV(RAND(),7,3))</f>
        <v>6.311733121727876</v>
      </c>
      <c r="AQ204" s="6">
        <f t="shared" ca="1" si="145"/>
        <v>85.655722097188558</v>
      </c>
      <c r="AR204" s="6">
        <f t="shared" ca="1" si="146"/>
        <v>1738.6533234210119</v>
      </c>
      <c r="AS204" s="3">
        <f t="shared" ca="1" si="147"/>
        <v>5.8783362706468525</v>
      </c>
      <c r="AT204" s="6">
        <f t="shared" ca="1" si="148"/>
        <v>8817.5044059702795</v>
      </c>
      <c r="AU204" s="3">
        <f t="shared" ca="1" si="149"/>
        <v>983.04335203462244</v>
      </c>
      <c r="AV204" s="3">
        <f t="shared" ca="1" si="150"/>
        <v>44.496054977045688</v>
      </c>
      <c r="AW204" s="6">
        <f t="shared" ca="1" si="151"/>
        <v>11585.917761891267</v>
      </c>
      <c r="BC204">
        <v>201</v>
      </c>
      <c r="BD204">
        <v>4957781.5048246132</v>
      </c>
      <c r="BI204">
        <v>201</v>
      </c>
      <c r="BJ204">
        <v>10050.087038897558</v>
      </c>
      <c r="BO204">
        <v>201</v>
      </c>
      <c r="BP204">
        <v>0.57799999999999996</v>
      </c>
      <c r="BW204">
        <v>201</v>
      </c>
      <c r="BX204">
        <v>24.10239281745428</v>
      </c>
      <c r="CE204">
        <v>201</v>
      </c>
      <c r="CF204">
        <v>1922673.8805217892</v>
      </c>
      <c r="CK204">
        <v>201</v>
      </c>
      <c r="CL204">
        <v>4479.8651550579452</v>
      </c>
      <c r="CS204">
        <v>200</v>
      </c>
      <c r="CT204" s="10">
        <v>0.06</v>
      </c>
      <c r="CU204" s="10">
        <v>5.8000000000000003E-2</v>
      </c>
      <c r="CV204" s="10">
        <v>6.4000000000000001E-2</v>
      </c>
      <c r="CW204" s="10">
        <v>0.08</v>
      </c>
      <c r="CX204" s="10">
        <v>6.8000000000000005E-2</v>
      </c>
      <c r="CY204" s="10">
        <v>5.3999999999999999E-2</v>
      </c>
      <c r="CZ204" s="10">
        <v>4.3999999999999997E-2</v>
      </c>
      <c r="DA204" s="10">
        <v>7.5999999999999998E-2</v>
      </c>
      <c r="DB204" s="10">
        <v>5.8000000000000003E-2</v>
      </c>
      <c r="DC204" s="10">
        <v>6.2E-2</v>
      </c>
      <c r="DD204" s="10">
        <v>6.2E-2</v>
      </c>
      <c r="DE204" s="10">
        <v>7.8E-2</v>
      </c>
      <c r="DF204" s="10">
        <v>4.8000000000000001E-2</v>
      </c>
      <c r="DG204" s="10">
        <v>6.6000000000000003E-2</v>
      </c>
      <c r="DH204" s="10">
        <v>0.06</v>
      </c>
      <c r="DI204" s="10">
        <v>6.2E-2</v>
      </c>
      <c r="DJ204" s="25">
        <v>8954.0054588173498</v>
      </c>
      <c r="DK204" s="10">
        <v>0.57199999999999995</v>
      </c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</row>
    <row r="205" spans="1:126" x14ac:dyDescent="0.35">
      <c r="A205">
        <f t="shared" ca="1" si="116"/>
        <v>1</v>
      </c>
      <c r="B205" t="str" cm="1">
        <f t="array" aca="1" ref="B205" ca="1">_xlfn.SWITCH(A205,1,"A",2,"B",3,"C",4,"D")</f>
        <v>A</v>
      </c>
      <c r="C205">
        <f t="shared" ca="1" si="117"/>
        <v>3</v>
      </c>
      <c r="D205" s="3">
        <f t="shared" ca="1" si="118"/>
        <v>3.1616699107334409</v>
      </c>
      <c r="E205">
        <f t="shared" ca="1" si="119"/>
        <v>1</v>
      </c>
      <c r="F205" cm="1">
        <f t="array" aca="1" ref="F205" ca="1">_xlfn.SWITCH(RANDBETWEEN(0,1),0,3,1,4)</f>
        <v>3</v>
      </c>
      <c r="G205" s="3">
        <f t="shared" ca="1" si="120"/>
        <v>2.0154750937711698</v>
      </c>
      <c r="H205" t="str" cm="1">
        <f t="array" aca="1" ref="H205" ca="1">_xlfn.SWITCH(RANDBETWEEN(0,1),0,"No",1,"Yes")</f>
        <v>Yes</v>
      </c>
      <c r="I205" s="3">
        <f t="shared" ca="1" si="121"/>
        <v>0.10124795266571116</v>
      </c>
      <c r="J205" t="str" cm="1">
        <f t="array" aca="1" ref="J205" ca="1">_xlfn.SWITCH(RANDBETWEEN(0,2),0,"Rainy",1,"Sunny",2,"Cold")</f>
        <v>Rainy</v>
      </c>
      <c r="K205">
        <f t="shared" ca="1" si="114"/>
        <v>1.5505709789861404</v>
      </c>
      <c r="L205" t="str" cm="1">
        <f t="array" aca="1" ref="L205" ca="1">_xlfn.SWITCH(RANDBETWEEN(0,1),0,"Good",1,"Bad")</f>
        <v>Bad</v>
      </c>
      <c r="M205" s="3">
        <f t="shared" ca="1" si="122"/>
        <v>0.71873501060473544</v>
      </c>
      <c r="N205" t="str" cm="1">
        <f t="array" aca="1" ref="N205" ca="1">_xlfn.SWITCH(RANDBETWEEN(0,1),0,"No",1,"Yes")</f>
        <v>Yes</v>
      </c>
      <c r="O205" s="3">
        <f t="shared" ca="1" si="123"/>
        <v>1.0130104794014285</v>
      </c>
      <c r="P205" t="str" cm="1">
        <f t="array" aca="1" ref="P205" ca="1">_xlfn.SWITCH(RANDBETWEEN(0,1),0,"No",1,"Yes")</f>
        <v>Yes</v>
      </c>
      <c r="Q205" s="3">
        <f t="shared" ca="1" si="124"/>
        <v>1.9880901530647674</v>
      </c>
      <c r="R205">
        <f t="shared" ca="1" si="125"/>
        <v>3</v>
      </c>
      <c r="S205" s="3">
        <f t="shared" ca="1" si="126"/>
        <v>0.15110123315483551</v>
      </c>
      <c r="T205" s="3">
        <f t="shared" ca="1" si="127"/>
        <v>0.45330369946450655</v>
      </c>
      <c r="U205" t="str" cm="1">
        <f t="array" aca="1" ref="U205" ca="1">_xlfn.SWITCH(RANDBETWEEN(0,1),0,"No",1,"Yes")</f>
        <v>No</v>
      </c>
      <c r="V205" s="3">
        <f t="shared" ca="1" si="128"/>
        <v>0</v>
      </c>
      <c r="W205" t="str" cm="1">
        <f t="array" aca="1" ref="W205" ca="1">_xlfn.SWITCH(RANDBETWEEN(0,1),0,"No",1,"Yes")</f>
        <v>Yes</v>
      </c>
      <c r="X205" s="3">
        <f t="shared" ca="1" si="129"/>
        <v>15.606554785402835</v>
      </c>
      <c r="Y205" t="str" cm="1">
        <f t="array" aca="1" ref="Y205" ca="1">_xlfn.SWITCH(RANDBETWEEN(0,1),0,"No",1,"Yes")</f>
        <v>Yes</v>
      </c>
      <c r="Z205" s="3">
        <f t="shared" ca="1" si="130"/>
        <v>1.5933688880666717</v>
      </c>
      <c r="AA205" s="3">
        <f t="shared" ca="1" si="115"/>
        <v>1</v>
      </c>
      <c r="AB205" s="3">
        <f t="shared" ca="1" si="131"/>
        <v>0.49709269647110454</v>
      </c>
      <c r="AC205" s="3">
        <f t="shared" ca="1" si="132"/>
        <v>163.5489474671148</v>
      </c>
      <c r="AD205" s="3">
        <f t="shared" ca="1" si="133"/>
        <v>3</v>
      </c>
      <c r="AE205" s="3" t="str">
        <f t="shared" ca="1" si="134"/>
        <v>4-8</v>
      </c>
      <c r="AF205" s="3">
        <f t="shared" ca="1" si="135"/>
        <v>0.74488775484338587</v>
      </c>
      <c r="AG205" s="3" t="str">
        <f t="shared" ca="1" si="136"/>
        <v>High</v>
      </c>
      <c r="AH205" s="3">
        <f t="shared" ca="1" si="137"/>
        <v>0.1069401505978477</v>
      </c>
      <c r="AI205" s="3">
        <f t="shared" ca="1" si="138"/>
        <v>70.478828889873824</v>
      </c>
      <c r="AJ205" s="3">
        <f t="shared" ca="1" si="139"/>
        <v>2.3205400833584648</v>
      </c>
      <c r="AK205" s="3">
        <f t="shared" ca="1" si="140"/>
        <v>28.709817726698773</v>
      </c>
      <c r="AL205" s="3">
        <f t="shared" ca="1" si="141"/>
        <v>50</v>
      </c>
      <c r="AM205" s="3" t="str">
        <f t="shared" ca="1" si="142"/>
        <v>On time</v>
      </c>
      <c r="AN205" s="6">
        <f t="shared" ca="1" si="143"/>
        <v>17.733144225566235</v>
      </c>
      <c r="AO205" s="6">
        <f t="shared" ca="1" si="144"/>
        <v>0</v>
      </c>
      <c r="AP205" s="3" cm="1">
        <f t="array" aca="1" ref="AP205" ca="1">_xlfn.SWITCH(F205,3,_xlfn.NORM.INV(RAND(),8,4),4,_xlfn.NORM.INV(RAND(),7,3))</f>
        <v>13.209088421308046</v>
      </c>
      <c r="AQ205" s="6">
        <f t="shared" ca="1" si="145"/>
        <v>104.84313678877282</v>
      </c>
      <c r="AR205" s="6">
        <f t="shared" ca="1" si="146"/>
        <v>1298.1202126934159</v>
      </c>
      <c r="AS205" s="3">
        <f t="shared" ca="1" si="147"/>
        <v>3.5887272158373467</v>
      </c>
      <c r="AT205" s="6">
        <f t="shared" ca="1" si="148"/>
        <v>7177.4544316746933</v>
      </c>
      <c r="AU205" s="3">
        <f t="shared" ca="1" si="149"/>
        <v>1003.3320565731898</v>
      </c>
      <c r="AV205" s="3">
        <f t="shared" ca="1" si="150"/>
        <v>53.534631363687545</v>
      </c>
      <c r="AW205" s="6">
        <f t="shared" ca="1" si="151"/>
        <v>9550.1744765305539</v>
      </c>
      <c r="BC205">
        <v>202</v>
      </c>
      <c r="BD205">
        <v>4975896.8550297124</v>
      </c>
      <c r="BI205">
        <v>202</v>
      </c>
      <c r="BJ205">
        <v>8737.3868546240301</v>
      </c>
      <c r="BO205">
        <v>202</v>
      </c>
      <c r="BP205">
        <v>0.61199999999999999</v>
      </c>
      <c r="BW205">
        <v>202</v>
      </c>
      <c r="BX205">
        <v>26.293244883480728</v>
      </c>
      <c r="CE205">
        <v>202</v>
      </c>
      <c r="CF205">
        <v>1702070.9082459332</v>
      </c>
      <c r="CK205">
        <v>202</v>
      </c>
      <c r="CL205">
        <v>2190.4293846801588</v>
      </c>
      <c r="CS205">
        <v>201</v>
      </c>
      <c r="CT205" s="10">
        <v>6.2E-2</v>
      </c>
      <c r="CU205" s="10">
        <v>5.1999999999999998E-2</v>
      </c>
      <c r="CV205" s="10">
        <v>8.7999999999999995E-2</v>
      </c>
      <c r="CW205" s="10">
        <v>0.05</v>
      </c>
      <c r="CX205" s="10">
        <v>7.1999999999999995E-2</v>
      </c>
      <c r="CY205" s="10">
        <v>6.6000000000000003E-2</v>
      </c>
      <c r="CZ205" s="10">
        <v>0.05</v>
      </c>
      <c r="DA205" s="10">
        <v>6.4000000000000001E-2</v>
      </c>
      <c r="DB205" s="10">
        <v>5.3999999999999999E-2</v>
      </c>
      <c r="DC205" s="10">
        <v>7.0000000000000007E-2</v>
      </c>
      <c r="DD205" s="10">
        <v>6.4000000000000001E-2</v>
      </c>
      <c r="DE205" s="10">
        <v>7.0000000000000007E-2</v>
      </c>
      <c r="DF205" s="10">
        <v>4.8000000000000001E-2</v>
      </c>
      <c r="DG205" s="10">
        <v>6.8000000000000005E-2</v>
      </c>
      <c r="DH205" s="10">
        <v>5.8000000000000003E-2</v>
      </c>
      <c r="DI205" s="10">
        <v>6.4000000000000001E-2</v>
      </c>
      <c r="DJ205" s="25">
        <v>8122.1697122926817</v>
      </c>
      <c r="DK205" s="10">
        <v>0.65800000000000003</v>
      </c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</row>
    <row r="206" spans="1:126" x14ac:dyDescent="0.35">
      <c r="A206">
        <f t="shared" ca="1" si="116"/>
        <v>4</v>
      </c>
      <c r="B206" t="str" cm="1">
        <f t="array" aca="1" ref="B206" ca="1">_xlfn.SWITCH(A206,1,"A",2,"B",3,"C",4,"D")</f>
        <v>D</v>
      </c>
      <c r="C206">
        <f t="shared" ca="1" si="117"/>
        <v>1</v>
      </c>
      <c r="D206" s="3">
        <f t="shared" ca="1" si="118"/>
        <v>3.3335696506236316</v>
      </c>
      <c r="E206">
        <f t="shared" ca="1" si="119"/>
        <v>0</v>
      </c>
      <c r="F206" cm="1">
        <f t="array" aca="1" ref="F206" ca="1">_xlfn.SWITCH(RANDBETWEEN(0,1),0,3,1,4)</f>
        <v>3</v>
      </c>
      <c r="G206" s="3">
        <f t="shared" ca="1" si="120"/>
        <v>2.0336863584736462</v>
      </c>
      <c r="H206" t="str" cm="1">
        <f t="array" aca="1" ref="H206" ca="1">_xlfn.SWITCH(RANDBETWEEN(0,1),0,"No",1,"Yes")</f>
        <v>Yes</v>
      </c>
      <c r="I206" s="3">
        <f t="shared" ca="1" si="121"/>
        <v>7.7972264929135546E-2</v>
      </c>
      <c r="J206" t="str" cm="1">
        <f t="array" aca="1" ref="J206" ca="1">_xlfn.SWITCH(RANDBETWEEN(0,2),0,"Rainy",1,"Sunny",2,"Cold")</f>
        <v>Cold</v>
      </c>
      <c r="K206">
        <f t="shared" ca="1" si="114"/>
        <v>0.88339668421865092</v>
      </c>
      <c r="L206" t="str" cm="1">
        <f t="array" aca="1" ref="L206" ca="1">_xlfn.SWITCH(RANDBETWEEN(0,1),0,"Good",1,"Bad")</f>
        <v>Bad</v>
      </c>
      <c r="M206" s="3">
        <f t="shared" ca="1" si="122"/>
        <v>0.47998506283584791</v>
      </c>
      <c r="N206" t="str" cm="1">
        <f t="array" aca="1" ref="N206" ca="1">_xlfn.SWITCH(RANDBETWEEN(0,1),0,"No",1,"Yes")</f>
        <v>No</v>
      </c>
      <c r="O206" s="3">
        <f t="shared" ca="1" si="123"/>
        <v>8.3827306535959878E-2</v>
      </c>
      <c r="P206" t="str" cm="1">
        <f t="array" aca="1" ref="P206" ca="1">_xlfn.SWITCH(RANDBETWEEN(0,1),0,"No",1,"Yes")</f>
        <v>No</v>
      </c>
      <c r="Q206" s="3">
        <f t="shared" ca="1" si="124"/>
        <v>0</v>
      </c>
      <c r="R206">
        <f t="shared" ca="1" si="125"/>
        <v>3</v>
      </c>
      <c r="S206" s="3">
        <f t="shared" ca="1" si="126"/>
        <v>0.14816193021924134</v>
      </c>
      <c r="T206" s="3">
        <f t="shared" ca="1" si="127"/>
        <v>0.44448579065772403</v>
      </c>
      <c r="U206" t="str" cm="1">
        <f t="array" aca="1" ref="U206" ca="1">_xlfn.SWITCH(RANDBETWEEN(0,1),0,"No",1,"Yes")</f>
        <v>Yes</v>
      </c>
      <c r="V206" s="3">
        <f t="shared" ca="1" si="128"/>
        <v>-6.9225362978293958E-2</v>
      </c>
      <c r="W206" t="str" cm="1">
        <f t="array" aca="1" ref="W206" ca="1">_xlfn.SWITCH(RANDBETWEEN(0,1),0,"No",1,"Yes")</f>
        <v>No</v>
      </c>
      <c r="X206" s="3">
        <f t="shared" ca="1" si="129"/>
        <v>0</v>
      </c>
      <c r="Y206" t="str" cm="1">
        <f t="array" aca="1" ref="Y206" ca="1">_xlfn.SWITCH(RANDBETWEEN(0,1),0,"No",1,"Yes")</f>
        <v>No</v>
      </c>
      <c r="Z206" s="3">
        <f t="shared" ca="1" si="130"/>
        <v>0</v>
      </c>
      <c r="AA206" s="3">
        <f t="shared" ca="1" si="115"/>
        <v>0</v>
      </c>
      <c r="AB206" s="3">
        <f t="shared" ca="1" si="131"/>
        <v>1.0267024505028468</v>
      </c>
      <c r="AC206" s="3">
        <f t="shared" ca="1" si="132"/>
        <v>254.40214647411324</v>
      </c>
      <c r="AD206" s="3">
        <f t="shared" ca="1" si="133"/>
        <v>3</v>
      </c>
      <c r="AE206" s="3" t="str">
        <f t="shared" ca="1" si="134"/>
        <v>4-8</v>
      </c>
      <c r="AF206" s="3">
        <f t="shared" ca="1" si="135"/>
        <v>1.0633089519086236</v>
      </c>
      <c r="AG206" s="3" t="str">
        <f t="shared" ca="1" si="136"/>
        <v>Low</v>
      </c>
      <c r="AH206" s="3">
        <f t="shared" ca="1" si="137"/>
        <v>0.58097275650976843</v>
      </c>
      <c r="AI206" s="3">
        <f t="shared" ca="1" si="138"/>
        <v>42.624909610301039</v>
      </c>
      <c r="AJ206" s="3">
        <f t="shared" ca="1" si="139"/>
        <v>5.9683914593600127</v>
      </c>
      <c r="AK206" s="3">
        <f t="shared" ca="1" si="140"/>
        <v>12.573503722953925</v>
      </c>
      <c r="AL206" s="3">
        <f t="shared" ca="1" si="141"/>
        <v>25</v>
      </c>
      <c r="AM206" s="3" t="str">
        <f t="shared" ca="1" si="142"/>
        <v>On time</v>
      </c>
      <c r="AN206" s="6">
        <f t="shared" ca="1" si="143"/>
        <v>23.990137830867319</v>
      </c>
      <c r="AO206" s="6">
        <f t="shared" ca="1" si="144"/>
        <v>0</v>
      </c>
      <c r="AP206" s="3" cm="1">
        <f t="array" aca="1" ref="AP206" ca="1">_xlfn.SWITCH(F206,3,_xlfn.NORM.INV(RAND(),8,4),4,_xlfn.NORM.INV(RAND(),7,3))</f>
        <v>7.8008634104751557</v>
      </c>
      <c r="AQ206" s="6">
        <f t="shared" ca="1" si="145"/>
        <v>107.48741815366584</v>
      </c>
      <c r="AR206" s="6">
        <f t="shared" ca="1" si="146"/>
        <v>3505.3850398833674</v>
      </c>
      <c r="AS206" s="3">
        <f t="shared" ca="1" si="147"/>
        <v>1.5716879653692406</v>
      </c>
      <c r="AT206" s="6">
        <f t="shared" ca="1" si="148"/>
        <v>2357.531948053861</v>
      </c>
      <c r="AU206" s="3">
        <f t="shared" ca="1" si="149"/>
        <v>1002.4239337022897</v>
      </c>
      <c r="AV206" s="3">
        <f t="shared" ca="1" si="150"/>
        <v>47.763221432722879</v>
      </c>
      <c r="AW206" s="6">
        <f t="shared" ca="1" si="151"/>
        <v>6937.0942809031085</v>
      </c>
      <c r="BC206">
        <v>203</v>
      </c>
      <c r="BD206">
        <v>5212571.0077978726</v>
      </c>
      <c r="BI206">
        <v>203</v>
      </c>
      <c r="BJ206">
        <v>14801.521844566623</v>
      </c>
      <c r="BO206">
        <v>203</v>
      </c>
      <c r="BP206">
        <v>0.57599999999999996</v>
      </c>
      <c r="BW206">
        <v>203</v>
      </c>
      <c r="BX206">
        <v>24.845783299049891</v>
      </c>
      <c r="CE206">
        <v>203</v>
      </c>
      <c r="CF206">
        <v>3377027.1808798998</v>
      </c>
      <c r="CK206">
        <v>203</v>
      </c>
      <c r="CL206">
        <v>3184.4017123137178</v>
      </c>
      <c r="CS206">
        <v>202</v>
      </c>
      <c r="CT206" s="10">
        <v>0.05</v>
      </c>
      <c r="CU206" s="10">
        <v>5.8000000000000003E-2</v>
      </c>
      <c r="CV206" s="10">
        <v>6.6000000000000003E-2</v>
      </c>
      <c r="CW206" s="10">
        <v>0.09</v>
      </c>
      <c r="CX206" s="10">
        <v>6.4000000000000001E-2</v>
      </c>
      <c r="CY206" s="10">
        <v>5.1999999999999998E-2</v>
      </c>
      <c r="CZ206" s="10">
        <v>4.8000000000000001E-2</v>
      </c>
      <c r="DA206" s="10">
        <v>7.1999999999999995E-2</v>
      </c>
      <c r="DB206" s="10">
        <v>3.4000000000000002E-2</v>
      </c>
      <c r="DC206" s="10">
        <v>7.3999999999999996E-2</v>
      </c>
      <c r="DD206" s="10">
        <v>7.1999999999999995E-2</v>
      </c>
      <c r="DE206" s="10">
        <v>6.4000000000000001E-2</v>
      </c>
      <c r="DF206" s="10">
        <v>7.0000000000000007E-2</v>
      </c>
      <c r="DG206" s="10">
        <v>5.6000000000000001E-2</v>
      </c>
      <c r="DH206" s="10">
        <v>6.2E-2</v>
      </c>
      <c r="DI206" s="10">
        <v>6.8000000000000005E-2</v>
      </c>
      <c r="DJ206" s="25">
        <v>-148577.7757567965</v>
      </c>
      <c r="DK206" s="10">
        <v>0.60199999999999998</v>
      </c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</row>
    <row r="207" spans="1:126" x14ac:dyDescent="0.35">
      <c r="A207">
        <f t="shared" ca="1" si="116"/>
        <v>3</v>
      </c>
      <c r="B207" t="str" cm="1">
        <f t="array" aca="1" ref="B207" ca="1">_xlfn.SWITCH(A207,1,"A",2,"B",3,"C",4,"D")</f>
        <v>C</v>
      </c>
      <c r="C207">
        <f t="shared" ca="1" si="117"/>
        <v>2</v>
      </c>
      <c r="D207" s="3">
        <f t="shared" ca="1" si="118"/>
        <v>3.0562529190288799</v>
      </c>
      <c r="E207">
        <f t="shared" ca="1" si="119"/>
        <v>0</v>
      </c>
      <c r="F207" cm="1">
        <f t="array" aca="1" ref="F207" ca="1">_xlfn.SWITCH(RANDBETWEEN(0,1),0,3,1,4)</f>
        <v>3</v>
      </c>
      <c r="G207" s="3">
        <f t="shared" ca="1" si="120"/>
        <v>2.4689940756691451</v>
      </c>
      <c r="H207" t="str" cm="1">
        <f t="array" aca="1" ref="H207" ca="1">_xlfn.SWITCH(RANDBETWEEN(0,1),0,"No",1,"Yes")</f>
        <v>No</v>
      </c>
      <c r="I207" s="3">
        <f t="shared" ca="1" si="121"/>
        <v>0.27461494964278743</v>
      </c>
      <c r="J207" t="str" cm="1">
        <f t="array" aca="1" ref="J207" ca="1">_xlfn.SWITCH(RANDBETWEEN(0,2),0,"Rainy",1,"Sunny",2,"Cold")</f>
        <v>Cold</v>
      </c>
      <c r="K207">
        <f t="shared" ca="1" si="114"/>
        <v>-0.90407870118280798</v>
      </c>
      <c r="L207" t="str" cm="1">
        <f t="array" aca="1" ref="L207" ca="1">_xlfn.SWITCH(RANDBETWEEN(0,1),0,"Good",1,"Bad")</f>
        <v>Good</v>
      </c>
      <c r="M207" s="3">
        <f t="shared" ca="1" si="122"/>
        <v>7.0158942944910846E-2</v>
      </c>
      <c r="N207" t="str" cm="1">
        <f t="array" aca="1" ref="N207" ca="1">_xlfn.SWITCH(RANDBETWEEN(0,1),0,"No",1,"Yes")</f>
        <v>No</v>
      </c>
      <c r="O207" s="3">
        <f t="shared" ca="1" si="123"/>
        <v>0.10227598445209299</v>
      </c>
      <c r="P207" t="str" cm="1">
        <f t="array" aca="1" ref="P207" ca="1">_xlfn.SWITCH(RANDBETWEEN(0,1),0,"No",1,"Yes")</f>
        <v>No</v>
      </c>
      <c r="Q207" s="3">
        <f t="shared" ca="1" si="124"/>
        <v>0</v>
      </c>
      <c r="R207">
        <f t="shared" ca="1" si="125"/>
        <v>2</v>
      </c>
      <c r="S207" s="3">
        <f t="shared" ca="1" si="126"/>
        <v>0.14039731720820142</v>
      </c>
      <c r="T207" s="3">
        <f t="shared" ca="1" si="127"/>
        <v>0.28079463441640284</v>
      </c>
      <c r="U207" t="str" cm="1">
        <f t="array" aca="1" ref="U207" ca="1">_xlfn.SWITCH(RANDBETWEEN(0,1),0,"No",1,"Yes")</f>
        <v>No</v>
      </c>
      <c r="V207" s="3">
        <f t="shared" ca="1" si="128"/>
        <v>0</v>
      </c>
      <c r="W207" t="str" cm="1">
        <f t="array" aca="1" ref="W207" ca="1">_xlfn.SWITCH(RANDBETWEEN(0,1),0,"No",1,"Yes")</f>
        <v>Yes</v>
      </c>
      <c r="X207" s="3">
        <f t="shared" ca="1" si="129"/>
        <v>29.544604817686736</v>
      </c>
      <c r="Y207" t="str" cm="1">
        <f t="array" aca="1" ref="Y207" ca="1">_xlfn.SWITCH(RANDBETWEEN(0,1),0,"No",1,"Yes")</f>
        <v>Yes</v>
      </c>
      <c r="Z207" s="3">
        <f t="shared" ca="1" si="130"/>
        <v>1.2658591087027695</v>
      </c>
      <c r="AA207" s="3">
        <f t="shared" ca="1" si="115"/>
        <v>1</v>
      </c>
      <c r="AB207" s="3">
        <f t="shared" ca="1" si="131"/>
        <v>-2.692833856665855E-3</v>
      </c>
      <c r="AC207" s="3">
        <f t="shared" ca="1" si="132"/>
        <v>225.10487643245105</v>
      </c>
      <c r="AD207" s="3">
        <f t="shared" ca="1" si="133"/>
        <v>2</v>
      </c>
      <c r="AE207" s="3" t="str">
        <f t="shared" ca="1" si="134"/>
        <v>12-4</v>
      </c>
      <c r="AF207" s="3">
        <f t="shared" ca="1" si="135"/>
        <v>0.97528211627439831</v>
      </c>
      <c r="AG207" s="3" t="str">
        <f t="shared" ca="1" si="136"/>
        <v>High</v>
      </c>
      <c r="AH207" s="3">
        <f t="shared" ca="1" si="137"/>
        <v>9.4398538918405231E-2</v>
      </c>
      <c r="AI207" s="3">
        <f t="shared" ca="1" si="138"/>
        <v>41.901067365859177</v>
      </c>
      <c r="AJ207" s="3">
        <f t="shared" ca="1" si="139"/>
        <v>5.3722945639295485</v>
      </c>
      <c r="AK207" s="3">
        <f t="shared" ca="1" si="140"/>
        <v>39.542506197597724</v>
      </c>
      <c r="AL207" s="3">
        <f t="shared" ca="1" si="141"/>
        <v>20</v>
      </c>
      <c r="AM207" s="3" t="str">
        <f t="shared" ca="1" si="142"/>
        <v>Late</v>
      </c>
      <c r="AN207" s="6">
        <f t="shared" ca="1" si="143"/>
        <v>17.659508452651004</v>
      </c>
      <c r="AO207" s="6">
        <f t="shared" ca="1" si="144"/>
        <v>0</v>
      </c>
      <c r="AP207" s="3" cm="1">
        <f t="array" aca="1" ref="AP207" ca="1">_xlfn.SWITCH(F207,3,_xlfn.NORM.INV(RAND(),8,4),4,_xlfn.NORM.INV(RAND(),7,3))</f>
        <v>4.805740930589085</v>
      </c>
      <c r="AQ207" s="6">
        <f t="shared" ca="1" si="145"/>
        <v>114.47493135981328</v>
      </c>
      <c r="AR207" s="6">
        <f t="shared" ca="1" si="146"/>
        <v>5362.1003817210249</v>
      </c>
      <c r="AS207" s="3">
        <f t="shared" ca="1" si="147"/>
        <v>4.9428132746997155</v>
      </c>
      <c r="AT207" s="6">
        <f t="shared" ca="1" si="148"/>
        <v>9885.6265493994306</v>
      </c>
      <c r="AU207" s="3">
        <f t="shared" ca="1" si="149"/>
        <v>1021.394156372392</v>
      </c>
      <c r="AV207" s="3">
        <f t="shared" ca="1" si="150"/>
        <v>40.869726598539486</v>
      </c>
      <c r="AW207" s="6">
        <f t="shared" ca="1" si="151"/>
        <v>16327.650322544039</v>
      </c>
      <c r="BC207">
        <v>204</v>
      </c>
      <c r="BD207">
        <v>-17818015.411770809</v>
      </c>
      <c r="BI207">
        <v>204</v>
      </c>
      <c r="BJ207">
        <v>9958.0579668743321</v>
      </c>
      <c r="BO207">
        <v>204</v>
      </c>
      <c r="BP207">
        <v>0.61799999999999999</v>
      </c>
      <c r="BW207">
        <v>204</v>
      </c>
      <c r="BX207">
        <v>26.656565406118524</v>
      </c>
      <c r="CE207">
        <v>204</v>
      </c>
      <c r="CF207">
        <v>2057038.3944547744</v>
      </c>
      <c r="CK207">
        <v>204</v>
      </c>
      <c r="CL207">
        <v>3074.3407233984976</v>
      </c>
      <c r="CS207">
        <v>203</v>
      </c>
      <c r="CT207" s="10">
        <v>7.1999999999999995E-2</v>
      </c>
      <c r="CU207" s="10">
        <v>7.5999999999999998E-2</v>
      </c>
      <c r="CV207" s="10">
        <v>7.5999999999999998E-2</v>
      </c>
      <c r="CW207" s="10">
        <v>5.6000000000000001E-2</v>
      </c>
      <c r="CX207" s="10">
        <v>5.1999999999999998E-2</v>
      </c>
      <c r="CY207" s="10">
        <v>7.0000000000000007E-2</v>
      </c>
      <c r="CZ207" s="10">
        <v>6.6000000000000003E-2</v>
      </c>
      <c r="DA207" s="10">
        <v>5.1999999999999998E-2</v>
      </c>
      <c r="DB207" s="10">
        <v>0.08</v>
      </c>
      <c r="DC207" s="10">
        <v>6.6000000000000003E-2</v>
      </c>
      <c r="DD207" s="10">
        <v>5.1999999999999998E-2</v>
      </c>
      <c r="DE207" s="10">
        <v>5.1999999999999998E-2</v>
      </c>
      <c r="DF207" s="10">
        <v>5.3999999999999999E-2</v>
      </c>
      <c r="DG207" s="10">
        <v>6.2E-2</v>
      </c>
      <c r="DH207" s="10">
        <v>5.1999999999999998E-2</v>
      </c>
      <c r="DI207" s="10">
        <v>6.2E-2</v>
      </c>
      <c r="DJ207" s="25">
        <v>11681.162889843419</v>
      </c>
      <c r="DK207" s="10">
        <v>0.628</v>
      </c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</row>
    <row r="208" spans="1:126" x14ac:dyDescent="0.35">
      <c r="A208">
        <f t="shared" ca="1" si="116"/>
        <v>1</v>
      </c>
      <c r="B208" t="str" cm="1">
        <f t="array" aca="1" ref="B208" ca="1">_xlfn.SWITCH(A208,1,"A",2,"B",3,"C",4,"D")</f>
        <v>A</v>
      </c>
      <c r="C208">
        <f t="shared" ca="1" si="117"/>
        <v>1</v>
      </c>
      <c r="D208" s="3">
        <f t="shared" ca="1" si="118"/>
        <v>2.816616649788676</v>
      </c>
      <c r="E208">
        <f t="shared" ca="1" si="119"/>
        <v>1</v>
      </c>
      <c r="F208" cm="1">
        <f t="array" aca="1" ref="F208" ca="1">_xlfn.SWITCH(RANDBETWEEN(0,1),0,3,1,4)</f>
        <v>3</v>
      </c>
      <c r="G208" s="3">
        <f t="shared" ca="1" si="120"/>
        <v>1.5935905400153767</v>
      </c>
      <c r="H208" t="str" cm="1">
        <f t="array" aca="1" ref="H208" ca="1">_xlfn.SWITCH(RANDBETWEEN(0,1),0,"No",1,"Yes")</f>
        <v>Yes</v>
      </c>
      <c r="I208" s="3">
        <f t="shared" ca="1" si="121"/>
        <v>6.1953014222602805E-2</v>
      </c>
      <c r="J208" t="str" cm="1">
        <f t="array" aca="1" ref="J208" ca="1">_xlfn.SWITCH(RANDBETWEEN(0,2),0,"Rainy",1,"Sunny",2,"Cold")</f>
        <v>Rainy</v>
      </c>
      <c r="K208">
        <f t="shared" ca="1" si="114"/>
        <v>1.3459251839350257</v>
      </c>
      <c r="L208" t="str" cm="1">
        <f t="array" aca="1" ref="L208" ca="1">_xlfn.SWITCH(RANDBETWEEN(0,1),0,"Good",1,"Bad")</f>
        <v>Bad</v>
      </c>
      <c r="M208" s="3">
        <f t="shared" ca="1" si="122"/>
        <v>0.5336095806839114</v>
      </c>
      <c r="N208" t="str" cm="1">
        <f t="array" aca="1" ref="N208" ca="1">_xlfn.SWITCH(RANDBETWEEN(0,1),0,"No",1,"Yes")</f>
        <v>Yes</v>
      </c>
      <c r="O208" s="3">
        <f t="shared" ca="1" si="123"/>
        <v>0.93494424465366199</v>
      </c>
      <c r="P208" t="str" cm="1">
        <f t="array" aca="1" ref="P208" ca="1">_xlfn.SWITCH(RANDBETWEEN(0,1),0,"No",1,"Yes")</f>
        <v>No</v>
      </c>
      <c r="Q208" s="3">
        <f t="shared" ca="1" si="124"/>
        <v>0</v>
      </c>
      <c r="R208">
        <f t="shared" ca="1" si="125"/>
        <v>2</v>
      </c>
      <c r="S208" s="3">
        <f t="shared" ca="1" si="126"/>
        <v>0.16827390491147079</v>
      </c>
      <c r="T208" s="3">
        <f t="shared" ca="1" si="127"/>
        <v>0.33654780982294158</v>
      </c>
      <c r="U208" t="str" cm="1">
        <f t="array" aca="1" ref="U208" ca="1">_xlfn.SWITCH(RANDBETWEEN(0,1),0,"No",1,"Yes")</f>
        <v>Yes</v>
      </c>
      <c r="V208" s="3">
        <f t="shared" ca="1" si="128"/>
        <v>0.71987732293251505</v>
      </c>
      <c r="W208" t="str" cm="1">
        <f t="array" aca="1" ref="W208" ca="1">_xlfn.SWITCH(RANDBETWEEN(0,1),0,"No",1,"Yes")</f>
        <v>Yes</v>
      </c>
      <c r="X208" s="3">
        <f t="shared" ca="1" si="129"/>
        <v>7.9882931895450753</v>
      </c>
      <c r="Y208" t="str" cm="1">
        <f t="array" aca="1" ref="Y208" ca="1">_xlfn.SWITCH(RANDBETWEEN(0,1),0,"No",1,"Yes")</f>
        <v>No</v>
      </c>
      <c r="Z208" s="3">
        <f t="shared" ca="1" si="130"/>
        <v>0</v>
      </c>
      <c r="AA208" s="3">
        <f t="shared" ca="1" si="115"/>
        <v>0</v>
      </c>
      <c r="AB208" s="3">
        <f t="shared" ca="1" si="131"/>
        <v>0.73661162078475007</v>
      </c>
      <c r="AC208" s="3">
        <f t="shared" ca="1" si="132"/>
        <v>142.04011769174224</v>
      </c>
      <c r="AD208" s="3">
        <f t="shared" ca="1" si="133"/>
        <v>3</v>
      </c>
      <c r="AE208" s="3" t="str">
        <f t="shared" ca="1" si="134"/>
        <v>4-8</v>
      </c>
      <c r="AF208" s="3">
        <f t="shared" ca="1" si="135"/>
        <v>1.1000441466107187</v>
      </c>
      <c r="AG208" s="3" t="str">
        <f t="shared" ca="1" si="136"/>
        <v>High</v>
      </c>
      <c r="AH208" s="3">
        <f t="shared" ca="1" si="137"/>
        <v>7.65263482600229E-2</v>
      </c>
      <c r="AI208" s="3">
        <f t="shared" ca="1" si="138"/>
        <v>90.494796420051699</v>
      </c>
      <c r="AJ208" s="3">
        <f t="shared" ca="1" si="139"/>
        <v>1.5695943116157915</v>
      </c>
      <c r="AK208" s="3">
        <f t="shared" ca="1" si="140"/>
        <v>16.997517313082394</v>
      </c>
      <c r="AL208" s="3">
        <f t="shared" ca="1" si="141"/>
        <v>40</v>
      </c>
      <c r="AM208" s="3" t="str">
        <f t="shared" ca="1" si="142"/>
        <v>On time</v>
      </c>
      <c r="AN208" s="6">
        <f t="shared" ca="1" si="143"/>
        <v>0</v>
      </c>
      <c r="AO208" s="6">
        <f t="shared" ca="1" si="144"/>
        <v>5.11191083775633</v>
      </c>
      <c r="AP208" s="3" cm="1">
        <f t="array" aca="1" ref="AP208" ca="1">_xlfn.SWITCH(F208,3,_xlfn.NORM.INV(RAND(),8,4),4,_xlfn.NORM.INV(RAND(),7,3))</f>
        <v>13.967512217524085</v>
      </c>
      <c r="AQ208" s="6">
        <f t="shared" ca="1" si="145"/>
        <v>85.460315361077136</v>
      </c>
      <c r="AR208" s="6">
        <f t="shared" ca="1" si="146"/>
        <v>869.07339423201563</v>
      </c>
      <c r="AS208" s="3">
        <f t="shared" ca="1" si="147"/>
        <v>2.1246896641352992</v>
      </c>
      <c r="AT208" s="6">
        <f t="shared" ca="1" si="148"/>
        <v>3187.034496202949</v>
      </c>
      <c r="AU208" s="3">
        <f t="shared" ca="1" si="149"/>
        <v>1004.3209053523907</v>
      </c>
      <c r="AV208" s="3">
        <f t="shared" ca="1" si="150"/>
        <v>60.129746445727946</v>
      </c>
      <c r="AW208" s="6">
        <f t="shared" ca="1" si="151"/>
        <v>5125.6704530708394</v>
      </c>
      <c r="BC208">
        <v>205</v>
      </c>
      <c r="BD208">
        <v>5106120.1954152575</v>
      </c>
      <c r="BI208">
        <v>205</v>
      </c>
      <c r="BJ208">
        <v>10250.330954077423</v>
      </c>
      <c r="BO208">
        <v>205</v>
      </c>
      <c r="BP208">
        <v>0.57199999999999995</v>
      </c>
      <c r="BW208">
        <v>205</v>
      </c>
      <c r="BX208">
        <v>25.014384676222207</v>
      </c>
      <c r="CE208">
        <v>205</v>
      </c>
      <c r="CF208">
        <v>1512419.6638378531</v>
      </c>
      <c r="CK208">
        <v>205</v>
      </c>
      <c r="CL208">
        <v>4944.4327690335231</v>
      </c>
      <c r="CS208">
        <v>204</v>
      </c>
      <c r="CT208" s="10">
        <v>6.6000000000000003E-2</v>
      </c>
      <c r="CU208" s="10">
        <v>0.06</v>
      </c>
      <c r="CV208" s="10">
        <v>5.1999999999999998E-2</v>
      </c>
      <c r="CW208" s="10">
        <v>7.3999999999999996E-2</v>
      </c>
      <c r="CX208" s="10">
        <v>5.1999999999999998E-2</v>
      </c>
      <c r="CY208" s="10">
        <v>5.8000000000000003E-2</v>
      </c>
      <c r="CZ208" s="10">
        <v>7.1999999999999995E-2</v>
      </c>
      <c r="DA208" s="10">
        <v>7.5999999999999998E-2</v>
      </c>
      <c r="DB208" s="10">
        <v>7.0000000000000007E-2</v>
      </c>
      <c r="DC208" s="10">
        <v>5.6000000000000001E-2</v>
      </c>
      <c r="DD208" s="10">
        <v>6.4000000000000001E-2</v>
      </c>
      <c r="DE208" s="10">
        <v>6.6000000000000003E-2</v>
      </c>
      <c r="DF208" s="10">
        <v>6.2E-2</v>
      </c>
      <c r="DG208" s="10">
        <v>5.3999999999999999E-2</v>
      </c>
      <c r="DH208" s="10">
        <v>5.3999999999999999E-2</v>
      </c>
      <c r="DI208" s="10">
        <v>6.4000000000000001E-2</v>
      </c>
      <c r="DJ208" s="25">
        <v>11389.623480583492</v>
      </c>
      <c r="DK208" s="10">
        <v>0.58799999999999997</v>
      </c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</row>
    <row r="209" spans="1:126" x14ac:dyDescent="0.35">
      <c r="A209">
        <f t="shared" ca="1" si="116"/>
        <v>1</v>
      </c>
      <c r="B209" t="str" cm="1">
        <f t="array" aca="1" ref="B209" ca="1">_xlfn.SWITCH(A209,1,"A",2,"B",3,"C",4,"D")</f>
        <v>A</v>
      </c>
      <c r="C209">
        <f t="shared" ca="1" si="117"/>
        <v>1</v>
      </c>
      <c r="D209" s="3">
        <f t="shared" ca="1" si="118"/>
        <v>3.1067805969791982</v>
      </c>
      <c r="E209">
        <f t="shared" ca="1" si="119"/>
        <v>0</v>
      </c>
      <c r="F209" cm="1">
        <f t="array" aca="1" ref="F209" ca="1">_xlfn.SWITCH(RANDBETWEEN(0,1),0,3,1,4)</f>
        <v>4</v>
      </c>
      <c r="G209" s="3">
        <f t="shared" ca="1" si="120"/>
        <v>2.5163931205588477</v>
      </c>
      <c r="H209" t="str" cm="1">
        <f t="array" aca="1" ref="H209" ca="1">_xlfn.SWITCH(RANDBETWEEN(0,1),0,"No",1,"Yes")</f>
        <v>No</v>
      </c>
      <c r="I209" s="3">
        <f t="shared" ca="1" si="121"/>
        <v>0.30993350268154757</v>
      </c>
      <c r="J209" t="str" cm="1">
        <f t="array" aca="1" ref="J209" ca="1">_xlfn.SWITCH(RANDBETWEEN(0,2),0,"Rainy",1,"Sunny",2,"Cold")</f>
        <v>Sunny</v>
      </c>
      <c r="K209">
        <f t="shared" ca="1" si="114"/>
        <v>0.54886681290378225</v>
      </c>
      <c r="L209" t="str" cm="1">
        <f t="array" aca="1" ref="L209" ca="1">_xlfn.SWITCH(RANDBETWEEN(0,1),0,"Good",1,"Bad")</f>
        <v>Good</v>
      </c>
      <c r="M209" s="3">
        <f t="shared" ca="1" si="122"/>
        <v>0.10223861252088043</v>
      </c>
      <c r="N209" t="str" cm="1">
        <f t="array" aca="1" ref="N209" ca="1">_xlfn.SWITCH(RANDBETWEEN(0,1),0,"No",1,"Yes")</f>
        <v>No</v>
      </c>
      <c r="O209" s="3">
        <f t="shared" ca="1" si="123"/>
        <v>7.5719941682733938E-2</v>
      </c>
      <c r="P209" t="str" cm="1">
        <f t="array" aca="1" ref="P209" ca="1">_xlfn.SWITCH(RANDBETWEEN(0,1),0,"No",1,"Yes")</f>
        <v>Yes</v>
      </c>
      <c r="Q209" s="3">
        <f t="shared" ca="1" si="124"/>
        <v>0.95140720237619147</v>
      </c>
      <c r="R209">
        <f t="shared" ca="1" si="125"/>
        <v>2</v>
      </c>
      <c r="S209" s="3">
        <f t="shared" ca="1" si="126"/>
        <v>0.15485372787032367</v>
      </c>
      <c r="T209" s="3">
        <f t="shared" ca="1" si="127"/>
        <v>0.30970745574064734</v>
      </c>
      <c r="U209" t="str" cm="1">
        <f t="array" aca="1" ref="U209" ca="1">_xlfn.SWITCH(RANDBETWEEN(0,1),0,"No",1,"Yes")</f>
        <v>Yes</v>
      </c>
      <c r="V209" s="3">
        <f t="shared" ca="1" si="128"/>
        <v>0.15170669910415058</v>
      </c>
      <c r="W209" t="str" cm="1">
        <f t="array" aca="1" ref="W209" ca="1">_xlfn.SWITCH(RANDBETWEEN(0,1),0,"No",1,"Yes")</f>
        <v>No</v>
      </c>
      <c r="X209" s="3">
        <f t="shared" ca="1" si="129"/>
        <v>0</v>
      </c>
      <c r="Y209" t="str" cm="1">
        <f t="array" aca="1" ref="Y209" ca="1">_xlfn.SWITCH(RANDBETWEEN(0,1),0,"No",1,"Yes")</f>
        <v>No</v>
      </c>
      <c r="Z209" s="3">
        <f t="shared" ca="1" si="130"/>
        <v>0</v>
      </c>
      <c r="AA209" s="3">
        <f t="shared" ca="1" si="115"/>
        <v>1</v>
      </c>
      <c r="AB209" s="3">
        <f t="shared" ca="1" si="131"/>
        <v>1.2109724637748567</v>
      </c>
      <c r="AC209" s="3">
        <f t="shared" ca="1" si="132"/>
        <v>86.339970272723235</v>
      </c>
      <c r="AD209" s="3">
        <f t="shared" ca="1" si="133"/>
        <v>4</v>
      </c>
      <c r="AE209" s="3" t="str">
        <f t="shared" ca="1" si="134"/>
        <v>4-8</v>
      </c>
      <c r="AF209" s="3">
        <f t="shared" ca="1" si="135"/>
        <v>1.8933732152840594</v>
      </c>
      <c r="AG209" s="3" t="str">
        <f t="shared" ca="1" si="136"/>
        <v>High</v>
      </c>
      <c r="AH209" s="3">
        <f t="shared" ca="1" si="137"/>
        <v>9.0518495707950855E-2</v>
      </c>
      <c r="AI209" s="3">
        <f t="shared" ca="1" si="138"/>
        <v>54.314234075899193</v>
      </c>
      <c r="AJ209" s="3">
        <f t="shared" ca="1" si="139"/>
        <v>1.589637997142167</v>
      </c>
      <c r="AK209" s="3">
        <f t="shared" ca="1" si="140"/>
        <v>9.7504755194778152</v>
      </c>
      <c r="AL209" s="3">
        <f t="shared" ca="1" si="141"/>
        <v>40</v>
      </c>
      <c r="AM209" s="3" t="str">
        <f t="shared" ca="1" si="142"/>
        <v>On time</v>
      </c>
      <c r="AN209" s="6">
        <f t="shared" ca="1" si="143"/>
        <v>0</v>
      </c>
      <c r="AO209" s="6">
        <f t="shared" ca="1" si="144"/>
        <v>4.4609604622466197</v>
      </c>
      <c r="AP209" s="3" cm="1">
        <f t="array" aca="1" ref="AP209" ca="1">_xlfn.SWITCH(F209,3,_xlfn.NORM.INV(RAND(),8,4),4,_xlfn.NORM.INV(RAND(),7,3))</f>
        <v>3.1253061431405795</v>
      </c>
      <c r="AQ209" s="6">
        <f t="shared" ca="1" si="145"/>
        <v>106.42632584712376</v>
      </c>
      <c r="AR209" s="6">
        <f t="shared" ca="1" si="146"/>
        <v>2940.1426257211624</v>
      </c>
      <c r="AS209" s="3">
        <f t="shared" ca="1" si="147"/>
        <v>1.2188094399347269</v>
      </c>
      <c r="AT209" s="6">
        <f t="shared" ca="1" si="148"/>
        <v>2437.6188798694538</v>
      </c>
      <c r="AU209" s="3">
        <f t="shared" ca="1" si="149"/>
        <v>982.54215396013024</v>
      </c>
      <c r="AV209" s="3">
        <f t="shared" ca="1" si="150"/>
        <v>60.478467118327849</v>
      </c>
      <c r="AW209" s="6">
        <f t="shared" ca="1" si="151"/>
        <v>6425.2430871313209</v>
      </c>
      <c r="BC209">
        <v>206</v>
      </c>
      <c r="BD209">
        <v>-14538036.282947199</v>
      </c>
      <c r="BI209">
        <v>206</v>
      </c>
      <c r="BJ209">
        <v>10265.040883256164</v>
      </c>
      <c r="BO209">
        <v>206</v>
      </c>
      <c r="BP209">
        <v>0.57999999999999996</v>
      </c>
      <c r="BW209">
        <v>206</v>
      </c>
      <c r="BX209">
        <v>24.272056905851954</v>
      </c>
      <c r="CE209">
        <v>206</v>
      </c>
      <c r="CF209">
        <v>1839541.5283336991</v>
      </c>
      <c r="CK209">
        <v>206</v>
      </c>
      <c r="CL209">
        <v>1398.2123008901726</v>
      </c>
      <c r="CS209">
        <v>205</v>
      </c>
      <c r="CT209" s="10">
        <v>5.1999999999999998E-2</v>
      </c>
      <c r="CU209" s="10">
        <v>5.6000000000000001E-2</v>
      </c>
      <c r="CV209" s="10">
        <v>7.5999999999999998E-2</v>
      </c>
      <c r="CW209" s="10">
        <v>8.4000000000000005E-2</v>
      </c>
      <c r="CX209" s="10">
        <v>6.8000000000000005E-2</v>
      </c>
      <c r="CY209" s="10">
        <v>6.8000000000000005E-2</v>
      </c>
      <c r="CZ209" s="10">
        <v>0.08</v>
      </c>
      <c r="DA209" s="10">
        <v>6.6000000000000003E-2</v>
      </c>
      <c r="DB209" s="10">
        <v>5.3999999999999999E-2</v>
      </c>
      <c r="DC209" s="10">
        <v>6.8000000000000005E-2</v>
      </c>
      <c r="DD209" s="10">
        <v>5.8000000000000003E-2</v>
      </c>
      <c r="DE209" s="10">
        <v>4.5999999999999999E-2</v>
      </c>
      <c r="DF209" s="10">
        <v>7.0000000000000007E-2</v>
      </c>
      <c r="DG209" s="10">
        <v>0.06</v>
      </c>
      <c r="DH209" s="10">
        <v>0.04</v>
      </c>
      <c r="DI209" s="10">
        <v>5.3999999999999999E-2</v>
      </c>
      <c r="DJ209" s="25">
        <v>3134.0817338453658</v>
      </c>
      <c r="DK209" s="10">
        <v>0.622</v>
      </c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</row>
    <row r="210" spans="1:126" x14ac:dyDescent="0.35">
      <c r="A210">
        <f t="shared" ca="1" si="116"/>
        <v>4</v>
      </c>
      <c r="B210" t="str" cm="1">
        <f t="array" aca="1" ref="B210" ca="1">_xlfn.SWITCH(A210,1,"A",2,"B",3,"C",4,"D")</f>
        <v>D</v>
      </c>
      <c r="C210">
        <f t="shared" ca="1" si="117"/>
        <v>4</v>
      </c>
      <c r="D210" s="3">
        <f t="shared" ca="1" si="118"/>
        <v>2.96006029589297</v>
      </c>
      <c r="E210">
        <f t="shared" ca="1" si="119"/>
        <v>0</v>
      </c>
      <c r="F210" cm="1">
        <f t="array" aca="1" ref="F210" ca="1">_xlfn.SWITCH(RANDBETWEEN(0,1),0,3,1,4)</f>
        <v>3</v>
      </c>
      <c r="G210" s="3">
        <f t="shared" ca="1" si="120"/>
        <v>1.8068855548710137</v>
      </c>
      <c r="H210" t="str" cm="1">
        <f t="array" aca="1" ref="H210" ca="1">_xlfn.SWITCH(RANDBETWEEN(0,1),0,"No",1,"Yes")</f>
        <v>No</v>
      </c>
      <c r="I210" s="3">
        <f t="shared" ca="1" si="121"/>
        <v>0.34691494481621987</v>
      </c>
      <c r="J210" t="str" cm="1">
        <f t="array" aca="1" ref="J210" ca="1">_xlfn.SWITCH(RANDBETWEEN(0,2),0,"Rainy",1,"Sunny",2,"Cold")</f>
        <v>Cold</v>
      </c>
      <c r="K210">
        <f t="shared" ca="1" si="114"/>
        <v>-7.2519285080613116E-2</v>
      </c>
      <c r="L210" t="str" cm="1">
        <f t="array" aca="1" ref="L210" ca="1">_xlfn.SWITCH(RANDBETWEEN(0,1),0,"Good",1,"Bad")</f>
        <v>Good</v>
      </c>
      <c r="M210" s="3">
        <f t="shared" ca="1" si="122"/>
        <v>7.7174175437466852E-2</v>
      </c>
      <c r="N210" t="str" cm="1">
        <f t="array" aca="1" ref="N210" ca="1">_xlfn.SWITCH(RANDBETWEEN(0,1),0,"No",1,"Yes")</f>
        <v>Yes</v>
      </c>
      <c r="O210" s="3">
        <f t="shared" ca="1" si="123"/>
        <v>0.98850307958548744</v>
      </c>
      <c r="P210" t="str" cm="1">
        <f t="array" aca="1" ref="P210" ca="1">_xlfn.SWITCH(RANDBETWEEN(0,1),0,"No",1,"Yes")</f>
        <v>Yes</v>
      </c>
      <c r="Q210" s="3">
        <f t="shared" ca="1" si="124"/>
        <v>0.73550693692653091</v>
      </c>
      <c r="R210">
        <f t="shared" ca="1" si="125"/>
        <v>1</v>
      </c>
      <c r="S210" s="3">
        <f t="shared" ca="1" si="126"/>
        <v>0.21414406410727815</v>
      </c>
      <c r="T210" s="3">
        <f t="shared" ca="1" si="127"/>
        <v>0.21414406410727815</v>
      </c>
      <c r="U210" t="str" cm="1">
        <f t="array" aca="1" ref="U210" ca="1">_xlfn.SWITCH(RANDBETWEEN(0,1),0,"No",1,"Yes")</f>
        <v>Yes</v>
      </c>
      <c r="V210" s="3">
        <f t="shared" ca="1" si="128"/>
        <v>0.44335045092105585</v>
      </c>
      <c r="W210" t="str" cm="1">
        <f t="array" aca="1" ref="W210" ca="1">_xlfn.SWITCH(RANDBETWEEN(0,1),0,"No",1,"Yes")</f>
        <v>No</v>
      </c>
      <c r="X210" s="3">
        <f t="shared" ca="1" si="129"/>
        <v>0</v>
      </c>
      <c r="Y210" t="str" cm="1">
        <f t="array" aca="1" ref="Y210" ca="1">_xlfn.SWITCH(RANDBETWEEN(0,1),0,"No",1,"Yes")</f>
        <v>No</v>
      </c>
      <c r="Z210" s="3">
        <f t="shared" ca="1" si="130"/>
        <v>0</v>
      </c>
      <c r="AA210" s="3">
        <f t="shared" ca="1" si="115"/>
        <v>1</v>
      </c>
      <c r="AB210" s="3">
        <f t="shared" ca="1" si="131"/>
        <v>1.5742886522079469</v>
      </c>
      <c r="AC210" s="3">
        <f t="shared" ca="1" si="132"/>
        <v>337.15708869697824</v>
      </c>
      <c r="AD210" s="3">
        <f t="shared" ca="1" si="133"/>
        <v>2</v>
      </c>
      <c r="AE210" s="3" t="str">
        <f t="shared" ca="1" si="134"/>
        <v>12-4</v>
      </c>
      <c r="AF210" s="3">
        <f t="shared" ca="1" si="135"/>
        <v>0.68130059858947023</v>
      </c>
      <c r="AG210" s="3" t="str">
        <f t="shared" ca="1" si="136"/>
        <v>Low</v>
      </c>
      <c r="AH210" s="3">
        <f t="shared" ca="1" si="137"/>
        <v>-4.2210080528971572E-3</v>
      </c>
      <c r="AI210" s="3">
        <f t="shared" ca="1" si="138"/>
        <v>46.017040970997797</v>
      </c>
      <c r="AJ210" s="3">
        <f t="shared" ca="1" si="139"/>
        <v>7.326787676536421</v>
      </c>
      <c r="AK210" s="3">
        <f t="shared" ca="1" si="140"/>
        <v>14.118115840865382</v>
      </c>
      <c r="AL210" s="3">
        <f t="shared" ca="1" si="141"/>
        <v>20</v>
      </c>
      <c r="AM210" s="3" t="str">
        <f t="shared" ca="1" si="142"/>
        <v>On time</v>
      </c>
      <c r="AN210" s="6">
        <f t="shared" ca="1" si="143"/>
        <v>0</v>
      </c>
      <c r="AO210" s="6">
        <f t="shared" ca="1" si="144"/>
        <v>-2.4137152282327232</v>
      </c>
      <c r="AP210" s="3" cm="1">
        <f t="array" aca="1" ref="AP210" ca="1">_xlfn.SWITCH(F210,3,_xlfn.NORM.INV(RAND(),8,4),4,_xlfn.NORM.INV(RAND(),7,3))</f>
        <v>3.5405580975425828</v>
      </c>
      <c r="AQ210" s="6">
        <f t="shared" ca="1" si="145"/>
        <v>99.81795421687913</v>
      </c>
      <c r="AR210" s="6">
        <f t="shared" ca="1" si="146"/>
        <v>9505.3745529016742</v>
      </c>
      <c r="AS210" s="3">
        <f t="shared" ca="1" si="147"/>
        <v>1.7647644801081728</v>
      </c>
      <c r="AT210" s="6">
        <f t="shared" ca="1" si="148"/>
        <v>3529.5289602163457</v>
      </c>
      <c r="AU210" s="3">
        <f t="shared" ca="1" si="149"/>
        <v>984.38393023476124</v>
      </c>
      <c r="AV210" s="3">
        <f t="shared" ca="1" si="150"/>
        <v>51.815444436374399</v>
      </c>
      <c r="AW210" s="6">
        <f t="shared" ca="1" si="151"/>
        <v>14068.68917256092</v>
      </c>
      <c r="BC210">
        <v>207</v>
      </c>
      <c r="BD210">
        <v>4217683.9925200874</v>
      </c>
      <c r="BI210">
        <v>207</v>
      </c>
      <c r="BJ210">
        <v>9787.5916994765867</v>
      </c>
      <c r="BO210">
        <v>207</v>
      </c>
      <c r="BP210">
        <v>0.58399999999999996</v>
      </c>
      <c r="BW210">
        <v>207</v>
      </c>
      <c r="BX210">
        <v>26.226802867212324</v>
      </c>
      <c r="CE210">
        <v>207</v>
      </c>
      <c r="CF210">
        <v>3454666.832655719</v>
      </c>
      <c r="CK210">
        <v>207</v>
      </c>
      <c r="CL210">
        <v>19150.762578075977</v>
      </c>
      <c r="CS210">
        <v>206</v>
      </c>
      <c r="CT210" s="10">
        <v>0.06</v>
      </c>
      <c r="CU210" s="10">
        <v>8.4000000000000005E-2</v>
      </c>
      <c r="CV210" s="10">
        <v>8.2000000000000003E-2</v>
      </c>
      <c r="CW210" s="10">
        <v>5.6000000000000001E-2</v>
      </c>
      <c r="CX210" s="10">
        <v>0.06</v>
      </c>
      <c r="CY210" s="10">
        <v>5.3999999999999999E-2</v>
      </c>
      <c r="CZ210" s="10">
        <v>6.8000000000000005E-2</v>
      </c>
      <c r="DA210" s="10">
        <v>7.0000000000000007E-2</v>
      </c>
      <c r="DB210" s="10">
        <v>7.0000000000000007E-2</v>
      </c>
      <c r="DC210" s="10">
        <v>6.4000000000000001E-2</v>
      </c>
      <c r="DD210" s="10">
        <v>3.5999999999999997E-2</v>
      </c>
      <c r="DE210" s="10">
        <v>5.1999999999999998E-2</v>
      </c>
      <c r="DF210" s="10">
        <v>7.1999999999999995E-2</v>
      </c>
      <c r="DG210" s="10">
        <v>6.6000000000000003E-2</v>
      </c>
      <c r="DH210" s="10">
        <v>5.3999999999999999E-2</v>
      </c>
      <c r="DI210" s="10">
        <v>5.1999999999999998E-2</v>
      </c>
      <c r="DJ210" s="25">
        <v>6686.6407428650054</v>
      </c>
      <c r="DK210" s="10">
        <v>0.59599999999999997</v>
      </c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</row>
    <row r="211" spans="1:126" x14ac:dyDescent="0.35">
      <c r="A211">
        <f t="shared" ca="1" si="116"/>
        <v>2</v>
      </c>
      <c r="B211" t="str" cm="1">
        <f t="array" aca="1" ref="B211" ca="1">_xlfn.SWITCH(A211,1,"A",2,"B",3,"C",4,"D")</f>
        <v>B</v>
      </c>
      <c r="C211">
        <f t="shared" ca="1" si="117"/>
        <v>4</v>
      </c>
      <c r="D211" s="3">
        <f t="shared" ca="1" si="118"/>
        <v>3.1294040532332885</v>
      </c>
      <c r="E211">
        <f t="shared" ca="1" si="119"/>
        <v>0</v>
      </c>
      <c r="F211" cm="1">
        <f t="array" aca="1" ref="F211" ca="1">_xlfn.SWITCH(RANDBETWEEN(0,1),0,3,1,4)</f>
        <v>3</v>
      </c>
      <c r="G211" s="3">
        <f t="shared" ca="1" si="120"/>
        <v>1.6932829891063699</v>
      </c>
      <c r="H211" t="str" cm="1">
        <f t="array" aca="1" ref="H211" ca="1">_xlfn.SWITCH(RANDBETWEEN(0,1),0,"No",1,"Yes")</f>
        <v>No</v>
      </c>
      <c r="I211" s="3">
        <f t="shared" ca="1" si="121"/>
        <v>0.4935000651521137</v>
      </c>
      <c r="J211" t="str" cm="1">
        <f t="array" aca="1" ref="J211" ca="1">_xlfn.SWITCH(RANDBETWEEN(0,2),0,"Rainy",1,"Sunny",2,"Cold")</f>
        <v>Rainy</v>
      </c>
      <c r="K211">
        <f t="shared" ca="1" si="114"/>
        <v>2.0012877828597979</v>
      </c>
      <c r="L211" t="str" cm="1">
        <f t="array" aca="1" ref="L211" ca="1">_xlfn.SWITCH(RANDBETWEEN(0,1),0,"Good",1,"Bad")</f>
        <v>Good</v>
      </c>
      <c r="M211" s="3">
        <f t="shared" ca="1" si="122"/>
        <v>8.2253411767684859E-2</v>
      </c>
      <c r="N211" t="str" cm="1">
        <f t="array" aca="1" ref="N211" ca="1">_xlfn.SWITCH(RANDBETWEEN(0,1),0,"No",1,"Yes")</f>
        <v>Yes</v>
      </c>
      <c r="O211" s="3">
        <f t="shared" ca="1" si="123"/>
        <v>1.5297023967368524</v>
      </c>
      <c r="P211" t="str" cm="1">
        <f t="array" aca="1" ref="P211" ca="1">_xlfn.SWITCH(RANDBETWEEN(0,1),0,"No",1,"Yes")</f>
        <v>No</v>
      </c>
      <c r="Q211" s="3">
        <f t="shared" ca="1" si="124"/>
        <v>0</v>
      </c>
      <c r="R211">
        <f t="shared" ca="1" si="125"/>
        <v>1</v>
      </c>
      <c r="S211" s="3">
        <f t="shared" ca="1" si="126"/>
        <v>0.2180124369587913</v>
      </c>
      <c r="T211" s="3">
        <f t="shared" ca="1" si="127"/>
        <v>0.2180124369587913</v>
      </c>
      <c r="U211" t="str" cm="1">
        <f t="array" aca="1" ref="U211" ca="1">_xlfn.SWITCH(RANDBETWEEN(0,1),0,"No",1,"Yes")</f>
        <v>Yes</v>
      </c>
      <c r="V211" s="3">
        <f t="shared" ca="1" si="128"/>
        <v>1.2844604406630191</v>
      </c>
      <c r="W211" t="str" cm="1">
        <f t="array" aca="1" ref="W211" ca="1">_xlfn.SWITCH(RANDBETWEEN(0,1),0,"No",1,"Yes")</f>
        <v>Yes</v>
      </c>
      <c r="X211" s="3">
        <f t="shared" ca="1" si="129"/>
        <v>10.769607872266302</v>
      </c>
      <c r="Y211" t="str" cm="1">
        <f t="array" aca="1" ref="Y211" ca="1">_xlfn.SWITCH(RANDBETWEEN(0,1),0,"No",1,"Yes")</f>
        <v>No</v>
      </c>
      <c r="Z211" s="3">
        <f t="shared" ca="1" si="130"/>
        <v>0</v>
      </c>
      <c r="AA211" s="3">
        <f t="shared" ca="1" si="115"/>
        <v>1</v>
      </c>
      <c r="AB211" s="3">
        <f t="shared" ca="1" si="131"/>
        <v>8.4015783017552081E-2</v>
      </c>
      <c r="AC211" s="3">
        <f t="shared" ca="1" si="132"/>
        <v>203.46274409774671</v>
      </c>
      <c r="AD211" s="3">
        <f t="shared" ca="1" si="133"/>
        <v>1</v>
      </c>
      <c r="AE211" s="3" t="str">
        <f t="shared" ca="1" si="134"/>
        <v>8-12</v>
      </c>
      <c r="AF211" s="3">
        <f t="shared" ca="1" si="135"/>
        <v>1.0174603478734245</v>
      </c>
      <c r="AG211" s="3" t="str">
        <f t="shared" ca="1" si="136"/>
        <v>High</v>
      </c>
      <c r="AH211" s="3">
        <f t="shared" ca="1" si="137"/>
        <v>9.1442884686604151E-2</v>
      </c>
      <c r="AI211" s="3">
        <f t="shared" ca="1" si="138"/>
        <v>40.554495095201673</v>
      </c>
      <c r="AJ211" s="3">
        <f t="shared" ca="1" si="139"/>
        <v>5.0170207672446159</v>
      </c>
      <c r="AK211" s="3">
        <f t="shared" ca="1" si="140"/>
        <v>24.282047178333123</v>
      </c>
      <c r="AL211" s="3">
        <f t="shared" ca="1" si="141"/>
        <v>30</v>
      </c>
      <c r="AM211" s="3" t="str">
        <f t="shared" ca="1" si="142"/>
        <v>On time</v>
      </c>
      <c r="AN211" s="6">
        <f t="shared" ca="1" si="143"/>
        <v>20.03088886583609</v>
      </c>
      <c r="AO211" s="6">
        <f t="shared" ca="1" si="144"/>
        <v>0</v>
      </c>
      <c r="AP211" s="3" cm="1">
        <f t="array" aca="1" ref="AP211" ca="1">_xlfn.SWITCH(F211,3,_xlfn.NORM.INV(RAND(),8,4),4,_xlfn.NORM.INV(RAND(),7,3))</f>
        <v>8.130862188642979</v>
      </c>
      <c r="AQ211" s="6">
        <f t="shared" ca="1" si="145"/>
        <v>102.53376270446141</v>
      </c>
      <c r="AR211" s="6">
        <f t="shared" ca="1" si="146"/>
        <v>2565.7550501416999</v>
      </c>
      <c r="AS211" s="3">
        <f t="shared" ca="1" si="147"/>
        <v>3.0352558972916404</v>
      </c>
      <c r="AT211" s="6">
        <f t="shared" ca="1" si="148"/>
        <v>6070.5117945832808</v>
      </c>
      <c r="AU211" s="3">
        <f t="shared" ca="1" si="149"/>
        <v>1044.0972810952269</v>
      </c>
      <c r="AV211" s="3">
        <f t="shared" ca="1" si="150"/>
        <v>59.7225395503961</v>
      </c>
      <c r="AW211" s="6">
        <f t="shared" ca="1" si="151"/>
        <v>9760.1175542364381</v>
      </c>
      <c r="BC211">
        <v>208</v>
      </c>
      <c r="BD211">
        <v>5000933.2308121398</v>
      </c>
      <c r="BI211">
        <v>208</v>
      </c>
      <c r="BJ211">
        <v>5573.1305762114889</v>
      </c>
      <c r="BO211">
        <v>208</v>
      </c>
      <c r="BP211">
        <v>0.60599999999999998</v>
      </c>
      <c r="BW211">
        <v>208</v>
      </c>
      <c r="BX211">
        <v>21.149321249664471</v>
      </c>
      <c r="CE211">
        <v>208</v>
      </c>
      <c r="CF211">
        <v>2008205.5663823278</v>
      </c>
      <c r="CK211">
        <v>208</v>
      </c>
      <c r="CL211">
        <v>3248.2606799474866</v>
      </c>
      <c r="CS211">
        <v>207</v>
      </c>
      <c r="CT211" s="10">
        <v>6.2E-2</v>
      </c>
      <c r="CU211" s="10">
        <v>6.4000000000000001E-2</v>
      </c>
      <c r="CV211" s="10">
        <v>0.05</v>
      </c>
      <c r="CW211" s="10">
        <v>6.4000000000000001E-2</v>
      </c>
      <c r="CX211" s="10">
        <v>7.1999999999999995E-2</v>
      </c>
      <c r="CY211" s="10">
        <v>8.2000000000000003E-2</v>
      </c>
      <c r="CZ211" s="10">
        <v>6.6000000000000003E-2</v>
      </c>
      <c r="DA211" s="10">
        <v>7.0000000000000007E-2</v>
      </c>
      <c r="DB211" s="10">
        <v>6.6000000000000003E-2</v>
      </c>
      <c r="DC211" s="10">
        <v>7.3999999999999996E-2</v>
      </c>
      <c r="DD211" s="10">
        <v>5.3999999999999999E-2</v>
      </c>
      <c r="DE211" s="10">
        <v>5.6000000000000001E-2</v>
      </c>
      <c r="DF211" s="10">
        <v>5.1999999999999998E-2</v>
      </c>
      <c r="DG211" s="10">
        <v>5.6000000000000001E-2</v>
      </c>
      <c r="DH211" s="10">
        <v>5.3999999999999999E-2</v>
      </c>
      <c r="DI211" s="10">
        <v>5.8000000000000003E-2</v>
      </c>
      <c r="DJ211" s="25">
        <v>17101.681688074827</v>
      </c>
      <c r="DK211" s="10">
        <v>0.60599999999999998</v>
      </c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</row>
    <row r="212" spans="1:126" x14ac:dyDescent="0.35">
      <c r="A212">
        <f t="shared" ca="1" si="116"/>
        <v>3</v>
      </c>
      <c r="B212" t="str" cm="1">
        <f t="array" aca="1" ref="B212" ca="1">_xlfn.SWITCH(A212,1,"A",2,"B",3,"C",4,"D")</f>
        <v>C</v>
      </c>
      <c r="C212">
        <f t="shared" ca="1" si="117"/>
        <v>3</v>
      </c>
      <c r="D212" s="3">
        <f t="shared" ca="1" si="118"/>
        <v>2.988720271240886</v>
      </c>
      <c r="E212">
        <f t="shared" ca="1" si="119"/>
        <v>1</v>
      </c>
      <c r="F212" cm="1">
        <f t="array" aca="1" ref="F212" ca="1">_xlfn.SWITCH(RANDBETWEEN(0,1),0,3,1,4)</f>
        <v>4</v>
      </c>
      <c r="G212" s="3">
        <f t="shared" ca="1" si="120"/>
        <v>2.8415221631313368</v>
      </c>
      <c r="H212" t="str" cm="1">
        <f t="array" aca="1" ref="H212" ca="1">_xlfn.SWITCH(RANDBETWEEN(0,1),0,"No",1,"Yes")</f>
        <v>No</v>
      </c>
      <c r="I212" s="3">
        <f t="shared" ca="1" si="121"/>
        <v>0.29125110927653819</v>
      </c>
      <c r="J212" t="str" cm="1">
        <f t="array" aca="1" ref="J212" ca="1">_xlfn.SWITCH(RANDBETWEEN(0,2),0,"Rainy",1,"Sunny",2,"Cold")</f>
        <v>Rainy</v>
      </c>
      <c r="K212">
        <f t="shared" ca="1" si="114"/>
        <v>1.7782527314718199</v>
      </c>
      <c r="L212" t="str" cm="1">
        <f t="array" aca="1" ref="L212" ca="1">_xlfn.SWITCH(RANDBETWEEN(0,1),0,"Good",1,"Bad")</f>
        <v>Good</v>
      </c>
      <c r="M212" s="3">
        <f t="shared" ca="1" si="122"/>
        <v>7.4440940186592877E-2</v>
      </c>
      <c r="N212" t="str" cm="1">
        <f t="array" aca="1" ref="N212" ca="1">_xlfn.SWITCH(RANDBETWEEN(0,1),0,"No",1,"Yes")</f>
        <v>No</v>
      </c>
      <c r="O212" s="3">
        <f t="shared" ca="1" si="123"/>
        <v>5.9663416411234807E-2</v>
      </c>
      <c r="P212" t="str" cm="1">
        <f t="array" aca="1" ref="P212" ca="1">_xlfn.SWITCH(RANDBETWEEN(0,1),0,"No",1,"Yes")</f>
        <v>Yes</v>
      </c>
      <c r="Q212" s="3">
        <f t="shared" ca="1" si="124"/>
        <v>1.3895991632042526</v>
      </c>
      <c r="R212">
        <f t="shared" ca="1" si="125"/>
        <v>1</v>
      </c>
      <c r="S212" s="3">
        <f t="shared" ca="1" si="126"/>
        <v>0.14101579467795242</v>
      </c>
      <c r="T212" s="3">
        <f t="shared" ca="1" si="127"/>
        <v>0.14101579467795242</v>
      </c>
      <c r="U212" t="str" cm="1">
        <f t="array" aca="1" ref="U212" ca="1">_xlfn.SWITCH(RANDBETWEEN(0,1),0,"No",1,"Yes")</f>
        <v>No</v>
      </c>
      <c r="V212" s="3">
        <f t="shared" ca="1" si="128"/>
        <v>0</v>
      </c>
      <c r="W212" t="str" cm="1">
        <f t="array" aca="1" ref="W212" ca="1">_xlfn.SWITCH(RANDBETWEEN(0,1),0,"No",1,"Yes")</f>
        <v>No</v>
      </c>
      <c r="X212" s="3">
        <f t="shared" ca="1" si="129"/>
        <v>0</v>
      </c>
      <c r="Y212" t="str" cm="1">
        <f t="array" aca="1" ref="Y212" ca="1">_xlfn.SWITCH(RANDBETWEEN(0,1),0,"No",1,"Yes")</f>
        <v>No</v>
      </c>
      <c r="Z212" s="3">
        <f t="shared" ca="1" si="130"/>
        <v>0</v>
      </c>
      <c r="AA212" s="3">
        <f t="shared" ca="1" si="115"/>
        <v>0</v>
      </c>
      <c r="AB212" s="3">
        <f t="shared" ca="1" si="131"/>
        <v>0.98861434960739236</v>
      </c>
      <c r="AC212" s="3">
        <f t="shared" ca="1" si="132"/>
        <v>241.96854510376932</v>
      </c>
      <c r="AD212" s="3">
        <f t="shared" ca="1" si="133"/>
        <v>4</v>
      </c>
      <c r="AE212" s="3" t="str">
        <f t="shared" ca="1" si="134"/>
        <v>4-8</v>
      </c>
      <c r="AF212" s="3">
        <f t="shared" ca="1" si="135"/>
        <v>2.3063122295850746</v>
      </c>
      <c r="AG212" s="3" t="str">
        <f t="shared" ca="1" si="136"/>
        <v>High</v>
      </c>
      <c r="AH212" s="3">
        <f t="shared" ca="1" si="137"/>
        <v>0.11773346977410803</v>
      </c>
      <c r="AI212" s="3">
        <f t="shared" ca="1" si="138"/>
        <v>62.487520839329541</v>
      </c>
      <c r="AJ212" s="3">
        <f t="shared" ca="1" si="139"/>
        <v>3.8722698845090799</v>
      </c>
      <c r="AK212" s="3">
        <f t="shared" ca="1" si="140"/>
        <v>13.860675251835383</v>
      </c>
      <c r="AL212" s="3">
        <f t="shared" ca="1" si="141"/>
        <v>30</v>
      </c>
      <c r="AM212" s="3" t="str">
        <f t="shared" ca="1" si="142"/>
        <v>On time</v>
      </c>
      <c r="AN212" s="6">
        <f t="shared" ca="1" si="143"/>
        <v>0</v>
      </c>
      <c r="AO212" s="6">
        <f t="shared" ca="1" si="144"/>
        <v>9.4520383420730028</v>
      </c>
      <c r="AP212" s="3" cm="1">
        <f t="array" aca="1" ref="AP212" ca="1">_xlfn.SWITCH(F212,3,_xlfn.NORM.INV(RAND(),8,4),4,_xlfn.NORM.INV(RAND(),7,3))</f>
        <v>5.6463432355337151</v>
      </c>
      <c r="AQ212" s="6">
        <f t="shared" ca="1" si="145"/>
        <v>104.70394528068175</v>
      </c>
      <c r="AR212" s="6">
        <f t="shared" ca="1" si="146"/>
        <v>4486.9856913323947</v>
      </c>
      <c r="AS212" s="3">
        <f t="shared" ca="1" si="147"/>
        <v>1.7325844064794229</v>
      </c>
      <c r="AT212" s="6">
        <f t="shared" ca="1" si="148"/>
        <v>2598.8766097191342</v>
      </c>
      <c r="AU212" s="3">
        <f t="shared" ca="1" si="149"/>
        <v>1020.8819454604159</v>
      </c>
      <c r="AV212" s="3">
        <f t="shared" ca="1" si="150"/>
        <v>43.82298609316247</v>
      </c>
      <c r="AW212" s="6">
        <f t="shared" ca="1" si="151"/>
        <v>8160.0192709471812</v>
      </c>
      <c r="BC212">
        <v>209</v>
      </c>
      <c r="BD212">
        <v>5498869.7701661019</v>
      </c>
      <c r="BI212">
        <v>209</v>
      </c>
      <c r="BJ212">
        <v>5540.764455900473</v>
      </c>
      <c r="BO212">
        <v>209</v>
      </c>
      <c r="BP212">
        <v>0.58199999999999996</v>
      </c>
      <c r="BW212">
        <v>209</v>
      </c>
      <c r="BX212">
        <v>22.997225058924919</v>
      </c>
      <c r="CE212">
        <v>209</v>
      </c>
      <c r="CF212">
        <v>1487476.2808235462</v>
      </c>
      <c r="CK212">
        <v>209</v>
      </c>
      <c r="CL212">
        <v>2905.5082848140346</v>
      </c>
      <c r="CS212">
        <v>208</v>
      </c>
      <c r="CT212" s="10">
        <v>6.4000000000000001E-2</v>
      </c>
      <c r="CU212" s="10">
        <v>0.06</v>
      </c>
      <c r="CV212" s="10">
        <v>8.4000000000000005E-2</v>
      </c>
      <c r="CW212" s="10">
        <v>4.3999999999999997E-2</v>
      </c>
      <c r="CX212" s="10">
        <v>5.8000000000000003E-2</v>
      </c>
      <c r="CY212" s="10">
        <v>7.3999999999999996E-2</v>
      </c>
      <c r="CZ212" s="10">
        <v>7.8E-2</v>
      </c>
      <c r="DA212" s="10">
        <v>5.3999999999999999E-2</v>
      </c>
      <c r="DB212" s="10">
        <v>0.04</v>
      </c>
      <c r="DC212" s="10">
        <v>7.0000000000000007E-2</v>
      </c>
      <c r="DD212" s="10">
        <v>6.4000000000000001E-2</v>
      </c>
      <c r="DE212" s="10">
        <v>0.06</v>
      </c>
      <c r="DF212" s="10">
        <v>0.05</v>
      </c>
      <c r="DG212" s="10">
        <v>5.6000000000000001E-2</v>
      </c>
      <c r="DH212" s="10">
        <v>6.4000000000000001E-2</v>
      </c>
      <c r="DI212" s="10">
        <v>0.08</v>
      </c>
      <c r="DJ212" s="25">
        <v>11915.20337642177</v>
      </c>
      <c r="DK212" s="10">
        <v>0.60199999999999998</v>
      </c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</row>
    <row r="213" spans="1:126" x14ac:dyDescent="0.35">
      <c r="A213">
        <f t="shared" ca="1" si="116"/>
        <v>4</v>
      </c>
      <c r="B213" t="str" cm="1">
        <f t="array" aca="1" ref="B213" ca="1">_xlfn.SWITCH(A213,1,"A",2,"B",3,"C",4,"D")</f>
        <v>D</v>
      </c>
      <c r="C213">
        <f t="shared" ca="1" si="117"/>
        <v>3</v>
      </c>
      <c r="D213" s="3">
        <f t="shared" ca="1" si="118"/>
        <v>2.5094719513910806</v>
      </c>
      <c r="E213">
        <f t="shared" ca="1" si="119"/>
        <v>1</v>
      </c>
      <c r="F213" cm="1">
        <f t="array" aca="1" ref="F213" ca="1">_xlfn.SWITCH(RANDBETWEEN(0,1),0,3,1,4)</f>
        <v>3</v>
      </c>
      <c r="G213" s="3">
        <f t="shared" ca="1" si="120"/>
        <v>2.1635677080610667</v>
      </c>
      <c r="H213" t="str" cm="1">
        <f t="array" aca="1" ref="H213" ca="1">_xlfn.SWITCH(RANDBETWEEN(0,1),0,"No",1,"Yes")</f>
        <v>Yes</v>
      </c>
      <c r="I213" s="3">
        <f t="shared" ca="1" si="121"/>
        <v>6.9208545000129573E-2</v>
      </c>
      <c r="J213" t="str" cm="1">
        <f t="array" aca="1" ref="J213" ca="1">_xlfn.SWITCH(RANDBETWEEN(0,2),0,"Rainy",1,"Sunny",2,"Cold")</f>
        <v>Rainy</v>
      </c>
      <c r="K213">
        <f t="shared" ca="1" si="114"/>
        <v>1.3921794230063247</v>
      </c>
      <c r="L213" t="str" cm="1">
        <f t="array" aca="1" ref="L213" ca="1">_xlfn.SWITCH(RANDBETWEEN(0,1),0,"Good",1,"Bad")</f>
        <v>Good</v>
      </c>
      <c r="M213" s="3">
        <f t="shared" ca="1" si="122"/>
        <v>8.25614341322711E-2</v>
      </c>
      <c r="N213" t="str" cm="1">
        <f t="array" aca="1" ref="N213" ca="1">_xlfn.SWITCH(RANDBETWEEN(0,1),0,"No",1,"Yes")</f>
        <v>No</v>
      </c>
      <c r="O213" s="3">
        <f t="shared" ca="1" si="123"/>
        <v>9.395845390474919E-2</v>
      </c>
      <c r="P213" t="str" cm="1">
        <f t="array" aca="1" ref="P213" ca="1">_xlfn.SWITCH(RANDBETWEEN(0,1),0,"No",1,"Yes")</f>
        <v>No</v>
      </c>
      <c r="Q213" s="3">
        <f t="shared" ca="1" si="124"/>
        <v>0</v>
      </c>
      <c r="R213">
        <f t="shared" ca="1" si="125"/>
        <v>1</v>
      </c>
      <c r="S213" s="3">
        <f t="shared" ca="1" si="126"/>
        <v>0.17728789675815018</v>
      </c>
      <c r="T213" s="3">
        <f t="shared" ca="1" si="127"/>
        <v>0.17728789675815018</v>
      </c>
      <c r="U213" t="str" cm="1">
        <f t="array" aca="1" ref="U213" ca="1">_xlfn.SWITCH(RANDBETWEEN(0,1),0,"No",1,"Yes")</f>
        <v>Yes</v>
      </c>
      <c r="V213" s="3">
        <f t="shared" ca="1" si="128"/>
        <v>0.63418244382127753</v>
      </c>
      <c r="W213" t="str" cm="1">
        <f t="array" aca="1" ref="W213" ca="1">_xlfn.SWITCH(RANDBETWEEN(0,1),0,"No",1,"Yes")</f>
        <v>Yes</v>
      </c>
      <c r="X213" s="3">
        <f t="shared" ca="1" si="129"/>
        <v>20.733349157272645</v>
      </c>
      <c r="Y213" t="str" cm="1">
        <f t="array" aca="1" ref="Y213" ca="1">_xlfn.SWITCH(RANDBETWEEN(0,1),0,"No",1,"Yes")</f>
        <v>Yes</v>
      </c>
      <c r="Z213" s="3">
        <f t="shared" ca="1" si="130"/>
        <v>0.7379472210094643</v>
      </c>
      <c r="AA213" s="3">
        <f t="shared" ca="1" si="115"/>
        <v>1</v>
      </c>
      <c r="AB213" s="3">
        <f t="shared" ca="1" si="131"/>
        <v>1.9251176548128506</v>
      </c>
      <c r="AC213" s="3">
        <f t="shared" ca="1" si="132"/>
        <v>356.52319684421161</v>
      </c>
      <c r="AD213" s="3">
        <f t="shared" ca="1" si="133"/>
        <v>3</v>
      </c>
      <c r="AE213" s="3" t="str">
        <f t="shared" ca="1" si="134"/>
        <v>4-8</v>
      </c>
      <c r="AF213" s="3">
        <f t="shared" ca="1" si="135"/>
        <v>0.92963449613062532</v>
      </c>
      <c r="AG213" s="3" t="str">
        <f t="shared" ca="1" si="136"/>
        <v>Low</v>
      </c>
      <c r="AH213" s="3">
        <f t="shared" ca="1" si="137"/>
        <v>0.69329826285288398</v>
      </c>
      <c r="AI213" s="3">
        <f t="shared" ca="1" si="138"/>
        <v>61.775380378919586</v>
      </c>
      <c r="AJ213" s="3">
        <f t="shared" ca="1" si="139"/>
        <v>5.7712829068369871</v>
      </c>
      <c r="AK213" s="3">
        <f t="shared" ca="1" si="140"/>
        <v>35.403575603599428</v>
      </c>
      <c r="AL213" s="3">
        <f t="shared" ca="1" si="141"/>
        <v>25</v>
      </c>
      <c r="AM213" s="3" t="str">
        <f t="shared" ca="1" si="142"/>
        <v>Late</v>
      </c>
      <c r="AN213" s="6">
        <f t="shared" ca="1" si="143"/>
        <v>0</v>
      </c>
      <c r="AO213" s="6">
        <f t="shared" ca="1" si="144"/>
        <v>3.9458598745610858</v>
      </c>
      <c r="AP213" s="3" cm="1">
        <f t="array" aca="1" ref="AP213" ca="1">_xlfn.SWITCH(F213,3,_xlfn.NORM.INV(RAND(),8,4),4,_xlfn.NORM.INV(RAND(),7,3))</f>
        <v>13.738940869113055</v>
      </c>
      <c r="AQ213" s="6">
        <f t="shared" ca="1" si="145"/>
        <v>104.31339188046134</v>
      </c>
      <c r="AR213" s="6">
        <f t="shared" ca="1" si="146"/>
        <v>2706.9149144162516</v>
      </c>
      <c r="AS213" s="3">
        <f t="shared" ca="1" si="147"/>
        <v>4.4254469504499285</v>
      </c>
      <c r="AT213" s="6">
        <f t="shared" ca="1" si="148"/>
        <v>8850.8939008998568</v>
      </c>
      <c r="AU213" s="3">
        <f t="shared" ca="1" si="149"/>
        <v>1002.1417993518031</v>
      </c>
      <c r="AV213" s="3">
        <f t="shared" ca="1" si="150"/>
        <v>21.416900069933579</v>
      </c>
      <c r="AW213" s="6">
        <f t="shared" ca="1" si="151"/>
        <v>12585.313374612406</v>
      </c>
      <c r="BC213">
        <v>210</v>
      </c>
      <c r="BD213">
        <v>5325746.0393592287</v>
      </c>
      <c r="BI213">
        <v>210</v>
      </c>
      <c r="BJ213">
        <v>9042.5116181682261</v>
      </c>
      <c r="BO213">
        <v>210</v>
      </c>
      <c r="BP213">
        <v>0.57999999999999996</v>
      </c>
      <c r="BW213">
        <v>210</v>
      </c>
      <c r="BX213">
        <v>26.160990081000477</v>
      </c>
      <c r="CE213">
        <v>210</v>
      </c>
      <c r="CF213">
        <v>2634059.470664023</v>
      </c>
      <c r="CK213">
        <v>210</v>
      </c>
      <c r="CL213">
        <v>3398.0163606667675</v>
      </c>
      <c r="CS213">
        <v>209</v>
      </c>
      <c r="CT213" s="10">
        <v>0.08</v>
      </c>
      <c r="CU213" s="10">
        <v>5.8000000000000003E-2</v>
      </c>
      <c r="CV213" s="10">
        <v>5.6000000000000001E-2</v>
      </c>
      <c r="CW213" s="10">
        <v>6.6000000000000003E-2</v>
      </c>
      <c r="CX213" s="10">
        <v>6.4000000000000001E-2</v>
      </c>
      <c r="CY213" s="10">
        <v>4.5999999999999999E-2</v>
      </c>
      <c r="CZ213" s="10">
        <v>5.6000000000000001E-2</v>
      </c>
      <c r="DA213" s="10">
        <v>5.3999999999999999E-2</v>
      </c>
      <c r="DB213" s="10">
        <v>7.8E-2</v>
      </c>
      <c r="DC213" s="10">
        <v>6.4000000000000001E-2</v>
      </c>
      <c r="DD213" s="10">
        <v>7.0000000000000007E-2</v>
      </c>
      <c r="DE213" s="10">
        <v>5.1999999999999998E-2</v>
      </c>
      <c r="DF213" s="10">
        <v>4.8000000000000001E-2</v>
      </c>
      <c r="DG213" s="10">
        <v>6.6000000000000003E-2</v>
      </c>
      <c r="DH213" s="10">
        <v>6.6000000000000003E-2</v>
      </c>
      <c r="DI213" s="10">
        <v>7.5999999999999998E-2</v>
      </c>
      <c r="DJ213" s="25">
        <v>10849.393727288754</v>
      </c>
      <c r="DK213" s="10">
        <v>0.57799999999999996</v>
      </c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</row>
    <row r="214" spans="1:126" x14ac:dyDescent="0.35">
      <c r="A214">
        <f t="shared" ca="1" si="116"/>
        <v>2</v>
      </c>
      <c r="B214" t="str" cm="1">
        <f t="array" aca="1" ref="B214" ca="1">_xlfn.SWITCH(A214,1,"A",2,"B",3,"C",4,"D")</f>
        <v>B</v>
      </c>
      <c r="C214">
        <f t="shared" ca="1" si="117"/>
        <v>1</v>
      </c>
      <c r="D214" s="3">
        <f t="shared" ca="1" si="118"/>
        <v>2.9820272465063691</v>
      </c>
      <c r="E214">
        <f t="shared" ca="1" si="119"/>
        <v>1</v>
      </c>
      <c r="F214" cm="1">
        <f t="array" aca="1" ref="F214" ca="1">_xlfn.SWITCH(RANDBETWEEN(0,1),0,3,1,4)</f>
        <v>4</v>
      </c>
      <c r="G214" s="3">
        <f t="shared" ca="1" si="120"/>
        <v>2.9244336670959483</v>
      </c>
      <c r="H214" t="str" cm="1">
        <f t="array" aca="1" ref="H214" ca="1">_xlfn.SWITCH(RANDBETWEEN(0,1),0,"No",1,"Yes")</f>
        <v>No</v>
      </c>
      <c r="I214" s="3">
        <f t="shared" ca="1" si="121"/>
        <v>0.21519188660131594</v>
      </c>
      <c r="J214" t="str" cm="1">
        <f t="array" aca="1" ref="J214" ca="1">_xlfn.SWITCH(RANDBETWEEN(0,2),0,"Rainy",1,"Sunny",2,"Cold")</f>
        <v>Rainy</v>
      </c>
      <c r="K214">
        <f t="shared" ca="1" si="114"/>
        <v>1.2803443791100688</v>
      </c>
      <c r="L214" t="str" cm="1">
        <f t="array" aca="1" ref="L214" ca="1">_xlfn.SWITCH(RANDBETWEEN(0,1),0,"Good",1,"Bad")</f>
        <v>Bad</v>
      </c>
      <c r="M214" s="3">
        <f t="shared" ca="1" si="122"/>
        <v>0.51410897839081315</v>
      </c>
      <c r="N214" t="str" cm="1">
        <f t="array" aca="1" ref="N214" ca="1">_xlfn.SWITCH(RANDBETWEEN(0,1),0,"No",1,"Yes")</f>
        <v>No</v>
      </c>
      <c r="O214" s="3">
        <f t="shared" ca="1" si="123"/>
        <v>7.1355314931698291E-2</v>
      </c>
      <c r="P214" t="str" cm="1">
        <f t="array" aca="1" ref="P214" ca="1">_xlfn.SWITCH(RANDBETWEEN(0,1),0,"No",1,"Yes")</f>
        <v>No</v>
      </c>
      <c r="Q214" s="3">
        <f t="shared" ca="1" si="124"/>
        <v>0</v>
      </c>
      <c r="R214">
        <f t="shared" ca="1" si="125"/>
        <v>3</v>
      </c>
      <c r="S214" s="3">
        <f t="shared" ca="1" si="126"/>
        <v>0.13855543398598744</v>
      </c>
      <c r="T214" s="3">
        <f t="shared" ca="1" si="127"/>
        <v>0.41566630195796228</v>
      </c>
      <c r="U214" t="str" cm="1">
        <f t="array" aca="1" ref="U214" ca="1">_xlfn.SWITCH(RANDBETWEEN(0,1),0,"No",1,"Yes")</f>
        <v>Yes</v>
      </c>
      <c r="V214" s="3">
        <f t="shared" ca="1" si="128"/>
        <v>0.51757731105619442</v>
      </c>
      <c r="W214" t="str" cm="1">
        <f t="array" aca="1" ref="W214" ca="1">_xlfn.SWITCH(RANDBETWEEN(0,1),0,"No",1,"Yes")</f>
        <v>No</v>
      </c>
      <c r="X214" s="3">
        <f t="shared" ca="1" si="129"/>
        <v>0</v>
      </c>
      <c r="Y214" t="str" cm="1">
        <f t="array" aca="1" ref="Y214" ca="1">_xlfn.SWITCH(RANDBETWEEN(0,1),0,"No",1,"Yes")</f>
        <v>No</v>
      </c>
      <c r="Z214" s="3">
        <f t="shared" ca="1" si="130"/>
        <v>0</v>
      </c>
      <c r="AA214" s="3">
        <f t="shared" ca="1" si="115"/>
        <v>0</v>
      </c>
      <c r="AB214" s="3">
        <f t="shared" ca="1" si="131"/>
        <v>0.74380338415676284</v>
      </c>
      <c r="AC214" s="3">
        <f t="shared" ca="1" si="132"/>
        <v>191.22313529920666</v>
      </c>
      <c r="AD214" s="3">
        <f t="shared" ca="1" si="133"/>
        <v>3</v>
      </c>
      <c r="AE214" s="3" t="str">
        <f t="shared" ca="1" si="134"/>
        <v>4-8</v>
      </c>
      <c r="AF214" s="3">
        <f t="shared" ca="1" si="135"/>
        <v>0.83688967945906212</v>
      </c>
      <c r="AG214" s="3" t="str">
        <f t="shared" ca="1" si="136"/>
        <v>Low</v>
      </c>
      <c r="AH214" s="3">
        <f t="shared" ca="1" si="137"/>
        <v>0.59356857946564767</v>
      </c>
      <c r="AI214" s="3">
        <f t="shared" ca="1" si="138"/>
        <v>53.923218001028118</v>
      </c>
      <c r="AJ214" s="3">
        <f t="shared" ca="1" si="139"/>
        <v>3.5462114908565128</v>
      </c>
      <c r="AK214" s="3">
        <f t="shared" ca="1" si="140"/>
        <v>11.659150973081987</v>
      </c>
      <c r="AL214" s="3">
        <f t="shared" ca="1" si="141"/>
        <v>25</v>
      </c>
      <c r="AM214" s="3" t="str">
        <f t="shared" ca="1" si="142"/>
        <v>On time</v>
      </c>
      <c r="AN214" s="6">
        <f t="shared" ca="1" si="143"/>
        <v>0</v>
      </c>
      <c r="AO214" s="6">
        <f t="shared" ca="1" si="144"/>
        <v>6.3324704320666783</v>
      </c>
      <c r="AP214" s="3" cm="1">
        <f t="array" aca="1" ref="AP214" ca="1">_xlfn.SWITCH(F214,3,_xlfn.NORM.INV(RAND(),8,4),4,_xlfn.NORM.INV(RAND(),7,3))</f>
        <v>7.6481129093969269</v>
      </c>
      <c r="AQ214" s="6">
        <f t="shared" ca="1" si="145"/>
        <v>102.08622474079584</v>
      </c>
      <c r="AR214" s="6">
        <f t="shared" ca="1" si="146"/>
        <v>2552.426748539428</v>
      </c>
      <c r="AS214" s="3">
        <f t="shared" ca="1" si="147"/>
        <v>1.4573938716352484</v>
      </c>
      <c r="AT214" s="6">
        <f t="shared" ca="1" si="148"/>
        <v>2186.0908074528725</v>
      </c>
      <c r="AU214" s="3">
        <f t="shared" ca="1" si="149"/>
        <v>1003.8215725217741</v>
      </c>
      <c r="AV214" s="3">
        <f t="shared" ca="1" si="150"/>
        <v>44.79125432086299</v>
      </c>
      <c r="AW214" s="6">
        <f t="shared" ca="1" si="151"/>
        <v>5793.462853267004</v>
      </c>
      <c r="BC214">
        <v>211</v>
      </c>
      <c r="BD214">
        <v>4320203.8939134227</v>
      </c>
      <c r="BI214">
        <v>211</v>
      </c>
      <c r="BJ214">
        <v>8935.8174962381454</v>
      </c>
      <c r="BO214">
        <v>211</v>
      </c>
      <c r="BP214">
        <v>0.59799999999999998</v>
      </c>
      <c r="BW214">
        <v>211</v>
      </c>
      <c r="BX214">
        <v>24.760448342317577</v>
      </c>
      <c r="CE214">
        <v>211</v>
      </c>
      <c r="CF214">
        <v>2099104.699282968</v>
      </c>
      <c r="CK214">
        <v>211</v>
      </c>
      <c r="CL214">
        <v>5341.7888138498638</v>
      </c>
      <c r="CS214">
        <v>210</v>
      </c>
      <c r="CT214" s="10">
        <v>6.4000000000000001E-2</v>
      </c>
      <c r="CU214" s="10">
        <v>0.06</v>
      </c>
      <c r="CV214" s="10">
        <v>7.3999999999999996E-2</v>
      </c>
      <c r="CW214" s="10">
        <v>0.06</v>
      </c>
      <c r="CX214" s="10">
        <v>5.3999999999999999E-2</v>
      </c>
      <c r="CY214" s="10">
        <v>7.1999999999999995E-2</v>
      </c>
      <c r="CZ214" s="10">
        <v>4.3999999999999997E-2</v>
      </c>
      <c r="DA214" s="10">
        <v>9.1999999999999998E-2</v>
      </c>
      <c r="DB214" s="10">
        <v>0.05</v>
      </c>
      <c r="DC214" s="10">
        <v>4.8000000000000001E-2</v>
      </c>
      <c r="DD214" s="10">
        <v>0.08</v>
      </c>
      <c r="DE214" s="10">
        <v>7.3999999999999996E-2</v>
      </c>
      <c r="DF214" s="10">
        <v>4.2000000000000003E-2</v>
      </c>
      <c r="DG214" s="10">
        <v>6.6000000000000003E-2</v>
      </c>
      <c r="DH214" s="10">
        <v>7.8E-2</v>
      </c>
      <c r="DI214" s="10">
        <v>4.2000000000000003E-2</v>
      </c>
      <c r="DJ214" s="25">
        <v>9131.6167237358331</v>
      </c>
      <c r="DK214" s="10">
        <v>0.64400000000000002</v>
      </c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</row>
    <row r="215" spans="1:126" x14ac:dyDescent="0.35">
      <c r="A215">
        <f t="shared" ca="1" si="116"/>
        <v>4</v>
      </c>
      <c r="B215" t="str" cm="1">
        <f t="array" aca="1" ref="B215" ca="1">_xlfn.SWITCH(A215,1,"A",2,"B",3,"C",4,"D")</f>
        <v>D</v>
      </c>
      <c r="C215">
        <f t="shared" ca="1" si="117"/>
        <v>1</v>
      </c>
      <c r="D215" s="3">
        <f t="shared" ca="1" si="118"/>
        <v>2.5227674765593253</v>
      </c>
      <c r="E215">
        <f t="shared" ca="1" si="119"/>
        <v>0</v>
      </c>
      <c r="F215" cm="1">
        <f t="array" aca="1" ref="F215" ca="1">_xlfn.SWITCH(RANDBETWEEN(0,1),0,3,1,4)</f>
        <v>3</v>
      </c>
      <c r="G215" s="3">
        <f t="shared" ca="1" si="120"/>
        <v>2.7895342293704313</v>
      </c>
      <c r="H215" t="str" cm="1">
        <f t="array" aca="1" ref="H215" ca="1">_xlfn.SWITCH(RANDBETWEEN(0,1),0,"No",1,"Yes")</f>
        <v>No</v>
      </c>
      <c r="I215" s="3">
        <f t="shared" ca="1" si="121"/>
        <v>0.46487372579682423</v>
      </c>
      <c r="J215" t="str" cm="1">
        <f t="array" aca="1" ref="J215" ca="1">_xlfn.SWITCH(RANDBETWEEN(0,2),0,"Rainy",1,"Sunny",2,"Cold")</f>
        <v>Rainy</v>
      </c>
      <c r="K215">
        <f t="shared" ca="1" si="114"/>
        <v>2.0109103444859637</v>
      </c>
      <c r="L215" t="str" cm="1">
        <f t="array" aca="1" ref="L215" ca="1">_xlfn.SWITCH(RANDBETWEEN(0,1),0,"Good",1,"Bad")</f>
        <v>Good</v>
      </c>
      <c r="M215" s="3">
        <f t="shared" ca="1" si="122"/>
        <v>7.8762114619348539E-2</v>
      </c>
      <c r="N215" t="str" cm="1">
        <f t="array" aca="1" ref="N215" ca="1">_xlfn.SWITCH(RANDBETWEEN(0,1),0,"No",1,"Yes")</f>
        <v>No</v>
      </c>
      <c r="O215" s="3">
        <f t="shared" ca="1" si="123"/>
        <v>8.7308568053216962E-2</v>
      </c>
      <c r="P215" t="str" cm="1">
        <f t="array" aca="1" ref="P215" ca="1">_xlfn.SWITCH(RANDBETWEEN(0,1),0,"No",1,"Yes")</f>
        <v>Yes</v>
      </c>
      <c r="Q215" s="3">
        <f t="shared" ca="1" si="124"/>
        <v>0.70230557762334733</v>
      </c>
      <c r="R215">
        <f t="shared" ca="1" si="125"/>
        <v>3</v>
      </c>
      <c r="S215" s="3">
        <f t="shared" ca="1" si="126"/>
        <v>0.16315365285662317</v>
      </c>
      <c r="T215" s="3">
        <f t="shared" ca="1" si="127"/>
        <v>0.48946095856986949</v>
      </c>
      <c r="U215" t="str" cm="1">
        <f t="array" aca="1" ref="U215" ca="1">_xlfn.SWITCH(RANDBETWEEN(0,1),0,"No",1,"Yes")</f>
        <v>No</v>
      </c>
      <c r="V215" s="3">
        <f t="shared" ca="1" si="128"/>
        <v>0</v>
      </c>
      <c r="W215" t="str" cm="1">
        <f t="array" aca="1" ref="W215" ca="1">_xlfn.SWITCH(RANDBETWEEN(0,1),0,"No",1,"Yes")</f>
        <v>No</v>
      </c>
      <c r="X215" s="3">
        <f t="shared" ca="1" si="129"/>
        <v>0</v>
      </c>
      <c r="Y215" t="str" cm="1">
        <f t="array" aca="1" ref="Y215" ca="1">_xlfn.SWITCH(RANDBETWEEN(0,1),0,"No",1,"Yes")</f>
        <v>No</v>
      </c>
      <c r="Z215" s="3">
        <f t="shared" ca="1" si="130"/>
        <v>0</v>
      </c>
      <c r="AA215" s="3">
        <f t="shared" ca="1" si="115"/>
        <v>1</v>
      </c>
      <c r="AB215" s="3">
        <f t="shared" ca="1" si="131"/>
        <v>0.89674542292062731</v>
      </c>
      <c r="AC215" s="3">
        <f t="shared" ca="1" si="132"/>
        <v>251.39169758049781</v>
      </c>
      <c r="AD215" s="3">
        <f t="shared" ca="1" si="133"/>
        <v>1</v>
      </c>
      <c r="AE215" s="3" t="str">
        <f t="shared" ca="1" si="134"/>
        <v>8-12</v>
      </c>
      <c r="AF215" s="3">
        <f t="shared" ca="1" si="135"/>
        <v>0.82534758366325389</v>
      </c>
      <c r="AG215" s="3" t="str">
        <f t="shared" ca="1" si="136"/>
        <v>High</v>
      </c>
      <c r="AH215" s="3">
        <f t="shared" ca="1" si="137"/>
        <v>0.13724684434362994</v>
      </c>
      <c r="AI215" s="3">
        <f t="shared" ca="1" si="138"/>
        <v>33.219295110155556</v>
      </c>
      <c r="AJ215" s="3">
        <f t="shared" ca="1" si="139"/>
        <v>7.5676409371987008</v>
      </c>
      <c r="AK215" s="3">
        <f t="shared" ca="1" si="140"/>
        <v>16.050136306645214</v>
      </c>
      <c r="AL215" s="3">
        <f t="shared" ca="1" si="141"/>
        <v>25</v>
      </c>
      <c r="AM215" s="3" t="str">
        <f t="shared" ca="1" si="142"/>
        <v>On time</v>
      </c>
      <c r="AN215" s="6">
        <f t="shared" ca="1" si="143"/>
        <v>0</v>
      </c>
      <c r="AO215" s="6">
        <f t="shared" ca="1" si="144"/>
        <v>4.5246415437779861</v>
      </c>
      <c r="AP215" s="3" cm="1">
        <f t="array" aca="1" ref="AP215" ca="1">_xlfn.SWITCH(F215,3,_xlfn.NORM.INV(RAND(),8,4),4,_xlfn.NORM.INV(RAND(),7,3))</f>
        <v>9.4009779298147418</v>
      </c>
      <c r="AQ215" s="6">
        <f t="shared" ca="1" si="145"/>
        <v>118.5876256645812</v>
      </c>
      <c r="AR215" s="6">
        <f t="shared" ca="1" si="146"/>
        <v>3171.1535491762565</v>
      </c>
      <c r="AS215" s="3">
        <f t="shared" ca="1" si="147"/>
        <v>2.0062670383306518</v>
      </c>
      <c r="AT215" s="6">
        <f t="shared" ca="1" si="148"/>
        <v>4012.5340766613035</v>
      </c>
      <c r="AU215" s="3">
        <f t="shared" ca="1" si="149"/>
        <v>988.61761503377181</v>
      </c>
      <c r="AV215" s="3">
        <f t="shared" ca="1" si="150"/>
        <v>43.631157049654519</v>
      </c>
      <c r="AW215" s="6">
        <f t="shared" ca="1" si="151"/>
        <v>8220.4610394647625</v>
      </c>
      <c r="BC215">
        <v>212</v>
      </c>
      <c r="BD215">
        <v>5122069.7975419722</v>
      </c>
      <c r="BI215">
        <v>212</v>
      </c>
      <c r="BJ215">
        <v>5274.8786022772374</v>
      </c>
      <c r="BO215">
        <v>212</v>
      </c>
      <c r="BP215">
        <v>0.63600000000000001</v>
      </c>
      <c r="BW215">
        <v>212</v>
      </c>
      <c r="BX215">
        <v>24.953015701917113</v>
      </c>
      <c r="CE215">
        <v>212</v>
      </c>
      <c r="CF215">
        <v>1237428.9165484903</v>
      </c>
      <c r="CK215">
        <v>212</v>
      </c>
      <c r="CL215">
        <v>3911.5497096172371</v>
      </c>
      <c r="CS215">
        <v>211</v>
      </c>
      <c r="CT215" s="10">
        <v>6.6000000000000003E-2</v>
      </c>
      <c r="CU215" s="10">
        <v>8.4000000000000005E-2</v>
      </c>
      <c r="CV215" s="10">
        <v>7.8E-2</v>
      </c>
      <c r="CW215" s="10">
        <v>7.0000000000000007E-2</v>
      </c>
      <c r="CX215" s="10">
        <v>5.3999999999999999E-2</v>
      </c>
      <c r="CY215" s="10">
        <v>6.6000000000000003E-2</v>
      </c>
      <c r="CZ215" s="10">
        <v>0.04</v>
      </c>
      <c r="DA215" s="10">
        <v>7.5999999999999998E-2</v>
      </c>
      <c r="DB215" s="10">
        <v>7.0000000000000007E-2</v>
      </c>
      <c r="DC215" s="10">
        <v>7.5999999999999998E-2</v>
      </c>
      <c r="DD215" s="10">
        <v>3.5999999999999997E-2</v>
      </c>
      <c r="DE215" s="10">
        <v>6.2E-2</v>
      </c>
      <c r="DF215" s="10">
        <v>0.04</v>
      </c>
      <c r="DG215" s="10">
        <v>5.3999999999999999E-2</v>
      </c>
      <c r="DH215" s="10">
        <v>5.6000000000000001E-2</v>
      </c>
      <c r="DI215" s="10">
        <v>7.1999999999999995E-2</v>
      </c>
      <c r="DJ215" s="25">
        <v>6913.3661362949088</v>
      </c>
      <c r="DK215" s="10">
        <v>0.62</v>
      </c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</row>
    <row r="216" spans="1:126" x14ac:dyDescent="0.35">
      <c r="A216">
        <f t="shared" ca="1" si="116"/>
        <v>3</v>
      </c>
      <c r="B216" t="str" cm="1">
        <f t="array" aca="1" ref="B216" ca="1">_xlfn.SWITCH(A216,1,"A",2,"B",3,"C",4,"D")</f>
        <v>C</v>
      </c>
      <c r="C216">
        <f t="shared" ca="1" si="117"/>
        <v>1</v>
      </c>
      <c r="D216" s="3">
        <f t="shared" ca="1" si="118"/>
        <v>3.1178083162023689</v>
      </c>
      <c r="E216">
        <f t="shared" ca="1" si="119"/>
        <v>0</v>
      </c>
      <c r="F216" cm="1">
        <f t="array" aca="1" ref="F216" ca="1">_xlfn.SWITCH(RANDBETWEEN(0,1),0,3,1,4)</f>
        <v>4</v>
      </c>
      <c r="G216" s="3">
        <f t="shared" ca="1" si="120"/>
        <v>3.2019876853320826</v>
      </c>
      <c r="H216" t="str" cm="1">
        <f t="array" aca="1" ref="H216" ca="1">_xlfn.SWITCH(RANDBETWEEN(0,1),0,"No",1,"Yes")</f>
        <v>No</v>
      </c>
      <c r="I216" s="3">
        <f t="shared" ca="1" si="121"/>
        <v>0.42729914780921219</v>
      </c>
      <c r="J216" t="str" cm="1">
        <f t="array" aca="1" ref="J216" ca="1">_xlfn.SWITCH(RANDBETWEEN(0,2),0,"Rainy",1,"Sunny",2,"Cold")</f>
        <v>Rainy</v>
      </c>
      <c r="K216">
        <f t="shared" ca="1" si="114"/>
        <v>1.5048354762483129</v>
      </c>
      <c r="L216" t="str" cm="1">
        <f t="array" aca="1" ref="L216" ca="1">_xlfn.SWITCH(RANDBETWEEN(0,1),0,"Good",1,"Bad")</f>
        <v>Bad</v>
      </c>
      <c r="M216" s="3">
        <f t="shared" ca="1" si="122"/>
        <v>0.50052205196009303</v>
      </c>
      <c r="N216" t="str" cm="1">
        <f t="array" aca="1" ref="N216" ca="1">_xlfn.SWITCH(RANDBETWEEN(0,1),0,"No",1,"Yes")</f>
        <v>No</v>
      </c>
      <c r="O216" s="3">
        <f t="shared" ca="1" si="123"/>
        <v>0.11253347330305852</v>
      </c>
      <c r="P216" t="str" cm="1">
        <f t="array" aca="1" ref="P216" ca="1">_xlfn.SWITCH(RANDBETWEEN(0,1),0,"No",1,"Yes")</f>
        <v>Yes</v>
      </c>
      <c r="Q216" s="3">
        <f t="shared" ca="1" si="124"/>
        <v>0.87151124939876168</v>
      </c>
      <c r="R216">
        <f t="shared" ca="1" si="125"/>
        <v>1</v>
      </c>
      <c r="S216" s="3">
        <f t="shared" ca="1" si="126"/>
        <v>0.20006266263199304</v>
      </c>
      <c r="T216" s="3">
        <f t="shared" ca="1" si="127"/>
        <v>0.20006266263199304</v>
      </c>
      <c r="U216" t="str" cm="1">
        <f t="array" aca="1" ref="U216" ca="1">_xlfn.SWITCH(RANDBETWEEN(0,1),0,"No",1,"Yes")</f>
        <v>No</v>
      </c>
      <c r="V216" s="3">
        <f t="shared" ca="1" si="128"/>
        <v>0</v>
      </c>
      <c r="W216" t="str" cm="1">
        <f t="array" aca="1" ref="W216" ca="1">_xlfn.SWITCH(RANDBETWEEN(0,1),0,"No",1,"Yes")</f>
        <v>No</v>
      </c>
      <c r="X216" s="3">
        <f t="shared" ca="1" si="129"/>
        <v>0</v>
      </c>
      <c r="Y216" t="str" cm="1">
        <f t="array" aca="1" ref="Y216" ca="1">_xlfn.SWITCH(RANDBETWEEN(0,1),0,"No",1,"Yes")</f>
        <v>Yes</v>
      </c>
      <c r="Z216" s="3">
        <f t="shared" ca="1" si="130"/>
        <v>-0.12177775123238099</v>
      </c>
      <c r="AA216" s="3">
        <f t="shared" ca="1" si="115"/>
        <v>1</v>
      </c>
      <c r="AB216" s="3">
        <f t="shared" ca="1" si="131"/>
        <v>0.17777029280404311</v>
      </c>
      <c r="AC216" s="3">
        <f t="shared" ca="1" si="132"/>
        <v>253.50579597997248</v>
      </c>
      <c r="AD216" s="3">
        <f t="shared" ca="1" si="133"/>
        <v>1</v>
      </c>
      <c r="AE216" s="3" t="str">
        <f t="shared" ca="1" si="134"/>
        <v>8-12</v>
      </c>
      <c r="AF216" s="3">
        <f t="shared" ca="1" si="135"/>
        <v>0.92613335261963314</v>
      </c>
      <c r="AG216" s="3" t="str">
        <f t="shared" ca="1" si="136"/>
        <v>High</v>
      </c>
      <c r="AH216" s="3">
        <f t="shared" ca="1" si="137"/>
        <v>8.6743623141465928E-2</v>
      </c>
      <c r="AI216" s="3">
        <f t="shared" ca="1" si="138"/>
        <v>23.18057505130389</v>
      </c>
      <c r="AJ216" s="3">
        <f t="shared" ca="1" si="139"/>
        <v>10.936130592916976</v>
      </c>
      <c r="AK216" s="3">
        <f t="shared" ca="1" si="140"/>
        <v>18.823751856933249</v>
      </c>
      <c r="AL216" s="3">
        <f t="shared" ca="1" si="141"/>
        <v>30</v>
      </c>
      <c r="AM216" s="3" t="str">
        <f t="shared" ca="1" si="142"/>
        <v>On time</v>
      </c>
      <c r="AN216" s="6">
        <f t="shared" ca="1" si="143"/>
        <v>0</v>
      </c>
      <c r="AO216" s="6">
        <f t="shared" ca="1" si="144"/>
        <v>2.3462046215797678</v>
      </c>
      <c r="AP216" s="3" cm="1">
        <f t="array" aca="1" ref="AP216" ca="1">_xlfn.SWITCH(F216,3,_xlfn.NORM.INV(RAND(),8,4),4,_xlfn.NORM.INV(RAND(),7,3))</f>
        <v>5.8235356844378838</v>
      </c>
      <c r="AQ216" s="6">
        <f t="shared" ca="1" si="145"/>
        <v>111.98476939799443</v>
      </c>
      <c r="AR216" s="6">
        <f t="shared" ca="1" si="146"/>
        <v>4874.837150862666</v>
      </c>
      <c r="AS216" s="3">
        <f t="shared" ca="1" si="147"/>
        <v>2.3529689821166562</v>
      </c>
      <c r="AT216" s="6">
        <f t="shared" ca="1" si="148"/>
        <v>4705.9379642333124</v>
      </c>
      <c r="AU216" s="3">
        <f t="shared" ca="1" si="149"/>
        <v>1025.974469653964</v>
      </c>
      <c r="AV216" s="3">
        <f t="shared" ca="1" si="150"/>
        <v>38.918897587125308</v>
      </c>
      <c r="AW216" s="6">
        <f t="shared" ca="1" si="151"/>
        <v>10648.014686958648</v>
      </c>
      <c r="BC216">
        <v>213</v>
      </c>
      <c r="BD216">
        <v>8131966.4527446013</v>
      </c>
      <c r="BI216">
        <v>213</v>
      </c>
      <c r="BJ216">
        <v>11728.900244684766</v>
      </c>
      <c r="BO216">
        <v>213</v>
      </c>
      <c r="BP216">
        <v>0.60199999999999998</v>
      </c>
      <c r="BW216">
        <v>213</v>
      </c>
      <c r="BX216">
        <v>25.318968496993332</v>
      </c>
      <c r="CE216">
        <v>213</v>
      </c>
      <c r="CF216">
        <v>1447794.2123809429</v>
      </c>
      <c r="CK216">
        <v>213</v>
      </c>
      <c r="CL216">
        <v>2830.8118851532331</v>
      </c>
      <c r="CS216">
        <v>212</v>
      </c>
      <c r="CT216" s="10">
        <v>4.3999999999999997E-2</v>
      </c>
      <c r="CU216" s="10">
        <v>6.6000000000000003E-2</v>
      </c>
      <c r="CV216" s="10">
        <v>5.8000000000000003E-2</v>
      </c>
      <c r="CW216" s="10">
        <v>0.05</v>
      </c>
      <c r="CX216" s="10">
        <v>7.1999999999999995E-2</v>
      </c>
      <c r="CY216" s="10">
        <v>0.08</v>
      </c>
      <c r="CZ216" s="10">
        <v>7.3999999999999996E-2</v>
      </c>
      <c r="DA216" s="10">
        <v>7.8E-2</v>
      </c>
      <c r="DB216" s="10">
        <v>0.08</v>
      </c>
      <c r="DC216" s="10">
        <v>5.3999999999999999E-2</v>
      </c>
      <c r="DD216" s="10">
        <v>5.8000000000000003E-2</v>
      </c>
      <c r="DE216" s="10">
        <v>5.8000000000000003E-2</v>
      </c>
      <c r="DF216" s="10">
        <v>6.2E-2</v>
      </c>
      <c r="DG216" s="10">
        <v>0.05</v>
      </c>
      <c r="DH216" s="10">
        <v>6.4000000000000001E-2</v>
      </c>
      <c r="DI216" s="10">
        <v>5.1999999999999998E-2</v>
      </c>
      <c r="DJ216" s="25">
        <v>10474.039274128974</v>
      </c>
      <c r="DK216" s="10">
        <v>0.60799999999999998</v>
      </c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</row>
    <row r="217" spans="1:126" x14ac:dyDescent="0.35">
      <c r="A217">
        <f t="shared" ca="1" si="116"/>
        <v>2</v>
      </c>
      <c r="B217" t="str" cm="1">
        <f t="array" aca="1" ref="B217" ca="1">_xlfn.SWITCH(A217,1,"A",2,"B",3,"C",4,"D")</f>
        <v>B</v>
      </c>
      <c r="C217">
        <f t="shared" ca="1" si="117"/>
        <v>4</v>
      </c>
      <c r="D217" s="3">
        <f t="shared" ca="1" si="118"/>
        <v>2.7701149094339872</v>
      </c>
      <c r="E217">
        <f t="shared" ca="1" si="119"/>
        <v>1</v>
      </c>
      <c r="F217" cm="1">
        <f t="array" aca="1" ref="F217" ca="1">_xlfn.SWITCH(RANDBETWEEN(0,1),0,3,1,4)</f>
        <v>3</v>
      </c>
      <c r="G217" s="3">
        <f t="shared" ca="1" si="120"/>
        <v>2.5306267346430031</v>
      </c>
      <c r="H217" t="str" cm="1">
        <f t="array" aca="1" ref="H217" ca="1">_xlfn.SWITCH(RANDBETWEEN(0,1),0,"No",1,"Yes")</f>
        <v>Yes</v>
      </c>
      <c r="I217" s="3">
        <f t="shared" ca="1" si="121"/>
        <v>8.8211658210624599E-2</v>
      </c>
      <c r="J217" t="str" cm="1">
        <f t="array" aca="1" ref="J217" ca="1">_xlfn.SWITCH(RANDBETWEEN(0,2),0,"Rainy",1,"Sunny",2,"Cold")</f>
        <v>Rainy</v>
      </c>
      <c r="K217">
        <f t="shared" ca="1" si="114"/>
        <v>2.206071265166035</v>
      </c>
      <c r="L217" t="str" cm="1">
        <f t="array" aca="1" ref="L217" ca="1">_xlfn.SWITCH(RANDBETWEEN(0,1),0,"Good",1,"Bad")</f>
        <v>Bad</v>
      </c>
      <c r="M217" s="3">
        <f t="shared" ca="1" si="122"/>
        <v>0.60526392033125398</v>
      </c>
      <c r="N217" t="str" cm="1">
        <f t="array" aca="1" ref="N217" ca="1">_xlfn.SWITCH(RANDBETWEEN(0,1),0,"No",1,"Yes")</f>
        <v>Yes</v>
      </c>
      <c r="O217" s="3">
        <f t="shared" ca="1" si="123"/>
        <v>1.3185712027947856</v>
      </c>
      <c r="P217" t="str" cm="1">
        <f t="array" aca="1" ref="P217" ca="1">_xlfn.SWITCH(RANDBETWEEN(0,1),0,"No",1,"Yes")</f>
        <v>No</v>
      </c>
      <c r="Q217" s="3">
        <f t="shared" ca="1" si="124"/>
        <v>0</v>
      </c>
      <c r="R217">
        <f t="shared" ca="1" si="125"/>
        <v>2</v>
      </c>
      <c r="S217" s="3">
        <f t="shared" ca="1" si="126"/>
        <v>0.19433102524289847</v>
      </c>
      <c r="T217" s="3">
        <f t="shared" ca="1" si="127"/>
        <v>0.38866205048579694</v>
      </c>
      <c r="U217" t="str" cm="1">
        <f t="array" aca="1" ref="U217" ca="1">_xlfn.SWITCH(RANDBETWEEN(0,1),0,"No",1,"Yes")</f>
        <v>Yes</v>
      </c>
      <c r="V217" s="3">
        <f t="shared" ca="1" si="128"/>
        <v>0.12988140422803246</v>
      </c>
      <c r="W217" t="str" cm="1">
        <f t="array" aca="1" ref="W217" ca="1">_xlfn.SWITCH(RANDBETWEEN(0,1),0,"No",1,"Yes")</f>
        <v>No</v>
      </c>
      <c r="X217" s="3">
        <f t="shared" ca="1" si="129"/>
        <v>0</v>
      </c>
      <c r="Y217" t="str" cm="1">
        <f t="array" aca="1" ref="Y217" ca="1">_xlfn.SWITCH(RANDBETWEEN(0,1),0,"No",1,"Yes")</f>
        <v>Yes</v>
      </c>
      <c r="Z217" s="3">
        <f t="shared" ca="1" si="130"/>
        <v>0.57220335565118541</v>
      </c>
      <c r="AA217" s="3">
        <f t="shared" ca="1" si="115"/>
        <v>1</v>
      </c>
      <c r="AB217" s="3">
        <f t="shared" ca="1" si="131"/>
        <v>0.72627289771358394</v>
      </c>
      <c r="AC217" s="3">
        <f t="shared" ca="1" si="132"/>
        <v>256.18879383321502</v>
      </c>
      <c r="AD217" s="3">
        <f t="shared" ca="1" si="133"/>
        <v>2</v>
      </c>
      <c r="AE217" s="3" t="str">
        <f t="shared" ca="1" si="134"/>
        <v>12-4</v>
      </c>
      <c r="AF217" s="3">
        <f t="shared" ca="1" si="135"/>
        <v>0.49581004174590065</v>
      </c>
      <c r="AG217" s="3" t="str">
        <f t="shared" ca="1" si="136"/>
        <v>Low</v>
      </c>
      <c r="AH217" s="3">
        <f t="shared" ca="1" si="137"/>
        <v>0.52307012493663563</v>
      </c>
      <c r="AI217" s="3">
        <f t="shared" ca="1" si="138"/>
        <v>48.958869134147079</v>
      </c>
      <c r="AJ217" s="3">
        <f t="shared" ca="1" si="139"/>
        <v>5.2327351175383336</v>
      </c>
      <c r="AK217" s="3">
        <f t="shared" ca="1" si="140"/>
        <v>14.817379773445172</v>
      </c>
      <c r="AL217" s="3">
        <f t="shared" ca="1" si="141"/>
        <v>30</v>
      </c>
      <c r="AM217" s="3" t="str">
        <f t="shared" ca="1" si="142"/>
        <v>On time</v>
      </c>
      <c r="AN217" s="6">
        <f t="shared" ca="1" si="143"/>
        <v>0</v>
      </c>
      <c r="AO217" s="6">
        <f t="shared" ca="1" si="144"/>
        <v>1.2681158751514081</v>
      </c>
      <c r="AP217" s="3" cm="1">
        <f t="array" aca="1" ref="AP217" ca="1">_xlfn.SWITCH(F217,3,_xlfn.NORM.INV(RAND(),8,4),4,_xlfn.NORM.INV(RAND(),7,3))</f>
        <v>5.9431298179345919</v>
      </c>
      <c r="AQ217" s="6">
        <f t="shared" ca="1" si="145"/>
        <v>86.447794152755989</v>
      </c>
      <c r="AR217" s="6">
        <f t="shared" ca="1" si="146"/>
        <v>3726.4802876598305</v>
      </c>
      <c r="AS217" s="3">
        <f t="shared" ca="1" si="147"/>
        <v>1.8521724716806465</v>
      </c>
      <c r="AT217" s="6">
        <f t="shared" ca="1" si="148"/>
        <v>3704.3449433612927</v>
      </c>
      <c r="AU217" s="3">
        <f t="shared" ca="1" si="149"/>
        <v>1002.8896055516511</v>
      </c>
      <c r="AV217" s="3">
        <f t="shared" ca="1" si="150"/>
        <v>48.3986659719017</v>
      </c>
      <c r="AW217" s="6">
        <f t="shared" ca="1" si="151"/>
        <v>8483.3816184198276</v>
      </c>
      <c r="BC217">
        <v>214</v>
      </c>
      <c r="BD217">
        <v>5555579.8731249599</v>
      </c>
      <c r="BI217">
        <v>214</v>
      </c>
      <c r="BJ217">
        <v>-23494.982163737732</v>
      </c>
      <c r="BO217">
        <v>214</v>
      </c>
      <c r="BP217">
        <v>0.63600000000000001</v>
      </c>
      <c r="BW217">
        <v>214</v>
      </c>
      <c r="BX217">
        <v>-20.889586051701222</v>
      </c>
      <c r="CE217">
        <v>214</v>
      </c>
      <c r="CF217">
        <v>3602060.0524255694</v>
      </c>
      <c r="CK217">
        <v>214</v>
      </c>
      <c r="CL217">
        <v>-10104.526479839253</v>
      </c>
      <c r="CS217">
        <v>213</v>
      </c>
      <c r="CT217" s="10">
        <v>6.6000000000000003E-2</v>
      </c>
      <c r="CU217" s="10">
        <v>6.2E-2</v>
      </c>
      <c r="CV217" s="10">
        <v>7.5999999999999998E-2</v>
      </c>
      <c r="CW217" s="10">
        <v>6.2E-2</v>
      </c>
      <c r="CX217" s="10">
        <v>5.1999999999999998E-2</v>
      </c>
      <c r="CY217" s="10">
        <v>7.8E-2</v>
      </c>
      <c r="CZ217" s="10">
        <v>5.6000000000000001E-2</v>
      </c>
      <c r="DA217" s="10">
        <v>7.8E-2</v>
      </c>
      <c r="DB217" s="10">
        <v>7.1999999999999995E-2</v>
      </c>
      <c r="DC217" s="10">
        <v>7.5999999999999998E-2</v>
      </c>
      <c r="DD217" s="10">
        <v>5.3999999999999999E-2</v>
      </c>
      <c r="DE217" s="10">
        <v>5.6000000000000001E-2</v>
      </c>
      <c r="DF217" s="10">
        <v>5.6000000000000001E-2</v>
      </c>
      <c r="DG217" s="10">
        <v>3.7999999999999999E-2</v>
      </c>
      <c r="DH217" s="10">
        <v>0.05</v>
      </c>
      <c r="DI217" s="10">
        <v>6.8000000000000005E-2</v>
      </c>
      <c r="DJ217" s="25">
        <v>-12691.929253083974</v>
      </c>
      <c r="DK217" s="10">
        <v>0.60599999999999998</v>
      </c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</row>
    <row r="218" spans="1:126" x14ac:dyDescent="0.35">
      <c r="A218">
        <f t="shared" ca="1" si="116"/>
        <v>4</v>
      </c>
      <c r="B218" t="str" cm="1">
        <f t="array" aca="1" ref="B218" ca="1">_xlfn.SWITCH(A218,1,"A",2,"B",3,"C",4,"D")</f>
        <v>D</v>
      </c>
      <c r="C218">
        <f t="shared" ca="1" si="117"/>
        <v>2</v>
      </c>
      <c r="D218" s="3">
        <f t="shared" ca="1" si="118"/>
        <v>2.5363552107642913</v>
      </c>
      <c r="E218">
        <f t="shared" ca="1" si="119"/>
        <v>1</v>
      </c>
      <c r="F218" cm="1">
        <f t="array" aca="1" ref="F218" ca="1">_xlfn.SWITCH(RANDBETWEEN(0,1),0,3,1,4)</f>
        <v>4</v>
      </c>
      <c r="G218" s="3">
        <f t="shared" ca="1" si="120"/>
        <v>1.967113503003548</v>
      </c>
      <c r="H218" t="str" cm="1">
        <f t="array" aca="1" ref="H218" ca="1">_xlfn.SWITCH(RANDBETWEEN(0,1),0,"No",1,"Yes")</f>
        <v>Yes</v>
      </c>
      <c r="I218" s="3">
        <f t="shared" ca="1" si="121"/>
        <v>9.3762309869868804E-2</v>
      </c>
      <c r="J218" t="str" cm="1">
        <f t="array" aca="1" ref="J218" ca="1">_xlfn.SWITCH(RANDBETWEEN(0,2),0,"Rainy",1,"Sunny",2,"Cold")</f>
        <v>Cold</v>
      </c>
      <c r="K218">
        <f t="shared" ca="1" si="114"/>
        <v>1.7272934510530427</v>
      </c>
      <c r="L218" t="str" cm="1">
        <f t="array" aca="1" ref="L218" ca="1">_xlfn.SWITCH(RANDBETWEEN(0,1),0,"Good",1,"Bad")</f>
        <v>Good</v>
      </c>
      <c r="M218" s="3">
        <f t="shared" ca="1" si="122"/>
        <v>8.6915523949236628E-2</v>
      </c>
      <c r="N218" t="str" cm="1">
        <f t="array" aca="1" ref="N218" ca="1">_xlfn.SWITCH(RANDBETWEEN(0,1),0,"No",1,"Yes")</f>
        <v>No</v>
      </c>
      <c r="O218" s="3">
        <f t="shared" ca="1" si="123"/>
        <v>9.3172894523281508E-2</v>
      </c>
      <c r="P218" t="str" cm="1">
        <f t="array" aca="1" ref="P218" ca="1">_xlfn.SWITCH(RANDBETWEEN(0,1),0,"No",1,"Yes")</f>
        <v>No</v>
      </c>
      <c r="Q218" s="3">
        <f t="shared" ca="1" si="124"/>
        <v>0</v>
      </c>
      <c r="R218">
        <f t="shared" ca="1" si="125"/>
        <v>3</v>
      </c>
      <c r="S218" s="3">
        <f t="shared" ca="1" si="126"/>
        <v>0.1175410363638332</v>
      </c>
      <c r="T218" s="3">
        <f t="shared" ca="1" si="127"/>
        <v>0.35262310909149963</v>
      </c>
      <c r="U218" t="str" cm="1">
        <f t="array" aca="1" ref="U218" ca="1">_xlfn.SWITCH(RANDBETWEEN(0,1),0,"No",1,"Yes")</f>
        <v>Yes</v>
      </c>
      <c r="V218" s="3">
        <f t="shared" ca="1" si="128"/>
        <v>0.62562050130047475</v>
      </c>
      <c r="W218" t="str" cm="1">
        <f t="array" aca="1" ref="W218" ca="1">_xlfn.SWITCH(RANDBETWEEN(0,1),0,"No",1,"Yes")</f>
        <v>No</v>
      </c>
      <c r="X218" s="3">
        <f t="shared" ca="1" si="129"/>
        <v>0</v>
      </c>
      <c r="Y218" t="str" cm="1">
        <f t="array" aca="1" ref="Y218" ca="1">_xlfn.SWITCH(RANDBETWEEN(0,1),0,"No",1,"Yes")</f>
        <v>Yes</v>
      </c>
      <c r="Z218" s="3">
        <f t="shared" ca="1" si="130"/>
        <v>0.68618807186874298</v>
      </c>
      <c r="AA218" s="3">
        <f t="shared" ca="1" si="115"/>
        <v>0</v>
      </c>
      <c r="AB218" s="3">
        <f t="shared" ca="1" si="131"/>
        <v>0.58927893428572875</v>
      </c>
      <c r="AC218" s="3">
        <f t="shared" ca="1" si="132"/>
        <v>313.45091743199634</v>
      </c>
      <c r="AD218" s="3">
        <f t="shared" ca="1" si="133"/>
        <v>1</v>
      </c>
      <c r="AE218" s="3" t="str">
        <f t="shared" ca="1" si="134"/>
        <v>8-12</v>
      </c>
      <c r="AF218" s="3">
        <f t="shared" ca="1" si="135"/>
        <v>0.58697143011096564</v>
      </c>
      <c r="AG218" s="3" t="str">
        <f t="shared" ca="1" si="136"/>
        <v>Low</v>
      </c>
      <c r="AH218" s="3">
        <f t="shared" ca="1" si="137"/>
        <v>0.80918103341001213</v>
      </c>
      <c r="AI218" s="3">
        <f t="shared" ca="1" si="138"/>
        <v>116.39793127016361</v>
      </c>
      <c r="AJ218" s="3">
        <f t="shared" ca="1" si="139"/>
        <v>2.6929251577888094</v>
      </c>
      <c r="AK218" s="3">
        <f t="shared" ca="1" si="140"/>
        <v>10.311045920255209</v>
      </c>
      <c r="AL218" s="3">
        <f t="shared" ca="1" si="141"/>
        <v>20</v>
      </c>
      <c r="AM218" s="3" t="str">
        <f t="shared" ca="1" si="142"/>
        <v>On time</v>
      </c>
      <c r="AN218" s="6">
        <f t="shared" ca="1" si="143"/>
        <v>0</v>
      </c>
      <c r="AO218" s="6">
        <f t="shared" ca="1" si="144"/>
        <v>8.8266162769010243</v>
      </c>
      <c r="AP218" s="3" cm="1">
        <f t="array" aca="1" ref="AP218" ca="1">_xlfn.SWITCH(F218,3,_xlfn.NORM.INV(RAND(),8,4),4,_xlfn.NORM.INV(RAND(),7,3))</f>
        <v>5.2852439836382681</v>
      </c>
      <c r="AQ218" s="6">
        <f t="shared" ca="1" si="145"/>
        <v>97.922514388947931</v>
      </c>
      <c r="AR218" s="6">
        <f t="shared" ca="1" si="146"/>
        <v>5807.4711531736048</v>
      </c>
      <c r="AS218" s="3">
        <f t="shared" ca="1" si="147"/>
        <v>1.2888807400319011</v>
      </c>
      <c r="AT218" s="6">
        <f t="shared" ca="1" si="148"/>
        <v>1933.3211100478518</v>
      </c>
      <c r="AU218" s="3">
        <f t="shared" ca="1" si="149"/>
        <v>1046.5204981966272</v>
      </c>
      <c r="AV218" s="3">
        <f t="shared" ca="1" si="150"/>
        <v>59.208660936150231</v>
      </c>
      <c r="AW218" s="6">
        <f t="shared" ca="1" si="151"/>
        <v>8855.3480386311348</v>
      </c>
      <c r="BC218">
        <v>215</v>
      </c>
      <c r="BD218">
        <v>5262608.340773291</v>
      </c>
      <c r="BI218">
        <v>215</v>
      </c>
      <c r="BJ218">
        <v>9757.676945162937</v>
      </c>
      <c r="BO218">
        <v>215</v>
      </c>
      <c r="BP218">
        <v>0.56200000000000006</v>
      </c>
      <c r="BW218">
        <v>215</v>
      </c>
      <c r="BX218">
        <v>26.699836543963865</v>
      </c>
      <c r="CE218">
        <v>215</v>
      </c>
      <c r="CF218">
        <v>3011253.419315266</v>
      </c>
      <c r="CK218">
        <v>215</v>
      </c>
      <c r="CL218">
        <v>2549.6690441800383</v>
      </c>
      <c r="CS218">
        <v>214</v>
      </c>
      <c r="CT218" s="10">
        <v>0.08</v>
      </c>
      <c r="CU218" s="10">
        <v>7.1999999999999995E-2</v>
      </c>
      <c r="CV218" s="10">
        <v>0.05</v>
      </c>
      <c r="CW218" s="10">
        <v>7.0000000000000007E-2</v>
      </c>
      <c r="CX218" s="10">
        <v>6.6000000000000003E-2</v>
      </c>
      <c r="CY218" s="10">
        <v>0.04</v>
      </c>
      <c r="CZ218" s="10">
        <v>7.3999999999999996E-2</v>
      </c>
      <c r="DA218" s="10">
        <v>6.4000000000000001E-2</v>
      </c>
      <c r="DB218" s="10">
        <v>0.05</v>
      </c>
      <c r="DC218" s="10">
        <v>7.0000000000000007E-2</v>
      </c>
      <c r="DD218" s="10">
        <v>6.8000000000000005E-2</v>
      </c>
      <c r="DE218" s="10">
        <v>5.3999999999999999E-2</v>
      </c>
      <c r="DF218" s="10">
        <v>6.2E-2</v>
      </c>
      <c r="DG218" s="10">
        <v>5.1999999999999998E-2</v>
      </c>
      <c r="DH218" s="10">
        <v>5.8000000000000003E-2</v>
      </c>
      <c r="DI218" s="10">
        <v>7.0000000000000007E-2</v>
      </c>
      <c r="DJ218" s="25">
        <v>10075.353399183832</v>
      </c>
      <c r="DK218" s="10">
        <v>0.60799999999999998</v>
      </c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</row>
    <row r="219" spans="1:126" x14ac:dyDescent="0.35">
      <c r="A219">
        <f t="shared" ca="1" si="116"/>
        <v>4</v>
      </c>
      <c r="B219" t="str" cm="1">
        <f t="array" aca="1" ref="B219" ca="1">_xlfn.SWITCH(A219,1,"A",2,"B",3,"C",4,"D")</f>
        <v>D</v>
      </c>
      <c r="C219">
        <f t="shared" ca="1" si="117"/>
        <v>1</v>
      </c>
      <c r="D219" s="3">
        <f t="shared" ca="1" si="118"/>
        <v>2.7912731490893843</v>
      </c>
      <c r="E219">
        <f t="shared" ca="1" si="119"/>
        <v>1</v>
      </c>
      <c r="F219" cm="1">
        <f t="array" aca="1" ref="F219" ca="1">_xlfn.SWITCH(RANDBETWEEN(0,1),0,3,1,4)</f>
        <v>3</v>
      </c>
      <c r="G219" s="3">
        <f t="shared" ca="1" si="120"/>
        <v>1.9282489307109885</v>
      </c>
      <c r="H219" t="str" cm="1">
        <f t="array" aca="1" ref="H219" ca="1">_xlfn.SWITCH(RANDBETWEEN(0,1),0,"No",1,"Yes")</f>
        <v>No</v>
      </c>
      <c r="I219" s="3">
        <f t="shared" ca="1" si="121"/>
        <v>0.2930075056911528</v>
      </c>
      <c r="J219" t="str" cm="1">
        <f t="array" aca="1" ref="J219" ca="1">_xlfn.SWITCH(RANDBETWEEN(0,2),0,"Rainy",1,"Sunny",2,"Cold")</f>
        <v>Cold</v>
      </c>
      <c r="K219">
        <f t="shared" ca="1" si="114"/>
        <v>-0.39350617430588675</v>
      </c>
      <c r="L219" t="str" cm="1">
        <f t="array" aca="1" ref="L219" ca="1">_xlfn.SWITCH(RANDBETWEEN(0,1),0,"Good",1,"Bad")</f>
        <v>Bad</v>
      </c>
      <c r="M219" s="3">
        <f t="shared" ca="1" si="122"/>
        <v>0.86613120330767901</v>
      </c>
      <c r="N219" t="str" cm="1">
        <f t="array" aca="1" ref="N219" ca="1">_xlfn.SWITCH(RANDBETWEEN(0,1),0,"No",1,"Yes")</f>
        <v>Yes</v>
      </c>
      <c r="O219" s="3">
        <f t="shared" ca="1" si="123"/>
        <v>1.062614594851198</v>
      </c>
      <c r="P219" t="str" cm="1">
        <f t="array" aca="1" ref="P219" ca="1">_xlfn.SWITCH(RANDBETWEEN(0,1),0,"No",1,"Yes")</f>
        <v>No</v>
      </c>
      <c r="Q219" s="3">
        <f t="shared" ca="1" si="124"/>
        <v>0</v>
      </c>
      <c r="R219">
        <f t="shared" ca="1" si="125"/>
        <v>1</v>
      </c>
      <c r="S219" s="3">
        <f t="shared" ca="1" si="126"/>
        <v>0.13113599302412157</v>
      </c>
      <c r="T219" s="3">
        <f t="shared" ca="1" si="127"/>
        <v>0.13113599302412157</v>
      </c>
      <c r="U219" t="str" cm="1">
        <f t="array" aca="1" ref="U219" ca="1">_xlfn.SWITCH(RANDBETWEEN(0,1),0,"No",1,"Yes")</f>
        <v>No</v>
      </c>
      <c r="V219" s="3">
        <f t="shared" ca="1" si="128"/>
        <v>0</v>
      </c>
      <c r="W219" t="str" cm="1">
        <f t="array" aca="1" ref="W219" ca="1">_xlfn.SWITCH(RANDBETWEEN(0,1),0,"No",1,"Yes")</f>
        <v>Yes</v>
      </c>
      <c r="X219" s="3">
        <f t="shared" ca="1" si="129"/>
        <v>22.887587422521843</v>
      </c>
      <c r="Y219" t="str" cm="1">
        <f t="array" aca="1" ref="Y219" ca="1">_xlfn.SWITCH(RANDBETWEEN(0,1),0,"No",1,"Yes")</f>
        <v>No</v>
      </c>
      <c r="Z219" s="3">
        <f t="shared" ca="1" si="130"/>
        <v>0</v>
      </c>
      <c r="AA219" s="3">
        <f t="shared" ca="1" si="115"/>
        <v>0</v>
      </c>
      <c r="AB219" s="3">
        <f t="shared" ca="1" si="131"/>
        <v>0.92835466234877873</v>
      </c>
      <c r="AC219" s="3">
        <f t="shared" ca="1" si="132"/>
        <v>282.00754015632702</v>
      </c>
      <c r="AD219" s="3">
        <f t="shared" ca="1" si="133"/>
        <v>1</v>
      </c>
      <c r="AE219" s="3" t="str">
        <f t="shared" ca="1" si="134"/>
        <v>8-12</v>
      </c>
      <c r="AF219" s="3">
        <f t="shared" ca="1" si="135"/>
        <v>0.76771698172813696</v>
      </c>
      <c r="AG219" s="3" t="str">
        <f t="shared" ca="1" si="136"/>
        <v>High</v>
      </c>
      <c r="AH219" s="3">
        <f t="shared" ca="1" si="137"/>
        <v>5.4615614443966259E-2</v>
      </c>
      <c r="AI219" s="3">
        <f t="shared" ca="1" si="138"/>
        <v>35.506555291524108</v>
      </c>
      <c r="AJ219" s="3">
        <f t="shared" ca="1" si="139"/>
        <v>7.9424077565656166</v>
      </c>
      <c r="AK219" s="3">
        <f t="shared" ca="1" si="140"/>
        <v>36.4683144908876</v>
      </c>
      <c r="AL219" s="3">
        <f t="shared" ca="1" si="141"/>
        <v>25</v>
      </c>
      <c r="AM219" s="3" t="str">
        <f t="shared" ca="1" si="142"/>
        <v>Late</v>
      </c>
      <c r="AN219" s="6">
        <f t="shared" ca="1" si="143"/>
        <v>0</v>
      </c>
      <c r="AO219" s="6">
        <f t="shared" ca="1" si="144"/>
        <v>5.6661912496523357</v>
      </c>
      <c r="AP219" s="3" cm="1">
        <f t="array" aca="1" ref="AP219" ca="1">_xlfn.SWITCH(F219,3,_xlfn.NORM.INV(RAND(),8,4),4,_xlfn.NORM.INV(RAND(),7,3))</f>
        <v>3.0422274010198924</v>
      </c>
      <c r="AQ219" s="6">
        <f t="shared" ca="1" si="145"/>
        <v>112.30912298938995</v>
      </c>
      <c r="AR219" s="6">
        <f t="shared" ca="1" si="146"/>
        <v>10410.799501948593</v>
      </c>
      <c r="AS219" s="3">
        <f t="shared" ca="1" si="147"/>
        <v>4.55853931136095</v>
      </c>
      <c r="AT219" s="6">
        <f t="shared" ca="1" si="148"/>
        <v>6837.8089670414247</v>
      </c>
      <c r="AU219" s="3">
        <f t="shared" ca="1" si="149"/>
        <v>993.91767742902277</v>
      </c>
      <c r="AV219" s="3">
        <f t="shared" ca="1" si="150"/>
        <v>57.233041772720753</v>
      </c>
      <c r="AW219" s="6">
        <f t="shared" ca="1" si="151"/>
        <v>18305.425379441418</v>
      </c>
      <c r="BC219">
        <v>216</v>
      </c>
      <c r="BD219">
        <v>5094328.2259409297</v>
      </c>
      <c r="BI219">
        <v>216</v>
      </c>
      <c r="BJ219">
        <v>10596.207526740887</v>
      </c>
      <c r="BO219">
        <v>216</v>
      </c>
      <c r="BP219">
        <v>0.62</v>
      </c>
      <c r="BW219">
        <v>216</v>
      </c>
      <c r="BX219">
        <v>24.207153930208023</v>
      </c>
      <c r="CE219">
        <v>216</v>
      </c>
      <c r="CF219">
        <v>-561673.96437471604</v>
      </c>
      <c r="CK219">
        <v>216</v>
      </c>
      <c r="CL219">
        <v>2980.3002119654689</v>
      </c>
      <c r="CS219">
        <v>215</v>
      </c>
      <c r="CT219" s="10">
        <v>6.6000000000000003E-2</v>
      </c>
      <c r="CU219" s="10">
        <v>5.3999999999999999E-2</v>
      </c>
      <c r="CV219" s="10">
        <v>7.1999999999999995E-2</v>
      </c>
      <c r="CW219" s="10">
        <v>0.06</v>
      </c>
      <c r="CX219" s="10">
        <v>6.8000000000000005E-2</v>
      </c>
      <c r="CY219" s="10">
        <v>6.4000000000000001E-2</v>
      </c>
      <c r="CZ219" s="10">
        <v>5.8000000000000003E-2</v>
      </c>
      <c r="DA219" s="10">
        <v>7.3999999999999996E-2</v>
      </c>
      <c r="DB219" s="10">
        <v>6.4000000000000001E-2</v>
      </c>
      <c r="DC219" s="10">
        <v>5.1999999999999998E-2</v>
      </c>
      <c r="DD219" s="10">
        <v>0.06</v>
      </c>
      <c r="DE219" s="10">
        <v>7.0000000000000007E-2</v>
      </c>
      <c r="DF219" s="10">
        <v>6.2E-2</v>
      </c>
      <c r="DG219" s="10">
        <v>6.6000000000000003E-2</v>
      </c>
      <c r="DH219" s="10">
        <v>0.06</v>
      </c>
      <c r="DI219" s="10">
        <v>0.05</v>
      </c>
      <c r="DJ219" s="25">
        <v>10326.002412184844</v>
      </c>
      <c r="DK219" s="10">
        <v>0.60799999999999998</v>
      </c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</row>
    <row r="220" spans="1:126" x14ac:dyDescent="0.35">
      <c r="A220">
        <f t="shared" ca="1" si="116"/>
        <v>4</v>
      </c>
      <c r="B220" t="str" cm="1">
        <f t="array" aca="1" ref="B220" ca="1">_xlfn.SWITCH(A220,1,"A",2,"B",3,"C",4,"D")</f>
        <v>D</v>
      </c>
      <c r="C220">
        <f t="shared" ca="1" si="117"/>
        <v>1</v>
      </c>
      <c r="D220" s="3">
        <f t="shared" ca="1" si="118"/>
        <v>2.7955944142959455</v>
      </c>
      <c r="E220">
        <f t="shared" ca="1" si="119"/>
        <v>0</v>
      </c>
      <c r="F220" cm="1">
        <f t="array" aca="1" ref="F220" ca="1">_xlfn.SWITCH(RANDBETWEEN(0,1),0,3,1,4)</f>
        <v>4</v>
      </c>
      <c r="G220" s="3">
        <f t="shared" ca="1" si="120"/>
        <v>1.8182060484866582</v>
      </c>
      <c r="H220" t="str" cm="1">
        <f t="array" aca="1" ref="H220" ca="1">_xlfn.SWITCH(RANDBETWEEN(0,1),0,"No",1,"Yes")</f>
        <v>Yes</v>
      </c>
      <c r="I220" s="3">
        <f t="shared" ca="1" si="121"/>
        <v>0.10018033347987965</v>
      </c>
      <c r="J220" t="str" cm="1">
        <f t="array" aca="1" ref="J220" ca="1">_xlfn.SWITCH(RANDBETWEEN(0,2),0,"Rainy",1,"Sunny",2,"Cold")</f>
        <v>Rainy</v>
      </c>
      <c r="K220">
        <f t="shared" ca="1" si="114"/>
        <v>2.9540675488703894</v>
      </c>
      <c r="L220" t="str" cm="1">
        <f t="array" aca="1" ref="L220" ca="1">_xlfn.SWITCH(RANDBETWEEN(0,1),0,"Good",1,"Bad")</f>
        <v>Good</v>
      </c>
      <c r="M220" s="3">
        <f t="shared" ca="1" si="122"/>
        <v>7.184535091470301E-2</v>
      </c>
      <c r="N220" t="str" cm="1">
        <f t="array" aca="1" ref="N220" ca="1">_xlfn.SWITCH(RANDBETWEEN(0,1),0,"No",1,"Yes")</f>
        <v>Yes</v>
      </c>
      <c r="O220" s="3">
        <f t="shared" ca="1" si="123"/>
        <v>1.1790445283510835</v>
      </c>
      <c r="P220" t="str" cm="1">
        <f t="array" aca="1" ref="P220" ca="1">_xlfn.SWITCH(RANDBETWEEN(0,1),0,"No",1,"Yes")</f>
        <v>No</v>
      </c>
      <c r="Q220" s="3">
        <f t="shared" ca="1" si="124"/>
        <v>0</v>
      </c>
      <c r="R220">
        <f t="shared" ca="1" si="125"/>
        <v>2</v>
      </c>
      <c r="S220" s="3">
        <f t="shared" ca="1" si="126"/>
        <v>0.13995796066543023</v>
      </c>
      <c r="T220" s="3">
        <f t="shared" ca="1" si="127"/>
        <v>0.27991592133086046</v>
      </c>
      <c r="U220" t="str" cm="1">
        <f t="array" aca="1" ref="U220" ca="1">_xlfn.SWITCH(RANDBETWEEN(0,1),0,"No",1,"Yes")</f>
        <v>No</v>
      </c>
      <c r="V220" s="3">
        <f t="shared" ca="1" si="128"/>
        <v>0</v>
      </c>
      <c r="W220" t="str" cm="1">
        <f t="array" aca="1" ref="W220" ca="1">_xlfn.SWITCH(RANDBETWEEN(0,1),0,"No",1,"Yes")</f>
        <v>No</v>
      </c>
      <c r="X220" s="3">
        <f t="shared" ca="1" si="129"/>
        <v>0</v>
      </c>
      <c r="Y220" t="str" cm="1">
        <f t="array" aca="1" ref="Y220" ca="1">_xlfn.SWITCH(RANDBETWEEN(0,1),0,"No",1,"Yes")</f>
        <v>No</v>
      </c>
      <c r="Z220" s="3">
        <f t="shared" ca="1" si="130"/>
        <v>0</v>
      </c>
      <c r="AA220" s="3">
        <f t="shared" ca="1" si="115"/>
        <v>1</v>
      </c>
      <c r="AB220" s="3">
        <f t="shared" ca="1" si="131"/>
        <v>0.99870971503080863</v>
      </c>
      <c r="AC220" s="3">
        <f t="shared" ca="1" si="132"/>
        <v>241.09806397217162</v>
      </c>
      <c r="AD220" s="3">
        <f t="shared" ca="1" si="133"/>
        <v>4</v>
      </c>
      <c r="AE220" s="3" t="str">
        <f t="shared" ca="1" si="134"/>
        <v>4-8</v>
      </c>
      <c r="AF220" s="3">
        <f t="shared" ca="1" si="135"/>
        <v>0.38242110435485599</v>
      </c>
      <c r="AG220" s="3" t="str">
        <f t="shared" ca="1" si="136"/>
        <v>Low</v>
      </c>
      <c r="AH220" s="3">
        <f t="shared" ca="1" si="137"/>
        <v>0.22430334436773264</v>
      </c>
      <c r="AI220" s="3">
        <f t="shared" ca="1" si="138"/>
        <v>69.725961357693549</v>
      </c>
      <c r="AJ220" s="3">
        <f t="shared" ca="1" si="139"/>
        <v>3.4577947622025711</v>
      </c>
      <c r="AK220" s="3">
        <f t="shared" ca="1" si="140"/>
        <v>11.466488657389544</v>
      </c>
      <c r="AL220" s="3">
        <f t="shared" ca="1" si="141"/>
        <v>25</v>
      </c>
      <c r="AM220" s="3" t="str">
        <f t="shared" ca="1" si="142"/>
        <v>On time</v>
      </c>
      <c r="AN220" s="6">
        <f t="shared" ca="1" si="143"/>
        <v>0</v>
      </c>
      <c r="AO220" s="6">
        <f t="shared" ca="1" si="144"/>
        <v>7.6580403677805551</v>
      </c>
      <c r="AP220" s="3" cm="1">
        <f t="array" aca="1" ref="AP220" ca="1">_xlfn.SWITCH(F220,3,_xlfn.NORM.INV(RAND(),8,4),4,_xlfn.NORM.INV(RAND(),7,3))</f>
        <v>5.8088352471206601</v>
      </c>
      <c r="AQ220" s="6">
        <f t="shared" ca="1" si="145"/>
        <v>102.58032756428037</v>
      </c>
      <c r="AR220" s="6">
        <f t="shared" ca="1" si="146"/>
        <v>4257.6381193869074</v>
      </c>
      <c r="AS220" s="3">
        <f t="shared" ca="1" si="147"/>
        <v>1.433311082173693</v>
      </c>
      <c r="AT220" s="6">
        <f t="shared" ca="1" si="148"/>
        <v>2866.6221643473859</v>
      </c>
      <c r="AU220" s="3">
        <f t="shared" ca="1" si="149"/>
        <v>989.61698340073337</v>
      </c>
      <c r="AV220" s="3">
        <f t="shared" ca="1" si="150"/>
        <v>54.073477507081705</v>
      </c>
      <c r="AW220" s="6">
        <f t="shared" ca="1" si="151"/>
        <v>8175.6087850098893</v>
      </c>
      <c r="BC220">
        <v>217</v>
      </c>
      <c r="BD220">
        <v>5626673.3038071077</v>
      </c>
      <c r="BI220">
        <v>217</v>
      </c>
      <c r="BJ220">
        <v>9641.2075917417806</v>
      </c>
      <c r="BO220">
        <v>217</v>
      </c>
      <c r="BP220">
        <v>0.622</v>
      </c>
      <c r="BW220">
        <v>217</v>
      </c>
      <c r="BX220">
        <v>25.050302689387596</v>
      </c>
      <c r="CE220">
        <v>217</v>
      </c>
      <c r="CF220">
        <v>2030855.716662436</v>
      </c>
      <c r="CK220">
        <v>217</v>
      </c>
      <c r="CL220">
        <v>4301.3883283869955</v>
      </c>
      <c r="CS220">
        <v>216</v>
      </c>
      <c r="CT220" s="10">
        <v>6.6000000000000003E-2</v>
      </c>
      <c r="CU220" s="10">
        <v>7.3999999999999996E-2</v>
      </c>
      <c r="CV220" s="10">
        <v>7.0000000000000007E-2</v>
      </c>
      <c r="CW220" s="10">
        <v>6.2E-2</v>
      </c>
      <c r="CX220" s="10">
        <v>6.8000000000000005E-2</v>
      </c>
      <c r="CY220" s="10">
        <v>7.5999999999999998E-2</v>
      </c>
      <c r="CZ220" s="10">
        <v>5.6000000000000001E-2</v>
      </c>
      <c r="DA220" s="10">
        <v>6.2E-2</v>
      </c>
      <c r="DB220" s="10">
        <v>4.2000000000000003E-2</v>
      </c>
      <c r="DC220" s="10">
        <v>5.6000000000000001E-2</v>
      </c>
      <c r="DD220" s="10">
        <v>6.6000000000000003E-2</v>
      </c>
      <c r="DE220" s="10">
        <v>5.8000000000000003E-2</v>
      </c>
      <c r="DF220" s="10">
        <v>6.6000000000000003E-2</v>
      </c>
      <c r="DG220" s="10">
        <v>0.06</v>
      </c>
      <c r="DH220" s="10">
        <v>5.6000000000000001E-2</v>
      </c>
      <c r="DI220" s="10">
        <v>6.2E-2</v>
      </c>
      <c r="DJ220" s="25">
        <v>9303.0114653132496</v>
      </c>
      <c r="DK220" s="10">
        <v>0.63400000000000001</v>
      </c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</row>
    <row r="221" spans="1:126" x14ac:dyDescent="0.35">
      <c r="A221">
        <f t="shared" ca="1" si="116"/>
        <v>1</v>
      </c>
      <c r="B221" t="str" cm="1">
        <f t="array" aca="1" ref="B221" ca="1">_xlfn.SWITCH(A221,1,"A",2,"B",3,"C",4,"D")</f>
        <v>A</v>
      </c>
      <c r="C221">
        <f t="shared" ca="1" si="117"/>
        <v>1</v>
      </c>
      <c r="D221" s="3">
        <f t="shared" ca="1" si="118"/>
        <v>2.7301735257392861</v>
      </c>
      <c r="E221">
        <f t="shared" ca="1" si="119"/>
        <v>0</v>
      </c>
      <c r="F221" cm="1">
        <f t="array" aca="1" ref="F221" ca="1">_xlfn.SWITCH(RANDBETWEEN(0,1),0,3,1,4)</f>
        <v>4</v>
      </c>
      <c r="G221" s="3">
        <f t="shared" ca="1" si="120"/>
        <v>2.2282033603020146</v>
      </c>
      <c r="H221" t="str" cm="1">
        <f t="array" aca="1" ref="H221" ca="1">_xlfn.SWITCH(RANDBETWEEN(0,1),0,"No",1,"Yes")</f>
        <v>No</v>
      </c>
      <c r="I221" s="3">
        <f t="shared" ca="1" si="121"/>
        <v>0.21040600802558812</v>
      </c>
      <c r="J221" t="str" cm="1">
        <f t="array" aca="1" ref="J221" ca="1">_xlfn.SWITCH(RANDBETWEEN(0,2),0,"Rainy",1,"Sunny",2,"Cold")</f>
        <v>Cold</v>
      </c>
      <c r="K221">
        <f t="shared" ca="1" si="114"/>
        <v>0.81703439487044704</v>
      </c>
      <c r="L221" t="str" cm="1">
        <f t="array" aca="1" ref="L221" ca="1">_xlfn.SWITCH(RANDBETWEEN(0,1),0,"Good",1,"Bad")</f>
        <v>Bad</v>
      </c>
      <c r="M221" s="3">
        <f t="shared" ca="1" si="122"/>
        <v>0.57275311726798972</v>
      </c>
      <c r="N221" t="str" cm="1">
        <f t="array" aca="1" ref="N221" ca="1">_xlfn.SWITCH(RANDBETWEEN(0,1),0,"No",1,"Yes")</f>
        <v>Yes</v>
      </c>
      <c r="O221" s="3">
        <f t="shared" ca="1" si="123"/>
        <v>0.90814176895174692</v>
      </c>
      <c r="P221" t="str" cm="1">
        <f t="array" aca="1" ref="P221" ca="1">_xlfn.SWITCH(RANDBETWEEN(0,1),0,"No",1,"Yes")</f>
        <v>No</v>
      </c>
      <c r="Q221" s="3">
        <f t="shared" ca="1" si="124"/>
        <v>0</v>
      </c>
      <c r="R221">
        <f t="shared" ca="1" si="125"/>
        <v>3</v>
      </c>
      <c r="S221" s="3">
        <f t="shared" ca="1" si="126"/>
        <v>0.15484259434960454</v>
      </c>
      <c r="T221" s="3">
        <f t="shared" ca="1" si="127"/>
        <v>0.46452778304881359</v>
      </c>
      <c r="U221" t="str" cm="1">
        <f t="array" aca="1" ref="U221" ca="1">_xlfn.SWITCH(RANDBETWEEN(0,1),0,"No",1,"Yes")</f>
        <v>Yes</v>
      </c>
      <c r="V221" s="3">
        <f t="shared" ca="1" si="128"/>
        <v>0.70155611808328611</v>
      </c>
      <c r="W221" t="str" cm="1">
        <f t="array" aca="1" ref="W221" ca="1">_xlfn.SWITCH(RANDBETWEEN(0,1),0,"No",1,"Yes")</f>
        <v>No</v>
      </c>
      <c r="X221" s="3">
        <f t="shared" ca="1" si="129"/>
        <v>0</v>
      </c>
      <c r="Y221" t="str" cm="1">
        <f t="array" aca="1" ref="Y221" ca="1">_xlfn.SWITCH(RANDBETWEEN(0,1),0,"No",1,"Yes")</f>
        <v>No</v>
      </c>
      <c r="Z221" s="3">
        <f t="shared" ca="1" si="130"/>
        <v>0</v>
      </c>
      <c r="AA221" s="3">
        <f t="shared" ca="1" si="115"/>
        <v>0</v>
      </c>
      <c r="AB221" s="3">
        <f t="shared" ca="1" si="131"/>
        <v>1.0734971335286165</v>
      </c>
      <c r="AC221" s="3">
        <f t="shared" ca="1" si="132"/>
        <v>76.489275212064314</v>
      </c>
      <c r="AD221" s="3">
        <f t="shared" ca="1" si="133"/>
        <v>4</v>
      </c>
      <c r="AE221" s="3" t="str">
        <f t="shared" ca="1" si="134"/>
        <v>4-8</v>
      </c>
      <c r="AF221" s="3">
        <f t="shared" ca="1" si="135"/>
        <v>1.0842987873528038</v>
      </c>
      <c r="AG221" s="3" t="str">
        <f t="shared" ca="1" si="136"/>
        <v>Low</v>
      </c>
      <c r="AH221" s="3">
        <f t="shared" ca="1" si="137"/>
        <v>0.18901228165467165</v>
      </c>
      <c r="AI221" s="3">
        <f t="shared" ca="1" si="138"/>
        <v>-28.31293586099477</v>
      </c>
      <c r="AJ221" s="3">
        <f t="shared" ca="1" si="139"/>
        <v>-2.7015663648445418</v>
      </c>
      <c r="AK221" s="3">
        <f t="shared" ca="1" si="140"/>
        <v>5.547864388241436</v>
      </c>
      <c r="AL221" s="3">
        <f t="shared" ca="1" si="141"/>
        <v>40</v>
      </c>
      <c r="AM221" s="3" t="str">
        <f t="shared" ca="1" si="142"/>
        <v>On time</v>
      </c>
      <c r="AN221" s="6">
        <f t="shared" ca="1" si="143"/>
        <v>0</v>
      </c>
      <c r="AO221" s="6">
        <f t="shared" ca="1" si="144"/>
        <v>6.1312301665156381</v>
      </c>
      <c r="AP221" s="3" cm="1">
        <f t="array" aca="1" ref="AP221" ca="1">_xlfn.SWITCH(F221,3,_xlfn.NORM.INV(RAND(),8,4),4,_xlfn.NORM.INV(RAND(),7,3))</f>
        <v>8.0999774934807185</v>
      </c>
      <c r="AQ221" s="6">
        <f t="shared" ca="1" si="145"/>
        <v>103.37626725815154</v>
      </c>
      <c r="AR221" s="6">
        <f t="shared" ca="1" si="146"/>
        <v>976.19725030949428</v>
      </c>
      <c r="AS221" s="3">
        <f t="shared" ca="1" si="147"/>
        <v>0.6934830485301795</v>
      </c>
      <c r="AT221" s="6">
        <f t="shared" ca="1" si="148"/>
        <v>1040.2245727952693</v>
      </c>
      <c r="AU221" s="3">
        <f t="shared" ca="1" si="149"/>
        <v>983.37806983137466</v>
      </c>
      <c r="AV221" s="3">
        <f t="shared" ca="1" si="150"/>
        <v>54.299145599993246</v>
      </c>
      <c r="AW221" s="6">
        <f t="shared" ca="1" si="151"/>
        <v>3060.2302687026472</v>
      </c>
      <c r="BC221">
        <v>218</v>
      </c>
      <c r="BD221">
        <v>5552404.6639122628</v>
      </c>
      <c r="BI221">
        <v>218</v>
      </c>
      <c r="BJ221">
        <v>10090.276404854721</v>
      </c>
      <c r="BO221">
        <v>218</v>
      </c>
      <c r="BP221">
        <v>0.59599999999999997</v>
      </c>
      <c r="BW221">
        <v>218</v>
      </c>
      <c r="BX221">
        <v>24.070651536162433</v>
      </c>
      <c r="CE221">
        <v>218</v>
      </c>
      <c r="CF221">
        <v>1364508.728146361</v>
      </c>
      <c r="CK221">
        <v>218</v>
      </c>
      <c r="CL221">
        <v>4915.1045589294818</v>
      </c>
      <c r="CS221">
        <v>217</v>
      </c>
      <c r="CT221" s="10">
        <v>7.5999999999999998E-2</v>
      </c>
      <c r="CU221" s="10">
        <v>4.2000000000000003E-2</v>
      </c>
      <c r="CV221" s="10">
        <v>7.0000000000000007E-2</v>
      </c>
      <c r="CW221" s="10">
        <v>6.2E-2</v>
      </c>
      <c r="CX221" s="10">
        <v>6.6000000000000003E-2</v>
      </c>
      <c r="CY221" s="10">
        <v>0.05</v>
      </c>
      <c r="CZ221" s="10">
        <v>5.6000000000000001E-2</v>
      </c>
      <c r="DA221" s="10">
        <v>8.2000000000000003E-2</v>
      </c>
      <c r="DB221" s="10">
        <v>5.3999999999999999E-2</v>
      </c>
      <c r="DC221" s="10">
        <v>5.1999999999999998E-2</v>
      </c>
      <c r="DD221" s="10">
        <v>5.1999999999999998E-2</v>
      </c>
      <c r="DE221" s="10">
        <v>0.06</v>
      </c>
      <c r="DF221" s="10">
        <v>7.3999999999999996E-2</v>
      </c>
      <c r="DG221" s="10">
        <v>6.2E-2</v>
      </c>
      <c r="DH221" s="10">
        <v>6.8000000000000005E-2</v>
      </c>
      <c r="DI221" s="10">
        <v>7.3999999999999996E-2</v>
      </c>
      <c r="DJ221" s="25">
        <v>12598.897351761087</v>
      </c>
      <c r="DK221" s="10">
        <v>0.59599999999999997</v>
      </c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</row>
    <row r="222" spans="1:126" x14ac:dyDescent="0.35">
      <c r="A222">
        <f t="shared" ca="1" si="116"/>
        <v>1</v>
      </c>
      <c r="B222" t="str" cm="1">
        <f t="array" aca="1" ref="B222" ca="1">_xlfn.SWITCH(A222,1,"A",2,"B",3,"C",4,"D")</f>
        <v>A</v>
      </c>
      <c r="C222">
        <f t="shared" ca="1" si="117"/>
        <v>1</v>
      </c>
      <c r="D222" s="3">
        <f t="shared" ca="1" si="118"/>
        <v>3.0413562014779556</v>
      </c>
      <c r="E222">
        <f t="shared" ca="1" si="119"/>
        <v>0</v>
      </c>
      <c r="F222" cm="1">
        <f t="array" aca="1" ref="F222" ca="1">_xlfn.SWITCH(RANDBETWEEN(0,1),0,3,1,4)</f>
        <v>4</v>
      </c>
      <c r="G222" s="3">
        <f t="shared" ca="1" si="120"/>
        <v>1.7460103378376051</v>
      </c>
      <c r="H222" t="str" cm="1">
        <f t="array" aca="1" ref="H222" ca="1">_xlfn.SWITCH(RANDBETWEEN(0,1),0,"No",1,"Yes")</f>
        <v>No</v>
      </c>
      <c r="I222" s="3">
        <f t="shared" ca="1" si="121"/>
        <v>0.33902645825136579</v>
      </c>
      <c r="J222" t="str" cm="1">
        <f t="array" aca="1" ref="J222" ca="1">_xlfn.SWITCH(RANDBETWEEN(0,2),0,"Rainy",1,"Sunny",2,"Cold")</f>
        <v>Sunny</v>
      </c>
      <c r="K222">
        <f t="shared" ca="1" si="114"/>
        <v>0.66703413439215453</v>
      </c>
      <c r="L222" t="str" cm="1">
        <f t="array" aca="1" ref="L222" ca="1">_xlfn.SWITCH(RANDBETWEEN(0,1),0,"Good",1,"Bad")</f>
        <v>Good</v>
      </c>
      <c r="M222" s="3">
        <f t="shared" ca="1" si="122"/>
        <v>9.5861791299015828E-2</v>
      </c>
      <c r="N222" t="str" cm="1">
        <f t="array" aca="1" ref="N222" ca="1">_xlfn.SWITCH(RANDBETWEEN(0,1),0,"No",1,"Yes")</f>
        <v>Yes</v>
      </c>
      <c r="O222" s="3">
        <f t="shared" ca="1" si="123"/>
        <v>0.94108249347558248</v>
      </c>
      <c r="P222" t="str" cm="1">
        <f t="array" aca="1" ref="P222" ca="1">_xlfn.SWITCH(RANDBETWEEN(0,1),0,"No",1,"Yes")</f>
        <v>No</v>
      </c>
      <c r="Q222" s="3">
        <f t="shared" ca="1" si="124"/>
        <v>0</v>
      </c>
      <c r="R222">
        <f t="shared" ca="1" si="125"/>
        <v>1</v>
      </c>
      <c r="S222" s="3">
        <f t="shared" ca="1" si="126"/>
        <v>0.1240650152077479</v>
      </c>
      <c r="T222" s="3">
        <f t="shared" ca="1" si="127"/>
        <v>0.1240650152077479</v>
      </c>
      <c r="U222" t="str" cm="1">
        <f t="array" aca="1" ref="U222" ca="1">_xlfn.SWITCH(RANDBETWEEN(0,1),0,"No",1,"Yes")</f>
        <v>Yes</v>
      </c>
      <c r="V222" s="3">
        <f t="shared" ca="1" si="128"/>
        <v>0.96384857591178319</v>
      </c>
      <c r="W222" t="str" cm="1">
        <f t="array" aca="1" ref="W222" ca="1">_xlfn.SWITCH(RANDBETWEEN(0,1),0,"No",1,"Yes")</f>
        <v>No</v>
      </c>
      <c r="X222" s="3">
        <f t="shared" ca="1" si="129"/>
        <v>0</v>
      </c>
      <c r="Y222" t="str" cm="1">
        <f t="array" aca="1" ref="Y222" ca="1">_xlfn.SWITCH(RANDBETWEEN(0,1),0,"No",1,"Yes")</f>
        <v>Yes</v>
      </c>
      <c r="Z222" s="3">
        <f t="shared" ca="1" si="130"/>
        <v>0.14165557202955226</v>
      </c>
      <c r="AA222" s="3">
        <f t="shared" ca="1" si="115"/>
        <v>0</v>
      </c>
      <c r="AB222" s="3">
        <f t="shared" ca="1" si="131"/>
        <v>0.50937858395971525</v>
      </c>
      <c r="AC222" s="3">
        <f t="shared" ca="1" si="132"/>
        <v>89.378152353048634</v>
      </c>
      <c r="AD222" s="3">
        <f t="shared" ca="1" si="133"/>
        <v>4</v>
      </c>
      <c r="AE222" s="3" t="str">
        <f t="shared" ca="1" si="134"/>
        <v>4-8</v>
      </c>
      <c r="AF222" s="3">
        <f t="shared" ca="1" si="135"/>
        <v>1.9353050291984588</v>
      </c>
      <c r="AG222" s="3" t="str">
        <f t="shared" ca="1" si="136"/>
        <v>High</v>
      </c>
      <c r="AH222" s="3">
        <f t="shared" ca="1" si="137"/>
        <v>0.11178404586433431</v>
      </c>
      <c r="AI222" s="3">
        <f t="shared" ca="1" si="138"/>
        <v>82.341226696525311</v>
      </c>
      <c r="AJ222" s="3">
        <f t="shared" ca="1" si="139"/>
        <v>1.08546053949935</v>
      </c>
      <c r="AK222" s="3">
        <f t="shared" ca="1" si="140"/>
        <v>8.6605125769266653</v>
      </c>
      <c r="AL222" s="3">
        <f t="shared" ca="1" si="141"/>
        <v>40</v>
      </c>
      <c r="AM222" s="3" t="str">
        <f t="shared" ca="1" si="142"/>
        <v>On time</v>
      </c>
      <c r="AN222" s="6">
        <f t="shared" ca="1" si="143"/>
        <v>0</v>
      </c>
      <c r="AO222" s="6">
        <f t="shared" ca="1" si="144"/>
        <v>-1.3671591568832575E-2</v>
      </c>
      <c r="AP222" s="3" cm="1">
        <f t="array" aca="1" ref="AP222" ca="1">_xlfn.SWITCH(F222,3,_xlfn.NORM.INV(RAND(),8,4),4,_xlfn.NORM.INV(RAND(),7,3))</f>
        <v>9.6082456605334183</v>
      </c>
      <c r="AQ222" s="6">
        <f t="shared" ca="1" si="145"/>
        <v>110.04233053457179</v>
      </c>
      <c r="AR222" s="6">
        <f t="shared" ca="1" si="146"/>
        <v>1023.6395416286084</v>
      </c>
      <c r="AS222" s="3">
        <f t="shared" ca="1" si="147"/>
        <v>1.0825640721158332</v>
      </c>
      <c r="AT222" s="6">
        <f t="shared" ca="1" si="148"/>
        <v>1623.8461081737498</v>
      </c>
      <c r="AU222" s="3">
        <f t="shared" ca="1" si="149"/>
        <v>1001.4160797832629</v>
      </c>
      <c r="AV222" s="3">
        <f t="shared" ca="1" si="150"/>
        <v>44.326956745748276</v>
      </c>
      <c r="AW222" s="6">
        <f t="shared" ca="1" si="151"/>
        <v>3693.2150147398006</v>
      </c>
      <c r="BC222">
        <v>219</v>
      </c>
      <c r="BD222">
        <v>5502835.7266331222</v>
      </c>
      <c r="BI222">
        <v>219</v>
      </c>
      <c r="BJ222">
        <v>18314.201908353622</v>
      </c>
      <c r="BO222">
        <v>219</v>
      </c>
      <c r="BP222">
        <v>0.624</v>
      </c>
      <c r="BW222">
        <v>219</v>
      </c>
      <c r="BX222">
        <v>24.314698817767873</v>
      </c>
      <c r="CE222">
        <v>219</v>
      </c>
      <c r="CF222">
        <v>4713066.2776642377</v>
      </c>
      <c r="CK222">
        <v>219</v>
      </c>
      <c r="CL222">
        <v>1166.8859567091263</v>
      </c>
      <c r="CS222">
        <v>218</v>
      </c>
      <c r="CT222" s="10">
        <v>6.2E-2</v>
      </c>
      <c r="CU222" s="10">
        <v>4.5999999999999999E-2</v>
      </c>
      <c r="CV222" s="10">
        <v>5.1999999999999998E-2</v>
      </c>
      <c r="CW222" s="10">
        <v>6.2E-2</v>
      </c>
      <c r="CX222" s="10">
        <v>0.05</v>
      </c>
      <c r="CY222" s="10">
        <v>6.2E-2</v>
      </c>
      <c r="CZ222" s="10">
        <v>6.4000000000000001E-2</v>
      </c>
      <c r="DA222" s="10">
        <v>7.3999999999999996E-2</v>
      </c>
      <c r="DB222" s="10">
        <v>4.8000000000000001E-2</v>
      </c>
      <c r="DC222" s="10">
        <v>6.4000000000000001E-2</v>
      </c>
      <c r="DD222" s="10">
        <v>7.8E-2</v>
      </c>
      <c r="DE222" s="10">
        <v>5.3999999999999999E-2</v>
      </c>
      <c r="DF222" s="10">
        <v>5.3999999999999999E-2</v>
      </c>
      <c r="DG222" s="10">
        <v>6.8000000000000005E-2</v>
      </c>
      <c r="DH222" s="10">
        <v>7.8E-2</v>
      </c>
      <c r="DI222" s="10">
        <v>8.4000000000000005E-2</v>
      </c>
      <c r="DJ222" s="25">
        <v>9982.9412827593114</v>
      </c>
      <c r="DK222" s="10">
        <v>0.57199999999999995</v>
      </c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</row>
    <row r="223" spans="1:126" x14ac:dyDescent="0.35">
      <c r="A223">
        <f t="shared" ca="1" si="116"/>
        <v>3</v>
      </c>
      <c r="B223" t="str" cm="1">
        <f t="array" aca="1" ref="B223" ca="1">_xlfn.SWITCH(A223,1,"A",2,"B",3,"C",4,"D")</f>
        <v>C</v>
      </c>
      <c r="C223">
        <f t="shared" ca="1" si="117"/>
        <v>4</v>
      </c>
      <c r="D223" s="3">
        <f t="shared" ca="1" si="118"/>
        <v>2.6350766511437889</v>
      </c>
      <c r="E223">
        <f t="shared" ca="1" si="119"/>
        <v>1</v>
      </c>
      <c r="F223" cm="1">
        <f t="array" aca="1" ref="F223" ca="1">_xlfn.SWITCH(RANDBETWEEN(0,1),0,3,1,4)</f>
        <v>4</v>
      </c>
      <c r="G223" s="3">
        <f t="shared" ca="1" si="120"/>
        <v>2.9768600110928043</v>
      </c>
      <c r="H223" t="str" cm="1">
        <f t="array" aca="1" ref="H223" ca="1">_xlfn.SWITCH(RANDBETWEEN(0,1),0,"No",1,"Yes")</f>
        <v>Yes</v>
      </c>
      <c r="I223" s="3">
        <f t="shared" ca="1" si="121"/>
        <v>0.10121369042364792</v>
      </c>
      <c r="J223" t="str" cm="1">
        <f t="array" aca="1" ref="J223" ca="1">_xlfn.SWITCH(RANDBETWEEN(0,2),0,"Rainy",1,"Sunny",2,"Cold")</f>
        <v>Sunny</v>
      </c>
      <c r="K223">
        <f t="shared" ca="1" si="114"/>
        <v>0.15461464076201004</v>
      </c>
      <c r="L223" t="str" cm="1">
        <f t="array" aca="1" ref="L223" ca="1">_xlfn.SWITCH(RANDBETWEEN(0,1),0,"Good",1,"Bad")</f>
        <v>Good</v>
      </c>
      <c r="M223" s="3">
        <f t="shared" ca="1" si="122"/>
        <v>7.440574154405355E-2</v>
      </c>
      <c r="N223" t="str" cm="1">
        <f t="array" aca="1" ref="N223" ca="1">_xlfn.SWITCH(RANDBETWEEN(0,1),0,"No",1,"Yes")</f>
        <v>No</v>
      </c>
      <c r="O223" s="3">
        <f t="shared" ca="1" si="123"/>
        <v>9.0335085646555666E-2</v>
      </c>
      <c r="P223" t="str" cm="1">
        <f t="array" aca="1" ref="P223" ca="1">_xlfn.SWITCH(RANDBETWEEN(0,1),0,"No",1,"Yes")</f>
        <v>No</v>
      </c>
      <c r="Q223" s="3">
        <f t="shared" ca="1" si="124"/>
        <v>0</v>
      </c>
      <c r="R223">
        <f t="shared" ca="1" si="125"/>
        <v>1</v>
      </c>
      <c r="S223" s="3">
        <f t="shared" ca="1" si="126"/>
        <v>0.17920500912465889</v>
      </c>
      <c r="T223" s="3">
        <f t="shared" ca="1" si="127"/>
        <v>0.17920500912465889</v>
      </c>
      <c r="U223" t="str" cm="1">
        <f t="array" aca="1" ref="U223" ca="1">_xlfn.SWITCH(RANDBETWEEN(0,1),0,"No",1,"Yes")</f>
        <v>No</v>
      </c>
      <c r="V223" s="3">
        <f t="shared" ca="1" si="128"/>
        <v>0</v>
      </c>
      <c r="W223" t="str" cm="1">
        <f t="array" aca="1" ref="W223" ca="1">_xlfn.SWITCH(RANDBETWEEN(0,1),0,"No",1,"Yes")</f>
        <v>Yes</v>
      </c>
      <c r="X223" s="3">
        <f t="shared" ca="1" si="129"/>
        <v>20.574155999233305</v>
      </c>
      <c r="Y223" t="str" cm="1">
        <f t="array" aca="1" ref="Y223" ca="1">_xlfn.SWITCH(RANDBETWEEN(0,1),0,"No",1,"Yes")</f>
        <v>Yes</v>
      </c>
      <c r="Z223" s="3">
        <f t="shared" ca="1" si="130"/>
        <v>1.9047315626364694</v>
      </c>
      <c r="AA223" s="3">
        <f t="shared" ca="1" si="115"/>
        <v>1</v>
      </c>
      <c r="AB223" s="3">
        <f t="shared" ca="1" si="131"/>
        <v>1.4036722441765406</v>
      </c>
      <c r="AC223" s="3">
        <f t="shared" ca="1" si="132"/>
        <v>243.22886768331387</v>
      </c>
      <c r="AD223" s="3">
        <f t="shared" ca="1" si="133"/>
        <v>1</v>
      </c>
      <c r="AE223" s="3" t="str">
        <f t="shared" ca="1" si="134"/>
        <v>8-12</v>
      </c>
      <c r="AF223" s="3">
        <f t="shared" ca="1" si="135"/>
        <v>0.94741898555481585</v>
      </c>
      <c r="AG223" s="3" t="str">
        <f t="shared" ca="1" si="136"/>
        <v>Low</v>
      </c>
      <c r="AH223" s="3">
        <f t="shared" ca="1" si="137"/>
        <v>0.35731361183090182</v>
      </c>
      <c r="AI223" s="3">
        <f t="shared" ca="1" si="138"/>
        <v>77.94632662859668</v>
      </c>
      <c r="AJ223" s="3">
        <f t="shared" ca="1" si="139"/>
        <v>3.1204660720224231</v>
      </c>
      <c r="AK223" s="3">
        <f t="shared" ca="1" si="140"/>
        <v>31.884392654048185</v>
      </c>
      <c r="AL223" s="3">
        <f t="shared" ca="1" si="141"/>
        <v>15</v>
      </c>
      <c r="AM223" s="3" t="str">
        <f t="shared" ca="1" si="142"/>
        <v>Late</v>
      </c>
      <c r="AN223" s="6">
        <f t="shared" ca="1" si="143"/>
        <v>0</v>
      </c>
      <c r="AO223" s="6">
        <f t="shared" ca="1" si="144"/>
        <v>1.7945936077357185</v>
      </c>
      <c r="AP223" s="3" cm="1">
        <f t="array" aca="1" ref="AP223" ca="1">_xlfn.SWITCH(F223,3,_xlfn.NORM.INV(RAND(),8,4),4,_xlfn.NORM.INV(RAND(),7,3))</f>
        <v>6.2664177559651861</v>
      </c>
      <c r="AQ223" s="6">
        <f t="shared" ca="1" si="145"/>
        <v>97.057884139962241</v>
      </c>
      <c r="AR223" s="6">
        <f t="shared" ca="1" si="146"/>
        <v>3767.2686658384409</v>
      </c>
      <c r="AS223" s="3">
        <f t="shared" ca="1" si="147"/>
        <v>3.9855490817560231</v>
      </c>
      <c r="AT223" s="6">
        <f t="shared" ca="1" si="148"/>
        <v>7971.0981635120461</v>
      </c>
      <c r="AU223" s="3">
        <f t="shared" ca="1" si="149"/>
        <v>985.38738340415193</v>
      </c>
      <c r="AV223" s="3">
        <f t="shared" ca="1" si="150"/>
        <v>39.719709350898668</v>
      </c>
      <c r="AW223" s="6">
        <f t="shared" ca="1" si="151"/>
        <v>12765.268515713273</v>
      </c>
      <c r="BC223">
        <v>220</v>
      </c>
      <c r="BD223">
        <v>4885264.074781036</v>
      </c>
      <c r="BI223">
        <v>220</v>
      </c>
      <c r="BJ223">
        <v>7479.2873520543917</v>
      </c>
      <c r="BO223">
        <v>220</v>
      </c>
      <c r="BP223">
        <v>0.59199999999999997</v>
      </c>
      <c r="BW223">
        <v>220</v>
      </c>
      <c r="BX223">
        <v>26.464052691392833</v>
      </c>
      <c r="CE223">
        <v>220</v>
      </c>
      <c r="CF223">
        <v>1504812.4502971573</v>
      </c>
      <c r="CK223">
        <v>220</v>
      </c>
      <c r="CL223">
        <v>3652.946311627953</v>
      </c>
      <c r="CS223">
        <v>219</v>
      </c>
      <c r="CT223" s="10">
        <v>7.1999999999999995E-2</v>
      </c>
      <c r="CU223" s="10">
        <v>5.8000000000000003E-2</v>
      </c>
      <c r="CV223" s="10">
        <v>7.1999999999999995E-2</v>
      </c>
      <c r="CW223" s="10">
        <v>7.3999999999999996E-2</v>
      </c>
      <c r="CX223" s="10">
        <v>7.0000000000000007E-2</v>
      </c>
      <c r="CY223" s="10">
        <v>6.6000000000000003E-2</v>
      </c>
      <c r="CZ223" s="10">
        <v>6.6000000000000003E-2</v>
      </c>
      <c r="DA223" s="10">
        <v>7.0000000000000007E-2</v>
      </c>
      <c r="DB223" s="10">
        <v>6.8000000000000005E-2</v>
      </c>
      <c r="DC223" s="10">
        <v>6.4000000000000001E-2</v>
      </c>
      <c r="DD223" s="10">
        <v>4.2000000000000003E-2</v>
      </c>
      <c r="DE223" s="10">
        <v>0.05</v>
      </c>
      <c r="DF223" s="10">
        <v>7.0000000000000007E-2</v>
      </c>
      <c r="DG223" s="10">
        <v>5.1999999999999998E-2</v>
      </c>
      <c r="DH223" s="10">
        <v>5.3999999999999999E-2</v>
      </c>
      <c r="DI223" s="10">
        <v>5.1999999999999998E-2</v>
      </c>
      <c r="DJ223" s="25">
        <v>965.51072085444116</v>
      </c>
      <c r="DK223" s="10">
        <v>0.63400000000000001</v>
      </c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</row>
    <row r="224" spans="1:126" x14ac:dyDescent="0.35">
      <c r="A224">
        <f t="shared" ca="1" si="116"/>
        <v>2</v>
      </c>
      <c r="B224" t="str" cm="1">
        <f t="array" aca="1" ref="B224" ca="1">_xlfn.SWITCH(A224,1,"A",2,"B",3,"C",4,"D")</f>
        <v>B</v>
      </c>
      <c r="C224">
        <f t="shared" ca="1" si="117"/>
        <v>1</v>
      </c>
      <c r="D224" s="3">
        <f t="shared" ca="1" si="118"/>
        <v>2.9427042056018027</v>
      </c>
      <c r="E224">
        <f t="shared" ca="1" si="119"/>
        <v>1</v>
      </c>
      <c r="F224" cm="1">
        <f t="array" aca="1" ref="F224" ca="1">_xlfn.SWITCH(RANDBETWEEN(0,1),0,3,1,4)</f>
        <v>3</v>
      </c>
      <c r="G224" s="3">
        <f t="shared" ca="1" si="120"/>
        <v>2.394103958790025</v>
      </c>
      <c r="H224" t="str" cm="1">
        <f t="array" aca="1" ref="H224" ca="1">_xlfn.SWITCH(RANDBETWEEN(0,1),0,"No",1,"Yes")</f>
        <v>Yes</v>
      </c>
      <c r="I224" s="3">
        <f t="shared" ca="1" si="121"/>
        <v>9.0285556259875693E-2</v>
      </c>
      <c r="J224" t="str" cm="1">
        <f t="array" aca="1" ref="J224" ca="1">_xlfn.SWITCH(RANDBETWEEN(0,2),0,"Rainy",1,"Sunny",2,"Cold")</f>
        <v>Rainy</v>
      </c>
      <c r="K224">
        <f t="shared" ca="1" si="114"/>
        <v>0.77281614679119159</v>
      </c>
      <c r="L224" t="str" cm="1">
        <f t="array" aca="1" ref="L224" ca="1">_xlfn.SWITCH(RANDBETWEEN(0,1),0,"Good",1,"Bad")</f>
        <v>Bad</v>
      </c>
      <c r="M224" s="3">
        <f t="shared" ca="1" si="122"/>
        <v>0.2796646973241349</v>
      </c>
      <c r="N224" t="str" cm="1">
        <f t="array" aca="1" ref="N224" ca="1">_xlfn.SWITCH(RANDBETWEEN(0,1),0,"No",1,"Yes")</f>
        <v>Yes</v>
      </c>
      <c r="O224" s="3">
        <f t="shared" ca="1" si="123"/>
        <v>1.1002294771230086</v>
      </c>
      <c r="P224" t="str" cm="1">
        <f t="array" aca="1" ref="P224" ca="1">_xlfn.SWITCH(RANDBETWEEN(0,1),0,"No",1,"Yes")</f>
        <v>Yes</v>
      </c>
      <c r="Q224" s="3">
        <f t="shared" ca="1" si="124"/>
        <v>2.2008261348925604</v>
      </c>
      <c r="R224">
        <f t="shared" ca="1" si="125"/>
        <v>2</v>
      </c>
      <c r="S224" s="3">
        <f t="shared" ca="1" si="126"/>
        <v>0.21186305144924633</v>
      </c>
      <c r="T224" s="3">
        <f t="shared" ca="1" si="127"/>
        <v>0.42372610289849266</v>
      </c>
      <c r="U224" t="str" cm="1">
        <f t="array" aca="1" ref="U224" ca="1">_xlfn.SWITCH(RANDBETWEEN(0,1),0,"No",1,"Yes")</f>
        <v>No</v>
      </c>
      <c r="V224" s="3">
        <f t="shared" ca="1" si="128"/>
        <v>0</v>
      </c>
      <c r="W224" t="str" cm="1">
        <f t="array" aca="1" ref="W224" ca="1">_xlfn.SWITCH(RANDBETWEEN(0,1),0,"No",1,"Yes")</f>
        <v>No</v>
      </c>
      <c r="X224" s="3">
        <f t="shared" ca="1" si="129"/>
        <v>0</v>
      </c>
      <c r="Y224" t="str" cm="1">
        <f t="array" aca="1" ref="Y224" ca="1">_xlfn.SWITCH(RANDBETWEEN(0,1),0,"No",1,"Yes")</f>
        <v>No</v>
      </c>
      <c r="Z224" s="3">
        <f t="shared" ca="1" si="130"/>
        <v>0</v>
      </c>
      <c r="AA224" s="3">
        <f t="shared" ca="1" si="115"/>
        <v>0</v>
      </c>
      <c r="AB224" s="3">
        <f t="shared" ca="1" si="131"/>
        <v>0.86492548173701089</v>
      </c>
      <c r="AC224" s="3">
        <f t="shared" ca="1" si="132"/>
        <v>158.28464479792652</v>
      </c>
      <c r="AD224" s="3">
        <f t="shared" ca="1" si="133"/>
        <v>3</v>
      </c>
      <c r="AE224" s="3" t="str">
        <f t="shared" ca="1" si="134"/>
        <v>4-8</v>
      </c>
      <c r="AF224" s="3">
        <f t="shared" ca="1" si="135"/>
        <v>0.88072896172641979</v>
      </c>
      <c r="AG224" s="3" t="str">
        <f t="shared" ca="1" si="136"/>
        <v>High</v>
      </c>
      <c r="AH224" s="3">
        <f t="shared" ca="1" si="137"/>
        <v>8.3671447005242261E-2</v>
      </c>
      <c r="AI224" s="3">
        <f t="shared" ca="1" si="138"/>
        <v>48.363155737492818</v>
      </c>
      <c r="AJ224" s="3">
        <f t="shared" ca="1" si="139"/>
        <v>3.2728353306196416</v>
      </c>
      <c r="AK224" s="3">
        <f t="shared" ca="1" si="140"/>
        <v>12.363813295167603</v>
      </c>
      <c r="AL224" s="3">
        <f t="shared" ca="1" si="141"/>
        <v>25</v>
      </c>
      <c r="AM224" s="3" t="str">
        <f t="shared" ca="1" si="142"/>
        <v>On time</v>
      </c>
      <c r="AN224" s="6">
        <f t="shared" ca="1" si="143"/>
        <v>0</v>
      </c>
      <c r="AO224" s="6">
        <f t="shared" ca="1" si="144"/>
        <v>1.2296537780231311</v>
      </c>
      <c r="AP224" s="3" cm="1">
        <f t="array" aca="1" ref="AP224" ca="1">_xlfn.SWITCH(F224,3,_xlfn.NORM.INV(RAND(),8,4),4,_xlfn.NORM.INV(RAND(),7,3))</f>
        <v>6.1321530656846512</v>
      </c>
      <c r="AQ224" s="6">
        <f t="shared" ca="1" si="145"/>
        <v>94.462307918151922</v>
      </c>
      <c r="AR224" s="6">
        <f t="shared" ca="1" si="146"/>
        <v>2438.284350612123</v>
      </c>
      <c r="AS224" s="3">
        <f t="shared" ca="1" si="147"/>
        <v>1.5454766618959503</v>
      </c>
      <c r="AT224" s="6">
        <f t="shared" ca="1" si="148"/>
        <v>2318.2149928439253</v>
      </c>
      <c r="AU224" s="3">
        <f t="shared" ca="1" si="149"/>
        <v>1000.7366762477886</v>
      </c>
      <c r="AV224" s="3">
        <f t="shared" ca="1" si="150"/>
        <v>57.269816798678555</v>
      </c>
      <c r="AW224" s="6">
        <f t="shared" ca="1" si="151"/>
        <v>5815.7354902805382</v>
      </c>
      <c r="BC224">
        <v>221</v>
      </c>
      <c r="BD224">
        <v>5839028.9849280864</v>
      </c>
      <c r="BI224">
        <v>221</v>
      </c>
      <c r="BJ224">
        <v>23859.021035673031</v>
      </c>
      <c r="BO224">
        <v>221</v>
      </c>
      <c r="BP224">
        <v>0.60199999999999998</v>
      </c>
      <c r="BW224">
        <v>221</v>
      </c>
      <c r="BX224">
        <v>26.120337536105311</v>
      </c>
      <c r="CE224">
        <v>221</v>
      </c>
      <c r="CF224">
        <v>-10545176.88244771</v>
      </c>
      <c r="CK224">
        <v>221</v>
      </c>
      <c r="CL224">
        <v>2841.0599556892807</v>
      </c>
      <c r="CS224">
        <v>220</v>
      </c>
      <c r="CT224" s="10">
        <v>7.1999999999999995E-2</v>
      </c>
      <c r="CU224" s="10">
        <v>7.3999999999999996E-2</v>
      </c>
      <c r="CV224" s="10">
        <v>7.0000000000000007E-2</v>
      </c>
      <c r="CW224" s="10">
        <v>4.8000000000000001E-2</v>
      </c>
      <c r="CX224" s="10">
        <v>5.8000000000000003E-2</v>
      </c>
      <c r="CY224" s="10">
        <v>4.5999999999999999E-2</v>
      </c>
      <c r="CZ224" s="10">
        <v>6.4000000000000001E-2</v>
      </c>
      <c r="DA224" s="10">
        <v>5.8000000000000003E-2</v>
      </c>
      <c r="DB224" s="10">
        <v>5.8000000000000003E-2</v>
      </c>
      <c r="DC224" s="10">
        <v>4.2000000000000003E-2</v>
      </c>
      <c r="DD224" s="10">
        <v>7.5999999999999998E-2</v>
      </c>
      <c r="DE224" s="10">
        <v>0.08</v>
      </c>
      <c r="DF224" s="10">
        <v>6.6000000000000003E-2</v>
      </c>
      <c r="DG224" s="10">
        <v>4.3999999999999997E-2</v>
      </c>
      <c r="DH224" s="10">
        <v>8.2000000000000003E-2</v>
      </c>
      <c r="DI224" s="10">
        <v>6.2E-2</v>
      </c>
      <c r="DJ224" s="25">
        <v>12799.215269490503</v>
      </c>
      <c r="DK224" s="10">
        <v>0.57999999999999996</v>
      </c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</row>
    <row r="225" spans="1:126" x14ac:dyDescent="0.35">
      <c r="A225">
        <f t="shared" ca="1" si="116"/>
        <v>1</v>
      </c>
      <c r="B225" t="str" cm="1">
        <f t="array" aca="1" ref="B225" ca="1">_xlfn.SWITCH(A225,1,"A",2,"B",3,"C",4,"D")</f>
        <v>A</v>
      </c>
      <c r="C225">
        <f t="shared" ca="1" si="117"/>
        <v>3</v>
      </c>
      <c r="D225" s="3">
        <f t="shared" ca="1" si="118"/>
        <v>2.8876110327126834</v>
      </c>
      <c r="E225">
        <f t="shared" ca="1" si="119"/>
        <v>0</v>
      </c>
      <c r="F225" cm="1">
        <f t="array" aca="1" ref="F225" ca="1">_xlfn.SWITCH(RANDBETWEEN(0,1),0,3,1,4)</f>
        <v>4</v>
      </c>
      <c r="G225" s="3">
        <f t="shared" ca="1" si="120"/>
        <v>2.4785539142415987</v>
      </c>
      <c r="H225" t="str" cm="1">
        <f t="array" aca="1" ref="H225" ca="1">_xlfn.SWITCH(RANDBETWEEN(0,1),0,"No",1,"Yes")</f>
        <v>No</v>
      </c>
      <c r="I225" s="3">
        <f t="shared" ca="1" si="121"/>
        <v>0.25337884615689577</v>
      </c>
      <c r="J225" t="str" cm="1">
        <f t="array" aca="1" ref="J225" ca="1">_xlfn.SWITCH(RANDBETWEEN(0,2),0,"Rainy",1,"Sunny",2,"Cold")</f>
        <v>Rainy</v>
      </c>
      <c r="K225">
        <f t="shared" ca="1" si="114"/>
        <v>2.1023391699214837</v>
      </c>
      <c r="L225" t="str" cm="1">
        <f t="array" aca="1" ref="L225" ca="1">_xlfn.SWITCH(RANDBETWEEN(0,1),0,"Good",1,"Bad")</f>
        <v>Good</v>
      </c>
      <c r="M225" s="3">
        <f t="shared" ca="1" si="122"/>
        <v>8.395366533784801E-2</v>
      </c>
      <c r="N225" t="str" cm="1">
        <f t="array" aca="1" ref="N225" ca="1">_xlfn.SWITCH(RANDBETWEEN(0,1),0,"No",1,"Yes")</f>
        <v>No</v>
      </c>
      <c r="O225" s="3">
        <f t="shared" ca="1" si="123"/>
        <v>9.6434204847062943E-2</v>
      </c>
      <c r="P225" t="str" cm="1">
        <f t="array" aca="1" ref="P225" ca="1">_xlfn.SWITCH(RANDBETWEEN(0,1),0,"No",1,"Yes")</f>
        <v>No</v>
      </c>
      <c r="Q225" s="3">
        <f t="shared" ca="1" si="124"/>
        <v>0</v>
      </c>
      <c r="R225">
        <f t="shared" ca="1" si="125"/>
        <v>1</v>
      </c>
      <c r="S225" s="3">
        <f t="shared" ca="1" si="126"/>
        <v>0.20182387439576818</v>
      </c>
      <c r="T225" s="3">
        <f t="shared" ca="1" si="127"/>
        <v>0.20182387439576818</v>
      </c>
      <c r="U225" t="str" cm="1">
        <f t="array" aca="1" ref="U225" ca="1">_xlfn.SWITCH(RANDBETWEEN(0,1),0,"No",1,"Yes")</f>
        <v>Yes</v>
      </c>
      <c r="V225" s="3">
        <f t="shared" ca="1" si="128"/>
        <v>1.0480053195931895</v>
      </c>
      <c r="W225" t="str" cm="1">
        <f t="array" aca="1" ref="W225" ca="1">_xlfn.SWITCH(RANDBETWEEN(0,1),0,"No",1,"Yes")</f>
        <v>No</v>
      </c>
      <c r="X225" s="3">
        <f t="shared" ca="1" si="129"/>
        <v>0</v>
      </c>
      <c r="Y225" t="str" cm="1">
        <f t="array" aca="1" ref="Y225" ca="1">_xlfn.SWITCH(RANDBETWEEN(0,1),0,"No",1,"Yes")</f>
        <v>No</v>
      </c>
      <c r="Z225" s="3">
        <f t="shared" ca="1" si="130"/>
        <v>0</v>
      </c>
      <c r="AA225" s="3">
        <f t="shared" ca="1" si="115"/>
        <v>0</v>
      </c>
      <c r="AB225" s="3">
        <f t="shared" ca="1" si="131"/>
        <v>0.98270237283316153</v>
      </c>
      <c r="AC225" s="3">
        <f t="shared" ca="1" si="132"/>
        <v>145.40071205123982</v>
      </c>
      <c r="AD225" s="3">
        <f t="shared" ca="1" si="133"/>
        <v>3</v>
      </c>
      <c r="AE225" s="3" t="str">
        <f t="shared" ca="1" si="134"/>
        <v>4-8</v>
      </c>
      <c r="AF225" s="3">
        <f t="shared" ca="1" si="135"/>
        <v>0.65428541359307346</v>
      </c>
      <c r="AG225" s="3" t="str">
        <f t="shared" ca="1" si="136"/>
        <v>High</v>
      </c>
      <c r="AH225" s="3">
        <f t="shared" ca="1" si="137"/>
        <v>5.7278450976043865E-2</v>
      </c>
      <c r="AI225" s="3">
        <f t="shared" ca="1" si="138"/>
        <v>40.819378102093978</v>
      </c>
      <c r="AJ225" s="3">
        <f t="shared" ca="1" si="139"/>
        <v>3.5620511338407912</v>
      </c>
      <c r="AK225" s="3">
        <f t="shared" ca="1" si="140"/>
        <v>11.520806365736917</v>
      </c>
      <c r="AL225" s="3">
        <f t="shared" ca="1" si="141"/>
        <v>50</v>
      </c>
      <c r="AM225" s="3" t="str">
        <f t="shared" ca="1" si="142"/>
        <v>On time</v>
      </c>
      <c r="AN225" s="6">
        <f t="shared" ca="1" si="143"/>
        <v>0</v>
      </c>
      <c r="AO225" s="6">
        <f t="shared" ca="1" si="144"/>
        <v>2.9874585215434752</v>
      </c>
      <c r="AP225" s="3" cm="1">
        <f t="array" aca="1" ref="AP225" ca="1">_xlfn.SWITCH(F225,3,_xlfn.NORM.INV(RAND(),8,4),4,_xlfn.NORM.INV(RAND(),7,3))</f>
        <v>9.346090417232956</v>
      </c>
      <c r="AQ225" s="6">
        <f t="shared" ca="1" si="145"/>
        <v>91.800530673373842</v>
      </c>
      <c r="AR225" s="6">
        <f t="shared" ca="1" si="146"/>
        <v>1428.1760533772008</v>
      </c>
      <c r="AS225" s="3">
        <f t="shared" ca="1" si="147"/>
        <v>1.4401007957171146</v>
      </c>
      <c r="AT225" s="6">
        <f t="shared" ca="1" si="148"/>
        <v>2160.1511935756716</v>
      </c>
      <c r="AU225" s="3">
        <f t="shared" ca="1" si="149"/>
        <v>969.37851996992083</v>
      </c>
      <c r="AV225" s="3">
        <f t="shared" ca="1" si="150"/>
        <v>68.60504531158</v>
      </c>
      <c r="AW225" s="6">
        <f t="shared" ca="1" si="151"/>
        <v>4629.2982707559167</v>
      </c>
      <c r="BC225">
        <v>222</v>
      </c>
      <c r="BD225">
        <v>4757027.5195586113</v>
      </c>
      <c r="BI225">
        <v>222</v>
      </c>
      <c r="BJ225">
        <v>10464.835071025142</v>
      </c>
      <c r="BO225">
        <v>222</v>
      </c>
      <c r="BP225">
        <v>0.59</v>
      </c>
      <c r="BW225">
        <v>222</v>
      </c>
      <c r="BX225">
        <v>24.30589532168802</v>
      </c>
      <c r="CE225">
        <v>222</v>
      </c>
      <c r="CF225">
        <v>1733207.4630414192</v>
      </c>
      <c r="CK225">
        <v>222</v>
      </c>
      <c r="CL225">
        <v>3827.0324762682453</v>
      </c>
      <c r="CS225">
        <v>221</v>
      </c>
      <c r="CT225" s="10">
        <v>6.6000000000000003E-2</v>
      </c>
      <c r="CU225" s="10">
        <v>5.8000000000000003E-2</v>
      </c>
      <c r="CV225" s="10">
        <v>7.0000000000000007E-2</v>
      </c>
      <c r="CW225" s="10">
        <v>6.4000000000000001E-2</v>
      </c>
      <c r="CX225" s="10">
        <v>6.2E-2</v>
      </c>
      <c r="CY225" s="10">
        <v>0.09</v>
      </c>
      <c r="CZ225" s="10">
        <v>5.8000000000000003E-2</v>
      </c>
      <c r="DA225" s="10">
        <v>0.06</v>
      </c>
      <c r="DB225" s="10">
        <v>5.3999999999999999E-2</v>
      </c>
      <c r="DC225" s="10">
        <v>6.2E-2</v>
      </c>
      <c r="DD225" s="10">
        <v>0.06</v>
      </c>
      <c r="DE225" s="10">
        <v>5.8000000000000003E-2</v>
      </c>
      <c r="DF225" s="10">
        <v>4.8000000000000001E-2</v>
      </c>
      <c r="DG225" s="10">
        <v>6.2E-2</v>
      </c>
      <c r="DH225" s="10">
        <v>6.2E-2</v>
      </c>
      <c r="DI225" s="10">
        <v>6.6000000000000003E-2</v>
      </c>
      <c r="DJ225" s="25">
        <v>10542.843928109944</v>
      </c>
      <c r="DK225" s="10">
        <v>0.59799999999999998</v>
      </c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</row>
    <row r="226" spans="1:126" x14ac:dyDescent="0.35">
      <c r="A226">
        <f t="shared" ca="1" si="116"/>
        <v>2</v>
      </c>
      <c r="B226" t="str" cm="1">
        <f t="array" aca="1" ref="B226" ca="1">_xlfn.SWITCH(A226,1,"A",2,"B",3,"C",4,"D")</f>
        <v>B</v>
      </c>
      <c r="C226">
        <f t="shared" ca="1" si="117"/>
        <v>3</v>
      </c>
      <c r="D226" s="3">
        <f t="shared" ca="1" si="118"/>
        <v>2.9513177793158891</v>
      </c>
      <c r="E226">
        <f t="shared" ca="1" si="119"/>
        <v>1</v>
      </c>
      <c r="F226" cm="1">
        <f t="array" aca="1" ref="F226" ca="1">_xlfn.SWITCH(RANDBETWEEN(0,1),0,3,1,4)</f>
        <v>3</v>
      </c>
      <c r="G226" s="3">
        <f t="shared" ca="1" si="120"/>
        <v>2.4975911195664184</v>
      </c>
      <c r="H226" t="str" cm="1">
        <f t="array" aca="1" ref="H226" ca="1">_xlfn.SWITCH(RANDBETWEEN(0,1),0,"No",1,"Yes")</f>
        <v>No</v>
      </c>
      <c r="I226" s="3">
        <f t="shared" ca="1" si="121"/>
        <v>0.28063723855424677</v>
      </c>
      <c r="J226" t="str" cm="1">
        <f t="array" aca="1" ref="J226" ca="1">_xlfn.SWITCH(RANDBETWEEN(0,2),0,"Rainy",1,"Sunny",2,"Cold")</f>
        <v>Cold</v>
      </c>
      <c r="K226">
        <f t="shared" ca="1" si="114"/>
        <v>1.1964657059300934</v>
      </c>
      <c r="L226" t="str" cm="1">
        <f t="array" aca="1" ref="L226" ca="1">_xlfn.SWITCH(RANDBETWEEN(0,1),0,"Good",1,"Bad")</f>
        <v>Bad</v>
      </c>
      <c r="M226" s="3">
        <f t="shared" ca="1" si="122"/>
        <v>0.63379481161345042</v>
      </c>
      <c r="N226" t="str" cm="1">
        <f t="array" aca="1" ref="N226" ca="1">_xlfn.SWITCH(RANDBETWEEN(0,1),0,"No",1,"Yes")</f>
        <v>Yes</v>
      </c>
      <c r="O226" s="3">
        <f t="shared" ca="1" si="123"/>
        <v>1.2009147852110349</v>
      </c>
      <c r="P226" t="str" cm="1">
        <f t="array" aca="1" ref="P226" ca="1">_xlfn.SWITCH(RANDBETWEEN(0,1),0,"No",1,"Yes")</f>
        <v>Yes</v>
      </c>
      <c r="Q226" s="3">
        <f t="shared" ca="1" si="124"/>
        <v>0.39744193456969046</v>
      </c>
      <c r="R226">
        <f t="shared" ca="1" si="125"/>
        <v>1</v>
      </c>
      <c r="S226" s="3">
        <f t="shared" ca="1" si="126"/>
        <v>0.15070421654366964</v>
      </c>
      <c r="T226" s="3">
        <f t="shared" ca="1" si="127"/>
        <v>0.15070421654366964</v>
      </c>
      <c r="U226" t="str" cm="1">
        <f t="array" aca="1" ref="U226" ca="1">_xlfn.SWITCH(RANDBETWEEN(0,1),0,"No",1,"Yes")</f>
        <v>No</v>
      </c>
      <c r="V226" s="3">
        <f t="shared" ca="1" si="128"/>
        <v>0</v>
      </c>
      <c r="W226" t="str" cm="1">
        <f t="array" aca="1" ref="W226" ca="1">_xlfn.SWITCH(RANDBETWEEN(0,1),0,"No",1,"Yes")</f>
        <v>No</v>
      </c>
      <c r="X226" s="3">
        <f t="shared" ca="1" si="129"/>
        <v>0</v>
      </c>
      <c r="Y226" t="str" cm="1">
        <f t="array" aca="1" ref="Y226" ca="1">_xlfn.SWITCH(RANDBETWEEN(0,1),0,"No",1,"Yes")</f>
        <v>No</v>
      </c>
      <c r="Z226" s="3">
        <f t="shared" ca="1" si="130"/>
        <v>0</v>
      </c>
      <c r="AA226" s="3">
        <f t="shared" ca="1" si="115"/>
        <v>1</v>
      </c>
      <c r="AB226" s="3">
        <f t="shared" ca="1" si="131"/>
        <v>1.7252627013071633</v>
      </c>
      <c r="AC226" s="3">
        <f t="shared" ca="1" si="132"/>
        <v>246.60227746310488</v>
      </c>
      <c r="AD226" s="3">
        <f t="shared" ca="1" si="133"/>
        <v>3</v>
      </c>
      <c r="AE226" s="3" t="str">
        <f t="shared" ca="1" si="134"/>
        <v>4-8</v>
      </c>
      <c r="AF226" s="3">
        <f t="shared" ca="1" si="135"/>
        <v>1.2071611418343426</v>
      </c>
      <c r="AG226" s="3" t="str">
        <f t="shared" ca="1" si="136"/>
        <v>High</v>
      </c>
      <c r="AH226" s="3">
        <f t="shared" ca="1" si="137"/>
        <v>9.8641640846338585E-2</v>
      </c>
      <c r="AI226" s="3">
        <f t="shared" ca="1" si="138"/>
        <v>57.193196828666586</v>
      </c>
      <c r="AJ226" s="3">
        <f t="shared" ca="1" si="139"/>
        <v>4.3117414506807563</v>
      </c>
      <c r="AK226" s="3">
        <f t="shared" ca="1" si="140"/>
        <v>13.700356746657205</v>
      </c>
      <c r="AL226" s="3">
        <f t="shared" ca="1" si="141"/>
        <v>15</v>
      </c>
      <c r="AM226" s="3" t="str">
        <f t="shared" ca="1" si="142"/>
        <v>On time</v>
      </c>
      <c r="AN226" s="6">
        <f t="shared" ca="1" si="143"/>
        <v>0</v>
      </c>
      <c r="AO226" s="6">
        <f t="shared" ca="1" si="144"/>
        <v>1.9854844622496071</v>
      </c>
      <c r="AP226" s="3" cm="1">
        <f t="array" aca="1" ref="AP226" ca="1">_xlfn.SWITCH(F226,3,_xlfn.NORM.INV(RAND(),8,4),4,_xlfn.NORM.INV(RAND(),7,3))</f>
        <v>16.132994180170371</v>
      </c>
      <c r="AQ226" s="6">
        <f t="shared" ca="1" si="145"/>
        <v>110.5398556632743</v>
      </c>
      <c r="AR226" s="6">
        <f t="shared" ca="1" si="146"/>
        <v>1689.6665214515351</v>
      </c>
      <c r="AS226" s="3">
        <f t="shared" ca="1" si="147"/>
        <v>1.7125445933321506</v>
      </c>
      <c r="AT226" s="6">
        <f t="shared" ca="1" si="148"/>
        <v>3425.089186664301</v>
      </c>
      <c r="AU226" s="3">
        <f t="shared" ca="1" si="149"/>
        <v>1032.56989214083</v>
      </c>
      <c r="AV226" s="3">
        <f t="shared" ca="1" si="150"/>
        <v>52.578985225482981</v>
      </c>
      <c r="AW226" s="6">
        <f t="shared" ca="1" si="151"/>
        <v>6201.8900699443984</v>
      </c>
      <c r="BC226">
        <v>223</v>
      </c>
      <c r="BD226">
        <v>5960349.654592325</v>
      </c>
      <c r="BI226">
        <v>223</v>
      </c>
      <c r="BJ226">
        <v>4563.1637216024255</v>
      </c>
      <c r="BO226">
        <v>223</v>
      </c>
      <c r="BP226">
        <v>0.60599999999999998</v>
      </c>
      <c r="BW226">
        <v>223</v>
      </c>
      <c r="BX226">
        <v>34.800087966636234</v>
      </c>
      <c r="CE226">
        <v>223</v>
      </c>
      <c r="CF226">
        <v>1769426.4990024155</v>
      </c>
      <c r="CK226">
        <v>223</v>
      </c>
      <c r="CL226">
        <v>4528.8222921075558</v>
      </c>
      <c r="CS226">
        <v>222</v>
      </c>
      <c r="CT226" s="10">
        <v>6.4000000000000001E-2</v>
      </c>
      <c r="CU226" s="10">
        <v>4.3999999999999997E-2</v>
      </c>
      <c r="CV226" s="10">
        <v>0.05</v>
      </c>
      <c r="CW226" s="10">
        <v>5.8000000000000003E-2</v>
      </c>
      <c r="CX226" s="10">
        <v>7.0000000000000007E-2</v>
      </c>
      <c r="CY226" s="10">
        <v>5.3999999999999999E-2</v>
      </c>
      <c r="CZ226" s="10">
        <v>6.2E-2</v>
      </c>
      <c r="DA226" s="10">
        <v>5.6000000000000001E-2</v>
      </c>
      <c r="DB226" s="10">
        <v>7.0000000000000007E-2</v>
      </c>
      <c r="DC226" s="10">
        <v>6.8000000000000005E-2</v>
      </c>
      <c r="DD226" s="10">
        <v>7.1999999999999995E-2</v>
      </c>
      <c r="DE226" s="10">
        <v>0.05</v>
      </c>
      <c r="DF226" s="10">
        <v>8.5999999999999993E-2</v>
      </c>
      <c r="DG226" s="10">
        <v>0.06</v>
      </c>
      <c r="DH226" s="10">
        <v>6.4000000000000001E-2</v>
      </c>
      <c r="DI226" s="10">
        <v>7.1999999999999995E-2</v>
      </c>
      <c r="DJ226" s="25">
        <v>10753.239745942486</v>
      </c>
      <c r="DK226" s="10">
        <v>0.58599999999999997</v>
      </c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</row>
    <row r="227" spans="1:126" x14ac:dyDescent="0.35">
      <c r="A227">
        <f t="shared" ca="1" si="116"/>
        <v>4</v>
      </c>
      <c r="B227" t="str" cm="1">
        <f t="array" aca="1" ref="B227" ca="1">_xlfn.SWITCH(A227,1,"A",2,"B",3,"C",4,"D")</f>
        <v>D</v>
      </c>
      <c r="C227">
        <f t="shared" ca="1" si="117"/>
        <v>1</v>
      </c>
      <c r="D227" s="3">
        <f t="shared" ca="1" si="118"/>
        <v>2.950229803469075</v>
      </c>
      <c r="E227">
        <f t="shared" ca="1" si="119"/>
        <v>1</v>
      </c>
      <c r="F227" cm="1">
        <f t="array" aca="1" ref="F227" ca="1">_xlfn.SWITCH(RANDBETWEEN(0,1),0,3,1,4)</f>
        <v>3</v>
      </c>
      <c r="G227" s="3">
        <f t="shared" ca="1" si="120"/>
        <v>2.2961311281035646</v>
      </c>
      <c r="H227" t="str" cm="1">
        <f t="array" aca="1" ref="H227" ca="1">_xlfn.SWITCH(RANDBETWEEN(0,1),0,"No",1,"Yes")</f>
        <v>No</v>
      </c>
      <c r="I227" s="3">
        <f t="shared" ca="1" si="121"/>
        <v>0.30869777854369213</v>
      </c>
      <c r="J227" t="str" cm="1">
        <f t="array" aca="1" ref="J227" ca="1">_xlfn.SWITCH(RANDBETWEEN(0,2),0,"Rainy",1,"Sunny",2,"Cold")</f>
        <v>Cold</v>
      </c>
      <c r="K227">
        <f t="shared" ca="1" si="114"/>
        <v>0.72298095070873847</v>
      </c>
      <c r="L227" t="str" cm="1">
        <f t="array" aca="1" ref="L227" ca="1">_xlfn.SWITCH(RANDBETWEEN(0,1),0,"Good",1,"Bad")</f>
        <v>Good</v>
      </c>
      <c r="M227" s="3">
        <f t="shared" ca="1" si="122"/>
        <v>7.8073119836727628E-2</v>
      </c>
      <c r="N227" t="str" cm="1">
        <f t="array" aca="1" ref="N227" ca="1">_xlfn.SWITCH(RANDBETWEEN(0,1),0,"No",1,"Yes")</f>
        <v>No</v>
      </c>
      <c r="O227" s="3">
        <f t="shared" ca="1" si="123"/>
        <v>9.6173268889992836E-2</v>
      </c>
      <c r="P227" t="str" cm="1">
        <f t="array" aca="1" ref="P227" ca="1">_xlfn.SWITCH(RANDBETWEEN(0,1),0,"No",1,"Yes")</f>
        <v>Yes</v>
      </c>
      <c r="Q227" s="3">
        <f t="shared" ca="1" si="124"/>
        <v>0.60405425362277354</v>
      </c>
      <c r="R227">
        <f t="shared" ca="1" si="125"/>
        <v>3</v>
      </c>
      <c r="S227" s="3">
        <f t="shared" ca="1" si="126"/>
        <v>0.22419082164656562</v>
      </c>
      <c r="T227" s="3">
        <f t="shared" ca="1" si="127"/>
        <v>0.67257246493969691</v>
      </c>
      <c r="U227" t="str" cm="1">
        <f t="array" aca="1" ref="U227" ca="1">_xlfn.SWITCH(RANDBETWEEN(0,1),0,"No",1,"Yes")</f>
        <v>No</v>
      </c>
      <c r="V227" s="3">
        <f t="shared" ca="1" si="128"/>
        <v>0</v>
      </c>
      <c r="W227" t="str" cm="1">
        <f t="array" aca="1" ref="W227" ca="1">_xlfn.SWITCH(RANDBETWEEN(0,1),0,"No",1,"Yes")</f>
        <v>Yes</v>
      </c>
      <c r="X227" s="3">
        <f t="shared" ca="1" si="129"/>
        <v>25.032090767773273</v>
      </c>
      <c r="Y227" t="str" cm="1">
        <f t="array" aca="1" ref="Y227" ca="1">_xlfn.SWITCH(RANDBETWEEN(0,1),0,"No",1,"Yes")</f>
        <v>No</v>
      </c>
      <c r="Z227" s="3">
        <f t="shared" ca="1" si="130"/>
        <v>0</v>
      </c>
      <c r="AA227" s="3">
        <f t="shared" ca="1" si="115"/>
        <v>0</v>
      </c>
      <c r="AB227" s="3">
        <f t="shared" ca="1" si="131"/>
        <v>0.82439277289435797</v>
      </c>
      <c r="AC227" s="3">
        <f t="shared" ca="1" si="132"/>
        <v>298.97225508113399</v>
      </c>
      <c r="AD227" s="3">
        <f t="shared" ca="1" si="133"/>
        <v>1</v>
      </c>
      <c r="AE227" s="3" t="str">
        <f t="shared" ca="1" si="134"/>
        <v>8-12</v>
      </c>
      <c r="AF227" s="3">
        <f t="shared" ca="1" si="135"/>
        <v>0.72628828266903722</v>
      </c>
      <c r="AG227" s="3" t="str">
        <f t="shared" ca="1" si="136"/>
        <v>High</v>
      </c>
      <c r="AH227" s="3">
        <f t="shared" ca="1" si="137"/>
        <v>5.8128698886056457E-2</v>
      </c>
      <c r="AI227" s="3">
        <f t="shared" ca="1" si="138"/>
        <v>46.512380471150955</v>
      </c>
      <c r="AJ227" s="3">
        <f t="shared" ca="1" si="139"/>
        <v>6.4277994816147901</v>
      </c>
      <c r="AK227" s="3">
        <f t="shared" ca="1" si="140"/>
        <v>37.847382968482698</v>
      </c>
      <c r="AL227" s="3">
        <f t="shared" ca="1" si="141"/>
        <v>25</v>
      </c>
      <c r="AM227" s="3" t="str">
        <f t="shared" ca="1" si="142"/>
        <v>Late</v>
      </c>
      <c r="AN227" s="6">
        <f t="shared" ca="1" si="143"/>
        <v>0</v>
      </c>
      <c r="AO227" s="6">
        <f t="shared" ca="1" si="144"/>
        <v>4.682327812263873</v>
      </c>
      <c r="AP227" s="3" cm="1">
        <f t="array" aca="1" ref="AP227" ca="1">_xlfn.SWITCH(F227,3,_xlfn.NORM.INV(RAND(),8,4),4,_xlfn.NORM.INV(RAND(),7,3))</f>
        <v>11.206833899105909</v>
      </c>
      <c r="AQ227" s="6">
        <f t="shared" ca="1" si="145"/>
        <v>116.16653569360051</v>
      </c>
      <c r="AR227" s="6">
        <f t="shared" ca="1" si="146"/>
        <v>3099.0529041435711</v>
      </c>
      <c r="AS227" s="3">
        <f t="shared" ca="1" si="147"/>
        <v>4.7309228710603373</v>
      </c>
      <c r="AT227" s="6">
        <f t="shared" ca="1" si="148"/>
        <v>7096.3843065905057</v>
      </c>
      <c r="AU227" s="3">
        <f t="shared" ca="1" si="149"/>
        <v>1000.753935254064</v>
      </c>
      <c r="AV227" s="3">
        <f t="shared" ca="1" si="150"/>
        <v>50.528470296214209</v>
      </c>
      <c r="AW227" s="6">
        <f t="shared" ca="1" si="151"/>
        <v>11251.401944096619</v>
      </c>
      <c r="BC227">
        <v>224</v>
      </c>
      <c r="BD227">
        <v>3894575.2225156873</v>
      </c>
      <c r="BI227">
        <v>224</v>
      </c>
      <c r="BJ227">
        <v>6240.9762567810712</v>
      </c>
      <c r="BO227">
        <v>224</v>
      </c>
      <c r="BP227">
        <v>0.61799999999999999</v>
      </c>
      <c r="BW227">
        <v>224</v>
      </c>
      <c r="BX227">
        <v>26.269438364969918</v>
      </c>
      <c r="CE227">
        <v>224</v>
      </c>
      <c r="CF227">
        <v>2319677.0770257358</v>
      </c>
      <c r="CK227">
        <v>224</v>
      </c>
      <c r="CL227">
        <v>5136.0602653540636</v>
      </c>
      <c r="CS227">
        <v>223</v>
      </c>
      <c r="CT227" s="10">
        <v>5.1999999999999998E-2</v>
      </c>
      <c r="CU227" s="10">
        <v>0.04</v>
      </c>
      <c r="CV227" s="10">
        <v>5.8000000000000003E-2</v>
      </c>
      <c r="CW227" s="10">
        <v>6.8000000000000005E-2</v>
      </c>
      <c r="CX227" s="10">
        <v>6.8000000000000005E-2</v>
      </c>
      <c r="CY227" s="10">
        <v>0.06</v>
      </c>
      <c r="CZ227" s="10">
        <v>7.0000000000000007E-2</v>
      </c>
      <c r="DA227" s="10">
        <v>5.8000000000000003E-2</v>
      </c>
      <c r="DB227" s="10">
        <v>7.1999999999999995E-2</v>
      </c>
      <c r="DC227" s="10">
        <v>0.06</v>
      </c>
      <c r="DD227" s="10">
        <v>5.6000000000000001E-2</v>
      </c>
      <c r="DE227" s="10">
        <v>7.0000000000000007E-2</v>
      </c>
      <c r="DF227" s="10">
        <v>0.08</v>
      </c>
      <c r="DG227" s="10">
        <v>7.1999999999999995E-2</v>
      </c>
      <c r="DH227" s="10">
        <v>5.1999999999999998E-2</v>
      </c>
      <c r="DI227" s="10">
        <v>6.4000000000000001E-2</v>
      </c>
      <c r="DJ227" s="25">
        <v>6038.3694157489344</v>
      </c>
      <c r="DK227" s="10">
        <v>0.60199999999999998</v>
      </c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</row>
    <row r="228" spans="1:126" x14ac:dyDescent="0.35">
      <c r="A228">
        <f t="shared" ca="1" si="116"/>
        <v>3</v>
      </c>
      <c r="B228" t="str" cm="1">
        <f t="array" aca="1" ref="B228" ca="1">_xlfn.SWITCH(A228,1,"A",2,"B",3,"C",4,"D")</f>
        <v>C</v>
      </c>
      <c r="C228">
        <f t="shared" ca="1" si="117"/>
        <v>4</v>
      </c>
      <c r="D228" s="3">
        <f t="shared" ca="1" si="118"/>
        <v>2.5572758963473246</v>
      </c>
      <c r="E228">
        <f t="shared" ca="1" si="119"/>
        <v>1</v>
      </c>
      <c r="F228" cm="1">
        <f t="array" aca="1" ref="F228" ca="1">_xlfn.SWITCH(RANDBETWEEN(0,1),0,3,1,4)</f>
        <v>3</v>
      </c>
      <c r="G228" s="3">
        <f t="shared" ca="1" si="120"/>
        <v>1.8487555510061846</v>
      </c>
      <c r="H228" t="str" cm="1">
        <f t="array" aca="1" ref="H228" ca="1">_xlfn.SWITCH(RANDBETWEEN(0,1),0,"No",1,"Yes")</f>
        <v>No</v>
      </c>
      <c r="I228" s="3">
        <f t="shared" ca="1" si="121"/>
        <v>0.34341957206347606</v>
      </c>
      <c r="J228" t="str" cm="1">
        <f t="array" aca="1" ref="J228" ca="1">_xlfn.SWITCH(RANDBETWEEN(0,2),0,"Rainy",1,"Sunny",2,"Cold")</f>
        <v>Cold</v>
      </c>
      <c r="K228">
        <f t="shared" ca="1" si="114"/>
        <v>0.7854214612162338</v>
      </c>
      <c r="L228" t="str" cm="1">
        <f t="array" aca="1" ref="L228" ca="1">_xlfn.SWITCH(RANDBETWEEN(0,1),0,"Good",1,"Bad")</f>
        <v>Bad</v>
      </c>
      <c r="M228" s="3">
        <f t="shared" ca="1" si="122"/>
        <v>0.46613665233001245</v>
      </c>
      <c r="N228" t="str" cm="1">
        <f t="array" aca="1" ref="N228" ca="1">_xlfn.SWITCH(RANDBETWEEN(0,1),0,"No",1,"Yes")</f>
        <v>Yes</v>
      </c>
      <c r="O228" s="3">
        <f t="shared" ca="1" si="123"/>
        <v>1.5659445514467185</v>
      </c>
      <c r="P228" t="str" cm="1">
        <f t="array" aca="1" ref="P228" ca="1">_xlfn.SWITCH(RANDBETWEEN(0,1),0,"No",1,"Yes")</f>
        <v>Yes</v>
      </c>
      <c r="Q228" s="3">
        <f t="shared" ca="1" si="124"/>
        <v>-0.50941154854012072</v>
      </c>
      <c r="R228">
        <f t="shared" ca="1" si="125"/>
        <v>3</v>
      </c>
      <c r="S228" s="3">
        <f t="shared" ca="1" si="126"/>
        <v>0.15260176940930562</v>
      </c>
      <c r="T228" s="3">
        <f t="shared" ca="1" si="127"/>
        <v>0.45780530822791687</v>
      </c>
      <c r="U228" t="str" cm="1">
        <f t="array" aca="1" ref="U228" ca="1">_xlfn.SWITCH(RANDBETWEEN(0,1),0,"No",1,"Yes")</f>
        <v>No</v>
      </c>
      <c r="V228" s="3">
        <f t="shared" ca="1" si="128"/>
        <v>0</v>
      </c>
      <c r="W228" t="str" cm="1">
        <f t="array" aca="1" ref="W228" ca="1">_xlfn.SWITCH(RANDBETWEEN(0,1),0,"No",1,"Yes")</f>
        <v>Yes</v>
      </c>
      <c r="X228" s="3">
        <f t="shared" ca="1" si="129"/>
        <v>19.64750719038577</v>
      </c>
      <c r="Y228" t="str" cm="1">
        <f t="array" aca="1" ref="Y228" ca="1">_xlfn.SWITCH(RANDBETWEEN(0,1),0,"No",1,"Yes")</f>
        <v>No</v>
      </c>
      <c r="Z228" s="3">
        <f t="shared" ca="1" si="130"/>
        <v>0</v>
      </c>
      <c r="AA228" s="3">
        <f t="shared" ca="1" si="115"/>
        <v>0</v>
      </c>
      <c r="AB228" s="3">
        <f t="shared" ca="1" si="131"/>
        <v>1.0406866962772494</v>
      </c>
      <c r="AC228" s="3">
        <f t="shared" ca="1" si="132"/>
        <v>184.49698685919199</v>
      </c>
      <c r="AD228" s="3">
        <f t="shared" ca="1" si="133"/>
        <v>1</v>
      </c>
      <c r="AE228" s="3" t="str">
        <f t="shared" ca="1" si="134"/>
        <v>8-12</v>
      </c>
      <c r="AF228" s="3">
        <f t="shared" ca="1" si="135"/>
        <v>1.171385383119502</v>
      </c>
      <c r="AG228" s="3" t="str">
        <f t="shared" ca="1" si="136"/>
        <v>Low</v>
      </c>
      <c r="AH228" s="3">
        <f t="shared" ca="1" si="137"/>
        <v>0.54912947329706763</v>
      </c>
      <c r="AI228" s="3">
        <f t="shared" ca="1" si="138"/>
        <v>37.688854798154651</v>
      </c>
      <c r="AJ228" s="3">
        <f t="shared" ca="1" si="139"/>
        <v>4.8952664613260009</v>
      </c>
      <c r="AK228" s="3">
        <f t="shared" ca="1" si="140"/>
        <v>32.26204675215601</v>
      </c>
      <c r="AL228" s="3">
        <f t="shared" ca="1" si="141"/>
        <v>15</v>
      </c>
      <c r="AM228" s="3" t="str">
        <f t="shared" ca="1" si="142"/>
        <v>Late</v>
      </c>
      <c r="AN228" s="6">
        <f t="shared" ca="1" si="143"/>
        <v>0</v>
      </c>
      <c r="AO228" s="6">
        <f t="shared" ca="1" si="144"/>
        <v>2.3588057466442547</v>
      </c>
      <c r="AP228" s="3" cm="1">
        <f t="array" aca="1" ref="AP228" ca="1">_xlfn.SWITCH(F228,3,_xlfn.NORM.INV(RAND(),8,4),4,_xlfn.NORM.INV(RAND(),7,3))</f>
        <v>3.6467517101872975</v>
      </c>
      <c r="AQ228" s="6">
        <f t="shared" ca="1" si="145"/>
        <v>106.91775211062269</v>
      </c>
      <c r="AR228" s="6">
        <f t="shared" ca="1" si="146"/>
        <v>5409.1982876330158</v>
      </c>
      <c r="AS228" s="3">
        <f t="shared" ca="1" si="147"/>
        <v>4.0327558440195013</v>
      </c>
      <c r="AT228" s="6">
        <f t="shared" ca="1" si="148"/>
        <v>6049.133766029252</v>
      </c>
      <c r="AU228" s="3">
        <f t="shared" ca="1" si="149"/>
        <v>988.95497198658677</v>
      </c>
      <c r="AV228" s="3">
        <f t="shared" ca="1" si="150"/>
        <v>40.266939264216063</v>
      </c>
      <c r="AW228" s="6">
        <f t="shared" ca="1" si="151"/>
        <v>12489.912770659714</v>
      </c>
      <c r="BC228">
        <v>225</v>
      </c>
      <c r="BD228">
        <v>4611850.0147307394</v>
      </c>
      <c r="BI228">
        <v>225</v>
      </c>
      <c r="BJ228">
        <v>10099.95560202311</v>
      </c>
      <c r="BO228">
        <v>225</v>
      </c>
      <c r="BP228">
        <v>0.59399999999999997</v>
      </c>
      <c r="BW228">
        <v>225</v>
      </c>
      <c r="BX228">
        <v>26.896170991111923</v>
      </c>
      <c r="CE228">
        <v>225</v>
      </c>
      <c r="CF228">
        <v>1351666.4011561438</v>
      </c>
      <c r="CK228">
        <v>225</v>
      </c>
      <c r="CL228">
        <v>2178.9738069675582</v>
      </c>
      <c r="CS228">
        <v>224</v>
      </c>
      <c r="CT228" s="10">
        <v>6.4000000000000001E-2</v>
      </c>
      <c r="CU228" s="10">
        <v>5.8000000000000003E-2</v>
      </c>
      <c r="CV228" s="10">
        <v>7.1999999999999995E-2</v>
      </c>
      <c r="CW228" s="10">
        <v>0.05</v>
      </c>
      <c r="CX228" s="10">
        <v>5.8000000000000003E-2</v>
      </c>
      <c r="CY228" s="10">
        <v>5.8000000000000003E-2</v>
      </c>
      <c r="CZ228" s="10">
        <v>5.1999999999999998E-2</v>
      </c>
      <c r="DA228" s="10">
        <v>5.6000000000000001E-2</v>
      </c>
      <c r="DB228" s="10">
        <v>7.1999999999999995E-2</v>
      </c>
      <c r="DC228" s="10">
        <v>7.0000000000000007E-2</v>
      </c>
      <c r="DD228" s="10">
        <v>0.06</v>
      </c>
      <c r="DE228" s="10">
        <v>0.06</v>
      </c>
      <c r="DF228" s="10">
        <v>7.8E-2</v>
      </c>
      <c r="DG228" s="10">
        <v>0.08</v>
      </c>
      <c r="DH228" s="10">
        <v>0.05</v>
      </c>
      <c r="DI228" s="10">
        <v>6.2E-2</v>
      </c>
      <c r="DJ228" s="25">
        <v>11349.90586996602</v>
      </c>
      <c r="DK228" s="10">
        <v>0.60399999999999998</v>
      </c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</row>
    <row r="229" spans="1:126" x14ac:dyDescent="0.35">
      <c r="A229">
        <f t="shared" ca="1" si="116"/>
        <v>2</v>
      </c>
      <c r="B229" t="str" cm="1">
        <f t="array" aca="1" ref="B229" ca="1">_xlfn.SWITCH(A229,1,"A",2,"B",3,"C",4,"D")</f>
        <v>B</v>
      </c>
      <c r="C229">
        <f t="shared" ca="1" si="117"/>
        <v>3</v>
      </c>
      <c r="D229" s="3">
        <f t="shared" ca="1" si="118"/>
        <v>3.5173520734970367</v>
      </c>
      <c r="E229">
        <f t="shared" ca="1" si="119"/>
        <v>0</v>
      </c>
      <c r="F229" cm="1">
        <f t="array" aca="1" ref="F229" ca="1">_xlfn.SWITCH(RANDBETWEEN(0,1),0,3,1,4)</f>
        <v>4</v>
      </c>
      <c r="G229" s="3">
        <f t="shared" ca="1" si="120"/>
        <v>2.9137865620172487</v>
      </c>
      <c r="H229" t="str" cm="1">
        <f t="array" aca="1" ref="H229" ca="1">_xlfn.SWITCH(RANDBETWEEN(0,1),0,"No",1,"Yes")</f>
        <v>Yes</v>
      </c>
      <c r="I229" s="3">
        <f t="shared" ca="1" si="121"/>
        <v>7.5340203804373729E-2</v>
      </c>
      <c r="J229" t="str" cm="1">
        <f t="array" aca="1" ref="J229" ca="1">_xlfn.SWITCH(RANDBETWEEN(0,2),0,"Rainy",1,"Sunny",2,"Cold")</f>
        <v>Sunny</v>
      </c>
      <c r="K229">
        <f t="shared" ca="1" si="114"/>
        <v>0.26771352454214253</v>
      </c>
      <c r="L229" t="str" cm="1">
        <f t="array" aca="1" ref="L229" ca="1">_xlfn.SWITCH(RANDBETWEEN(0,1),0,"Good",1,"Bad")</f>
        <v>Good</v>
      </c>
      <c r="M229" s="3">
        <f t="shared" ca="1" si="122"/>
        <v>7.3269118491933211E-2</v>
      </c>
      <c r="N229" t="str" cm="1">
        <f t="array" aca="1" ref="N229" ca="1">_xlfn.SWITCH(RANDBETWEEN(0,1),0,"No",1,"Yes")</f>
        <v>Yes</v>
      </c>
      <c r="O229" s="3">
        <f t="shared" ca="1" si="123"/>
        <v>1.1170573579085485</v>
      </c>
      <c r="P229" t="str" cm="1">
        <f t="array" aca="1" ref="P229" ca="1">_xlfn.SWITCH(RANDBETWEEN(0,1),0,"No",1,"Yes")</f>
        <v>Yes</v>
      </c>
      <c r="Q229" s="3">
        <f t="shared" ca="1" si="124"/>
        <v>0.4992896214406336</v>
      </c>
      <c r="R229">
        <f t="shared" ca="1" si="125"/>
        <v>1</v>
      </c>
      <c r="S229" s="3">
        <f t="shared" ca="1" si="126"/>
        <v>0.20513355229382557</v>
      </c>
      <c r="T229" s="3">
        <f t="shared" ca="1" si="127"/>
        <v>0.20513355229382557</v>
      </c>
      <c r="U229" t="str" cm="1">
        <f t="array" aca="1" ref="U229" ca="1">_xlfn.SWITCH(RANDBETWEEN(0,1),0,"No",1,"Yes")</f>
        <v>No</v>
      </c>
      <c r="V229" s="3">
        <f t="shared" ca="1" si="128"/>
        <v>0</v>
      </c>
      <c r="W229" t="str" cm="1">
        <f t="array" aca="1" ref="W229" ca="1">_xlfn.SWITCH(RANDBETWEEN(0,1),0,"No",1,"Yes")</f>
        <v>No</v>
      </c>
      <c r="X229" s="3">
        <f t="shared" ca="1" si="129"/>
        <v>0</v>
      </c>
      <c r="Y229" t="str" cm="1">
        <f t="array" aca="1" ref="Y229" ca="1">_xlfn.SWITCH(RANDBETWEEN(0,1),0,"No",1,"Yes")</f>
        <v>Yes</v>
      </c>
      <c r="Z229" s="3">
        <f t="shared" ca="1" si="130"/>
        <v>1.3133169887235612</v>
      </c>
      <c r="AA229" s="3">
        <f t="shared" ca="1" si="115"/>
        <v>1</v>
      </c>
      <c r="AB229" s="3">
        <f t="shared" ca="1" si="131"/>
        <v>2.0726721040692029</v>
      </c>
      <c r="AC229" s="3">
        <f t="shared" ca="1" si="132"/>
        <v>270.56060446114532</v>
      </c>
      <c r="AD229" s="3">
        <f t="shared" ca="1" si="133"/>
        <v>3</v>
      </c>
      <c r="AE229" s="3" t="str">
        <f t="shared" ca="1" si="134"/>
        <v>4-8</v>
      </c>
      <c r="AF229" s="3">
        <f t="shared" ca="1" si="135"/>
        <v>1.0532295580672464</v>
      </c>
      <c r="AG229" s="3" t="str">
        <f t="shared" ca="1" si="136"/>
        <v>Low</v>
      </c>
      <c r="AH229" s="3">
        <f t="shared" ca="1" si="137"/>
        <v>0.94387655963242545</v>
      </c>
      <c r="AI229" s="3">
        <f t="shared" ca="1" si="138"/>
        <v>99.046259600677189</v>
      </c>
      <c r="AJ229" s="3">
        <f t="shared" ca="1" si="139"/>
        <v>2.731658979874243</v>
      </c>
      <c r="AK229" s="3">
        <f t="shared" ca="1" si="140"/>
        <v>13.266344130865381</v>
      </c>
      <c r="AL229" s="3">
        <f t="shared" ca="1" si="141"/>
        <v>15</v>
      </c>
      <c r="AM229" s="3" t="str">
        <f t="shared" ca="1" si="142"/>
        <v>On time</v>
      </c>
      <c r="AN229" s="6">
        <f t="shared" ca="1" si="143"/>
        <v>0</v>
      </c>
      <c r="AO229" s="6">
        <f t="shared" ca="1" si="144"/>
        <v>1.3757887287638182</v>
      </c>
      <c r="AP229" s="3" cm="1">
        <f t="array" aca="1" ref="AP229" ca="1">_xlfn.SWITCH(F229,3,_xlfn.NORM.INV(RAND(),8,4),4,_xlfn.NORM.INV(RAND(),7,3))</f>
        <v>3.6176816444107347</v>
      </c>
      <c r="AQ229" s="6">
        <f t="shared" ca="1" si="145"/>
        <v>71.265974774420869</v>
      </c>
      <c r="AR229" s="6">
        <f t="shared" ca="1" si="146"/>
        <v>5329.867884386701</v>
      </c>
      <c r="AS229" s="3">
        <f t="shared" ca="1" si="147"/>
        <v>1.6582930163581726</v>
      </c>
      <c r="AT229" s="6">
        <f t="shared" ca="1" si="148"/>
        <v>3316.586032716345</v>
      </c>
      <c r="AU229" s="3">
        <f t="shared" ca="1" si="149"/>
        <v>992.8234350677393</v>
      </c>
      <c r="AV229" s="3">
        <f t="shared" ca="1" si="150"/>
        <v>55.852786851913088</v>
      </c>
      <c r="AW229" s="6">
        <f t="shared" ca="1" si="151"/>
        <v>9696.5059277514611</v>
      </c>
      <c r="BC229">
        <v>226</v>
      </c>
      <c r="BD229">
        <v>6587843.9370886087</v>
      </c>
      <c r="BI229">
        <v>226</v>
      </c>
      <c r="BJ229">
        <v>11207.243239051615</v>
      </c>
      <c r="BO229">
        <v>226</v>
      </c>
      <c r="BP229">
        <v>0.55800000000000005</v>
      </c>
      <c r="BW229">
        <v>226</v>
      </c>
      <c r="BX229">
        <v>25.593779942700259</v>
      </c>
      <c r="CE229">
        <v>226</v>
      </c>
      <c r="CF229">
        <v>2404491.9093833789</v>
      </c>
      <c r="CK229">
        <v>226</v>
      </c>
      <c r="CL229">
        <v>6344.1892814400162</v>
      </c>
      <c r="CS229">
        <v>225</v>
      </c>
      <c r="CT229" s="10">
        <v>6.8000000000000005E-2</v>
      </c>
      <c r="CU229" s="10">
        <v>9.8000000000000004E-2</v>
      </c>
      <c r="CV229" s="10">
        <v>7.8E-2</v>
      </c>
      <c r="CW229" s="10">
        <v>4.3999999999999997E-2</v>
      </c>
      <c r="CX229" s="10">
        <v>8.2000000000000003E-2</v>
      </c>
      <c r="CY229" s="10">
        <v>5.3999999999999999E-2</v>
      </c>
      <c r="CZ229" s="10">
        <v>5.1999999999999998E-2</v>
      </c>
      <c r="DA229" s="10">
        <v>5.8000000000000003E-2</v>
      </c>
      <c r="DB229" s="10">
        <v>6.8000000000000005E-2</v>
      </c>
      <c r="DC229" s="10">
        <v>5.3999999999999999E-2</v>
      </c>
      <c r="DD229" s="10">
        <v>5.6000000000000001E-2</v>
      </c>
      <c r="DE229" s="10">
        <v>5.1999999999999998E-2</v>
      </c>
      <c r="DF229" s="10">
        <v>5.8000000000000003E-2</v>
      </c>
      <c r="DG229" s="10">
        <v>7.1999999999999995E-2</v>
      </c>
      <c r="DH229" s="10">
        <v>5.6000000000000001E-2</v>
      </c>
      <c r="DI229" s="10">
        <v>0.05</v>
      </c>
      <c r="DJ229" s="25">
        <v>6104.4087269120364</v>
      </c>
      <c r="DK229" s="10">
        <v>0.61599999999999999</v>
      </c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</row>
    <row r="230" spans="1:126" x14ac:dyDescent="0.35">
      <c r="A230">
        <f t="shared" ca="1" si="116"/>
        <v>1</v>
      </c>
      <c r="B230" t="str" cm="1">
        <f t="array" aca="1" ref="B230" ca="1">_xlfn.SWITCH(A230,1,"A",2,"B",3,"C",4,"D")</f>
        <v>A</v>
      </c>
      <c r="C230">
        <f t="shared" ca="1" si="117"/>
        <v>4</v>
      </c>
      <c r="D230" s="3">
        <f t="shared" ca="1" si="118"/>
        <v>2.8875834808385523</v>
      </c>
      <c r="E230">
        <f t="shared" ca="1" si="119"/>
        <v>1</v>
      </c>
      <c r="F230" cm="1">
        <f t="array" aca="1" ref="F230" ca="1">_xlfn.SWITCH(RANDBETWEEN(0,1),0,3,1,4)</f>
        <v>4</v>
      </c>
      <c r="G230" s="3">
        <f t="shared" ca="1" si="120"/>
        <v>2.825391834015595</v>
      </c>
      <c r="H230" t="str" cm="1">
        <f t="array" aca="1" ref="H230" ca="1">_xlfn.SWITCH(RANDBETWEEN(0,1),0,"No",1,"Yes")</f>
        <v>No</v>
      </c>
      <c r="I230" s="3">
        <f t="shared" ca="1" si="121"/>
        <v>0.2796182220975329</v>
      </c>
      <c r="J230" t="str" cm="1">
        <f t="array" aca="1" ref="J230" ca="1">_xlfn.SWITCH(RANDBETWEEN(0,2),0,"Rainy",1,"Sunny",2,"Cold")</f>
        <v>Rainy</v>
      </c>
      <c r="K230">
        <f t="shared" ca="1" si="114"/>
        <v>1.8366169547360696</v>
      </c>
      <c r="L230" t="str" cm="1">
        <f t="array" aca="1" ref="L230" ca="1">_xlfn.SWITCH(RANDBETWEEN(0,1),0,"Good",1,"Bad")</f>
        <v>Bad</v>
      </c>
      <c r="M230" s="3">
        <f t="shared" ca="1" si="122"/>
        <v>0.45223108506067183</v>
      </c>
      <c r="N230" t="str" cm="1">
        <f t="array" aca="1" ref="N230" ca="1">_xlfn.SWITCH(RANDBETWEEN(0,1),0,"No",1,"Yes")</f>
        <v>Yes</v>
      </c>
      <c r="O230" s="3">
        <f t="shared" ca="1" si="123"/>
        <v>1.3852598129357045</v>
      </c>
      <c r="P230" t="str" cm="1">
        <f t="array" aca="1" ref="P230" ca="1">_xlfn.SWITCH(RANDBETWEEN(0,1),0,"No",1,"Yes")</f>
        <v>Yes</v>
      </c>
      <c r="Q230" s="3">
        <f t="shared" ca="1" si="124"/>
        <v>0.8211122880174555</v>
      </c>
      <c r="R230">
        <f t="shared" ca="1" si="125"/>
        <v>2</v>
      </c>
      <c r="S230" s="3">
        <f t="shared" ca="1" si="126"/>
        <v>7.6070355991718921E-2</v>
      </c>
      <c r="T230" s="3">
        <f t="shared" ca="1" si="127"/>
        <v>0.15214071198343784</v>
      </c>
      <c r="U230" t="str" cm="1">
        <f t="array" aca="1" ref="U230" ca="1">_xlfn.SWITCH(RANDBETWEEN(0,1),0,"No",1,"Yes")</f>
        <v>Yes</v>
      </c>
      <c r="V230" s="3">
        <f t="shared" ca="1" si="128"/>
        <v>6.719900993613831E-2</v>
      </c>
      <c r="W230" t="str" cm="1">
        <f t="array" aca="1" ref="W230" ca="1">_xlfn.SWITCH(RANDBETWEEN(0,1),0,"No",1,"Yes")</f>
        <v>Yes</v>
      </c>
      <c r="X230" s="3">
        <f t="shared" ca="1" si="129"/>
        <v>15.610651552560732</v>
      </c>
      <c r="Y230" t="str" cm="1">
        <f t="array" aca="1" ref="Y230" ca="1">_xlfn.SWITCH(RANDBETWEEN(0,1),0,"No",1,"Yes")</f>
        <v>Yes</v>
      </c>
      <c r="Z230" s="3">
        <f t="shared" ca="1" si="130"/>
        <v>0.92407731073684696</v>
      </c>
      <c r="AA230" s="3">
        <f t="shared" ca="1" si="115"/>
        <v>0</v>
      </c>
      <c r="AB230" s="3">
        <f t="shared" ca="1" si="131"/>
        <v>1.015137439930871</v>
      </c>
      <c r="AC230" s="3">
        <f t="shared" ca="1" si="132"/>
        <v>136.70290421373608</v>
      </c>
      <c r="AD230" s="3">
        <f t="shared" ca="1" si="133"/>
        <v>4</v>
      </c>
      <c r="AE230" s="3" t="str">
        <f t="shared" ca="1" si="134"/>
        <v>4-8</v>
      </c>
      <c r="AF230" s="3">
        <f t="shared" ca="1" si="135"/>
        <v>1.3289673121998002</v>
      </c>
      <c r="AG230" s="3" t="str">
        <f t="shared" ca="1" si="136"/>
        <v>High</v>
      </c>
      <c r="AH230" s="3">
        <f t="shared" ca="1" si="137"/>
        <v>6.0853613767169405E-2</v>
      </c>
      <c r="AI230" s="3">
        <f t="shared" ca="1" si="138"/>
        <v>98.465647791577425</v>
      </c>
      <c r="AJ230" s="3">
        <f t="shared" ca="1" si="139"/>
        <v>1.3883309283974405</v>
      </c>
      <c r="AK230" s="3">
        <f t="shared" ca="1" si="140"/>
        <v>28.147588076375463</v>
      </c>
      <c r="AL230" s="3">
        <f t="shared" ca="1" si="141"/>
        <v>25</v>
      </c>
      <c r="AM230" s="3" t="str">
        <f t="shared" ca="1" si="142"/>
        <v>Late</v>
      </c>
      <c r="AN230" s="6">
        <f t="shared" ca="1" si="143"/>
        <v>0</v>
      </c>
      <c r="AO230" s="6">
        <f t="shared" ca="1" si="144"/>
        <v>2.8521590018194027</v>
      </c>
      <c r="AP230" s="3" cm="1">
        <f t="array" aca="1" ref="AP230" ca="1">_xlfn.SWITCH(F230,3,_xlfn.NORM.INV(RAND(),8,4),4,_xlfn.NORM.INV(RAND(),7,3))</f>
        <v>8.8781983053412503</v>
      </c>
      <c r="AQ230" s="6">
        <f t="shared" ca="1" si="145"/>
        <v>90.808216871879353</v>
      </c>
      <c r="AR230" s="6">
        <f t="shared" ca="1" si="146"/>
        <v>1398.2281703922301</v>
      </c>
      <c r="AS230" s="3">
        <f t="shared" ca="1" si="147"/>
        <v>3.5184485095469329</v>
      </c>
      <c r="AT230" s="6">
        <f t="shared" ca="1" si="148"/>
        <v>5277.6727643203994</v>
      </c>
      <c r="AU230" s="3">
        <f t="shared" ca="1" si="149"/>
        <v>999.77818325457679</v>
      </c>
      <c r="AV230" s="3">
        <f t="shared" ca="1" si="150"/>
        <v>59.608010999135828</v>
      </c>
      <c r="AW230" s="6">
        <f t="shared" ca="1" si="151"/>
        <v>7738.1392879681625</v>
      </c>
      <c r="BC230">
        <v>227</v>
      </c>
      <c r="BD230">
        <v>5294469.799681114</v>
      </c>
      <c r="BI230">
        <v>227</v>
      </c>
      <c r="BJ230">
        <v>10261.648932184111</v>
      </c>
      <c r="BO230">
        <v>227</v>
      </c>
      <c r="BP230">
        <v>0.65600000000000003</v>
      </c>
      <c r="BW230">
        <v>227</v>
      </c>
      <c r="BX230">
        <v>25.310050566676832</v>
      </c>
      <c r="CE230">
        <v>227</v>
      </c>
      <c r="CF230">
        <v>2285885.4537425032</v>
      </c>
      <c r="CK230">
        <v>227</v>
      </c>
      <c r="CL230">
        <v>3045.3891070005325</v>
      </c>
      <c r="CS230">
        <v>226</v>
      </c>
      <c r="CT230" s="10">
        <v>5.1999999999999998E-2</v>
      </c>
      <c r="CU230" s="10">
        <v>5.6000000000000001E-2</v>
      </c>
      <c r="CV230" s="10">
        <v>5.6000000000000001E-2</v>
      </c>
      <c r="CW230" s="10">
        <v>7.8E-2</v>
      </c>
      <c r="CX230" s="10">
        <v>6.6000000000000003E-2</v>
      </c>
      <c r="CY230" s="10">
        <v>5.3999999999999999E-2</v>
      </c>
      <c r="CZ230" s="10">
        <v>5.1999999999999998E-2</v>
      </c>
      <c r="DA230" s="10">
        <v>0.06</v>
      </c>
      <c r="DB230" s="10">
        <v>8.4000000000000005E-2</v>
      </c>
      <c r="DC230" s="10">
        <v>6.8000000000000005E-2</v>
      </c>
      <c r="DD230" s="10">
        <v>7.5999999999999998E-2</v>
      </c>
      <c r="DE230" s="10">
        <v>6.2E-2</v>
      </c>
      <c r="DF230" s="10">
        <v>5.8000000000000003E-2</v>
      </c>
      <c r="DG230" s="10">
        <v>0.05</v>
      </c>
      <c r="DH230" s="10">
        <v>5.1999999999999998E-2</v>
      </c>
      <c r="DI230" s="10">
        <v>7.5999999999999998E-2</v>
      </c>
      <c r="DJ230" s="25">
        <v>9874.6202241060437</v>
      </c>
      <c r="DK230" s="10">
        <v>0.60199999999999998</v>
      </c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</row>
    <row r="231" spans="1:126" x14ac:dyDescent="0.35">
      <c r="A231">
        <f t="shared" ca="1" si="116"/>
        <v>1</v>
      </c>
      <c r="B231" t="str" cm="1">
        <f t="array" aca="1" ref="B231" ca="1">_xlfn.SWITCH(A231,1,"A",2,"B",3,"C",4,"D")</f>
        <v>A</v>
      </c>
      <c r="C231">
        <f t="shared" ca="1" si="117"/>
        <v>1</v>
      </c>
      <c r="D231" s="3">
        <f t="shared" ca="1" si="118"/>
        <v>2.4691891880844667</v>
      </c>
      <c r="E231">
        <f t="shared" ca="1" si="119"/>
        <v>1</v>
      </c>
      <c r="F231" cm="1">
        <f t="array" aca="1" ref="F231" ca="1">_xlfn.SWITCH(RANDBETWEEN(0,1),0,3,1,4)</f>
        <v>3</v>
      </c>
      <c r="G231" s="3">
        <f t="shared" ca="1" si="120"/>
        <v>2.4614786643339728</v>
      </c>
      <c r="H231" t="str" cm="1">
        <f t="array" aca="1" ref="H231" ca="1">_xlfn.SWITCH(RANDBETWEEN(0,1),0,"No",1,"Yes")</f>
        <v>No</v>
      </c>
      <c r="I231" s="3">
        <f t="shared" ca="1" si="121"/>
        <v>0.35656734424516268</v>
      </c>
      <c r="J231" t="str" cm="1">
        <f t="array" aca="1" ref="J231" ca="1">_xlfn.SWITCH(RANDBETWEEN(0,2),0,"Rainy",1,"Sunny",2,"Cold")</f>
        <v>Rainy</v>
      </c>
      <c r="K231">
        <f t="shared" ca="1" si="114"/>
        <v>1.7244612959288774</v>
      </c>
      <c r="L231" t="str" cm="1">
        <f t="array" aca="1" ref="L231" ca="1">_xlfn.SWITCH(RANDBETWEEN(0,1),0,"Good",1,"Bad")</f>
        <v>Bad</v>
      </c>
      <c r="M231" s="3">
        <f t="shared" ca="1" si="122"/>
        <v>0.46290863959830975</v>
      </c>
      <c r="N231" t="str" cm="1">
        <f t="array" aca="1" ref="N231" ca="1">_xlfn.SWITCH(RANDBETWEEN(0,1),0,"No",1,"Yes")</f>
        <v>No</v>
      </c>
      <c r="O231" s="3">
        <f t="shared" ca="1" si="123"/>
        <v>7.1143807125434014E-2</v>
      </c>
      <c r="P231" t="str" cm="1">
        <f t="array" aca="1" ref="P231" ca="1">_xlfn.SWITCH(RANDBETWEEN(0,1),0,"No",1,"Yes")</f>
        <v>No</v>
      </c>
      <c r="Q231" s="3">
        <f t="shared" ca="1" si="124"/>
        <v>0</v>
      </c>
      <c r="R231">
        <f t="shared" ca="1" si="125"/>
        <v>1</v>
      </c>
      <c r="S231" s="3">
        <f t="shared" ca="1" si="126"/>
        <v>0.13915149540011015</v>
      </c>
      <c r="T231" s="3">
        <f t="shared" ca="1" si="127"/>
        <v>0.13915149540011015</v>
      </c>
      <c r="U231" t="str" cm="1">
        <f t="array" aca="1" ref="U231" ca="1">_xlfn.SWITCH(RANDBETWEEN(0,1),0,"No",1,"Yes")</f>
        <v>Yes</v>
      </c>
      <c r="V231" s="3">
        <f t="shared" ca="1" si="128"/>
        <v>0.12911108896918677</v>
      </c>
      <c r="W231" t="str" cm="1">
        <f t="array" aca="1" ref="W231" ca="1">_xlfn.SWITCH(RANDBETWEEN(0,1),0,"No",1,"Yes")</f>
        <v>No</v>
      </c>
      <c r="X231" s="3">
        <f t="shared" ca="1" si="129"/>
        <v>0</v>
      </c>
      <c r="Y231" t="str" cm="1">
        <f t="array" aca="1" ref="Y231" ca="1">_xlfn.SWITCH(RANDBETWEEN(0,1),0,"No",1,"Yes")</f>
        <v>Yes</v>
      </c>
      <c r="Z231" s="3">
        <f t="shared" ca="1" si="130"/>
        <v>1.3440746882669745</v>
      </c>
      <c r="AA231" s="3">
        <f t="shared" ca="1" si="115"/>
        <v>1</v>
      </c>
      <c r="AB231" s="3">
        <f t="shared" ca="1" si="131"/>
        <v>1.2244756965059651</v>
      </c>
      <c r="AC231" s="3">
        <f t="shared" ca="1" si="132"/>
        <v>138.07432644185457</v>
      </c>
      <c r="AD231" s="3">
        <f t="shared" ca="1" si="133"/>
        <v>3</v>
      </c>
      <c r="AE231" s="3" t="str">
        <f t="shared" ca="1" si="134"/>
        <v>4-8</v>
      </c>
      <c r="AF231" s="3">
        <f t="shared" ca="1" si="135"/>
        <v>0.95187228535825485</v>
      </c>
      <c r="AG231" s="3" t="str">
        <f t="shared" ca="1" si="136"/>
        <v>High</v>
      </c>
      <c r="AH231" s="3">
        <f t="shared" ca="1" si="137"/>
        <v>6.7049818543539946E-2</v>
      </c>
      <c r="AI231" s="3">
        <f t="shared" ca="1" si="138"/>
        <v>44.259468117452158</v>
      </c>
      <c r="AJ231" s="3">
        <f t="shared" ca="1" si="139"/>
        <v>3.1196562524304223</v>
      </c>
      <c r="AK231" s="3">
        <f t="shared" ca="1" si="140"/>
        <v>12.05195107670621</v>
      </c>
      <c r="AL231" s="3">
        <f t="shared" ca="1" si="141"/>
        <v>40</v>
      </c>
      <c r="AM231" s="3" t="str">
        <f t="shared" ca="1" si="142"/>
        <v>On time</v>
      </c>
      <c r="AN231" s="6">
        <f t="shared" ca="1" si="143"/>
        <v>0</v>
      </c>
      <c r="AO231" s="6">
        <f t="shared" ca="1" si="144"/>
        <v>5.9531995257174337</v>
      </c>
      <c r="AP231" s="3" cm="1">
        <f t="array" aca="1" ref="AP231" ca="1">_xlfn.SWITCH(F231,3,_xlfn.NORM.INV(RAND(),8,4),4,_xlfn.NORM.INV(RAND(),7,3))</f>
        <v>10.514287146705543</v>
      </c>
      <c r="AQ231" s="6">
        <f t="shared" ca="1" si="145"/>
        <v>95.802567444691661</v>
      </c>
      <c r="AR231" s="6">
        <f t="shared" ca="1" si="146"/>
        <v>1258.0857633768214</v>
      </c>
      <c r="AS231" s="3">
        <f t="shared" ca="1" si="147"/>
        <v>1.5064938845882763</v>
      </c>
      <c r="AT231" s="6">
        <f t="shared" ca="1" si="148"/>
        <v>3012.9877691765523</v>
      </c>
      <c r="AU231" s="3">
        <f t="shared" ca="1" si="149"/>
        <v>1022.470154830532</v>
      </c>
      <c r="AV231" s="3">
        <f t="shared" ca="1" si="150"/>
        <v>65.221223303762599</v>
      </c>
      <c r="AW231" s="6">
        <f t="shared" ca="1" si="151"/>
        <v>5364.7181102133864</v>
      </c>
      <c r="BC231">
        <v>228</v>
      </c>
      <c r="BD231">
        <v>4628197.6091488535</v>
      </c>
      <c r="BI231">
        <v>228</v>
      </c>
      <c r="BJ231">
        <v>10806.075709779738</v>
      </c>
      <c r="BO231">
        <v>228</v>
      </c>
      <c r="BP231">
        <v>0.59199999999999997</v>
      </c>
      <c r="BW231">
        <v>228</v>
      </c>
      <c r="BX231">
        <v>19.948911017999482</v>
      </c>
      <c r="CE231">
        <v>228</v>
      </c>
      <c r="CF231">
        <v>3821638.6231403369</v>
      </c>
      <c r="CK231">
        <v>228</v>
      </c>
      <c r="CL231">
        <v>3722.2438821251394</v>
      </c>
      <c r="CS231">
        <v>227</v>
      </c>
      <c r="CT231" s="10">
        <v>5.6000000000000001E-2</v>
      </c>
      <c r="CU231" s="10">
        <v>0.05</v>
      </c>
      <c r="CV231" s="10">
        <v>4.5999999999999999E-2</v>
      </c>
      <c r="CW231" s="10">
        <v>7.8E-2</v>
      </c>
      <c r="CX231" s="10">
        <v>5.1999999999999998E-2</v>
      </c>
      <c r="CY231" s="10">
        <v>7.1999999999999995E-2</v>
      </c>
      <c r="CZ231" s="10">
        <v>8.5999999999999993E-2</v>
      </c>
      <c r="DA231" s="10">
        <v>4.5999999999999999E-2</v>
      </c>
      <c r="DB231" s="10">
        <v>0.06</v>
      </c>
      <c r="DC231" s="10">
        <v>6.6000000000000003E-2</v>
      </c>
      <c r="DD231" s="10">
        <v>7.3999999999999996E-2</v>
      </c>
      <c r="DE231" s="10">
        <v>5.8000000000000003E-2</v>
      </c>
      <c r="DF231" s="10">
        <v>0.06</v>
      </c>
      <c r="DG231" s="10">
        <v>6.4000000000000001E-2</v>
      </c>
      <c r="DH231" s="10">
        <v>6.6000000000000003E-2</v>
      </c>
      <c r="DI231" s="10">
        <v>6.6000000000000003E-2</v>
      </c>
      <c r="DJ231" s="25">
        <v>10854.766240428757</v>
      </c>
      <c r="DK231" s="10">
        <v>0.57999999999999996</v>
      </c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</row>
    <row r="232" spans="1:126" x14ac:dyDescent="0.35">
      <c r="A232">
        <f t="shared" ca="1" si="116"/>
        <v>1</v>
      </c>
      <c r="B232" t="str" cm="1">
        <f t="array" aca="1" ref="B232" ca="1">_xlfn.SWITCH(A232,1,"A",2,"B",3,"C",4,"D")</f>
        <v>A</v>
      </c>
      <c r="C232">
        <f t="shared" ca="1" si="117"/>
        <v>1</v>
      </c>
      <c r="D232" s="3">
        <f t="shared" ca="1" si="118"/>
        <v>3.3062326305840584</v>
      </c>
      <c r="E232">
        <f t="shared" ca="1" si="119"/>
        <v>1</v>
      </c>
      <c r="F232" cm="1">
        <f t="array" aca="1" ref="F232" ca="1">_xlfn.SWITCH(RANDBETWEEN(0,1),0,3,1,4)</f>
        <v>3</v>
      </c>
      <c r="G232" s="3">
        <f t="shared" ca="1" si="120"/>
        <v>2.6648470475812731</v>
      </c>
      <c r="H232" t="str" cm="1">
        <f t="array" aca="1" ref="H232" ca="1">_xlfn.SWITCH(RANDBETWEEN(0,1),0,"No",1,"Yes")</f>
        <v>No</v>
      </c>
      <c r="I232" s="3">
        <f t="shared" ca="1" si="121"/>
        <v>0.32696341302537446</v>
      </c>
      <c r="J232" t="str" cm="1">
        <f t="array" aca="1" ref="J232" ca="1">_xlfn.SWITCH(RANDBETWEEN(0,2),0,"Rainy",1,"Sunny",2,"Cold")</f>
        <v>Cold</v>
      </c>
      <c r="K232">
        <f t="shared" ca="1" si="114"/>
        <v>2.0447075504763386</v>
      </c>
      <c r="L232" t="str" cm="1">
        <f t="array" aca="1" ref="L232" ca="1">_xlfn.SWITCH(RANDBETWEEN(0,1),0,"Good",1,"Bad")</f>
        <v>Good</v>
      </c>
      <c r="M232" s="3">
        <f t="shared" ca="1" si="122"/>
        <v>7.2759689427828914E-2</v>
      </c>
      <c r="N232" t="str" cm="1">
        <f t="array" aca="1" ref="N232" ca="1">_xlfn.SWITCH(RANDBETWEEN(0,1),0,"No",1,"Yes")</f>
        <v>No</v>
      </c>
      <c r="O232" s="3">
        <f t="shared" ca="1" si="123"/>
        <v>8.1463202032753479E-2</v>
      </c>
      <c r="P232" t="str" cm="1">
        <f t="array" aca="1" ref="P232" ca="1">_xlfn.SWITCH(RANDBETWEEN(0,1),0,"No",1,"Yes")</f>
        <v>Yes</v>
      </c>
      <c r="Q232" s="3">
        <f t="shared" ca="1" si="124"/>
        <v>-8.0339150044312913E-2</v>
      </c>
      <c r="R232">
        <f t="shared" ca="1" si="125"/>
        <v>2</v>
      </c>
      <c r="S232" s="3">
        <f t="shared" ca="1" si="126"/>
        <v>0.23400371285662513</v>
      </c>
      <c r="T232" s="3">
        <f t="shared" ca="1" si="127"/>
        <v>0.46800742571325027</v>
      </c>
      <c r="U232" t="str" cm="1">
        <f t="array" aca="1" ref="U232" ca="1">_xlfn.SWITCH(RANDBETWEEN(0,1),0,"No",1,"Yes")</f>
        <v>No</v>
      </c>
      <c r="V232" s="3">
        <f t="shared" ca="1" si="128"/>
        <v>0</v>
      </c>
      <c r="W232" t="str" cm="1">
        <f t="array" aca="1" ref="W232" ca="1">_xlfn.SWITCH(RANDBETWEEN(0,1),0,"No",1,"Yes")</f>
        <v>No</v>
      </c>
      <c r="X232" s="3">
        <f t="shared" ca="1" si="129"/>
        <v>0</v>
      </c>
      <c r="Y232" t="str" cm="1">
        <f t="array" aca="1" ref="Y232" ca="1">_xlfn.SWITCH(RANDBETWEEN(0,1),0,"No",1,"Yes")</f>
        <v>No</v>
      </c>
      <c r="Z232" s="3">
        <f t="shared" ca="1" si="130"/>
        <v>0</v>
      </c>
      <c r="AA232" s="3">
        <f t="shared" ca="1" si="115"/>
        <v>0</v>
      </c>
      <c r="AB232" s="3">
        <f t="shared" ca="1" si="131"/>
        <v>0.74717163564668931</v>
      </c>
      <c r="AC232" s="3">
        <f t="shared" ca="1" si="132"/>
        <v>145.40884076380968</v>
      </c>
      <c r="AD232" s="3">
        <f t="shared" ca="1" si="133"/>
        <v>2</v>
      </c>
      <c r="AE232" s="3" t="str">
        <f t="shared" ca="1" si="134"/>
        <v>12-4</v>
      </c>
      <c r="AF232" s="3">
        <f t="shared" ca="1" si="135"/>
        <v>1.1324536679023001</v>
      </c>
      <c r="AG232" s="3" t="str">
        <f t="shared" ca="1" si="136"/>
        <v>Low</v>
      </c>
      <c r="AH232" s="3">
        <f t="shared" ca="1" si="137"/>
        <v>0.40112410457424352</v>
      </c>
      <c r="AI232" s="3">
        <f t="shared" ca="1" si="138"/>
        <v>73.109095275110604</v>
      </c>
      <c r="AJ232" s="3">
        <f t="shared" ca="1" si="139"/>
        <v>1.9889295609066706</v>
      </c>
      <c r="AK232" s="3">
        <f t="shared" ca="1" si="140"/>
        <v>9.8480881472424109</v>
      </c>
      <c r="AL232" s="3">
        <f t="shared" ca="1" si="141"/>
        <v>40</v>
      </c>
      <c r="AM232" s="3" t="str">
        <f t="shared" ca="1" si="142"/>
        <v>On time</v>
      </c>
      <c r="AN232" s="6">
        <f t="shared" ca="1" si="143"/>
        <v>18.897233698190195</v>
      </c>
      <c r="AO232" s="6">
        <f t="shared" ca="1" si="144"/>
        <v>0</v>
      </c>
      <c r="AP232" s="3" cm="1">
        <f t="array" aca="1" ref="AP232" ca="1">_xlfn.SWITCH(F232,3,_xlfn.NORM.INV(RAND(),8,4),4,_xlfn.NORM.INV(RAND(),7,3))</f>
        <v>2.2762293601848045</v>
      </c>
      <c r="AQ232" s="6">
        <f t="shared" ca="1" si="145"/>
        <v>103.34476284222968</v>
      </c>
      <c r="AR232" s="6">
        <f t="shared" ca="1" si="146"/>
        <v>6601.8136953823523</v>
      </c>
      <c r="AS232" s="3">
        <f t="shared" ca="1" si="147"/>
        <v>1.2310110184053014</v>
      </c>
      <c r="AT232" s="6">
        <f t="shared" ca="1" si="148"/>
        <v>1846.516527607952</v>
      </c>
      <c r="AU232" s="3">
        <f t="shared" ca="1" si="149"/>
        <v>1006.6279243542862</v>
      </c>
      <c r="AV232" s="3">
        <f t="shared" ca="1" si="150"/>
        <v>62.531702156548448</v>
      </c>
      <c r="AW232" s="6">
        <f t="shared" ca="1" si="151"/>
        <v>9536.3870831993299</v>
      </c>
      <c r="BC232">
        <v>229</v>
      </c>
      <c r="BD232">
        <v>4136518.7632749742</v>
      </c>
      <c r="BI232">
        <v>229</v>
      </c>
      <c r="BJ232">
        <v>11298.643925628417</v>
      </c>
      <c r="BO232">
        <v>229</v>
      </c>
      <c r="BP232">
        <v>0.60199999999999998</v>
      </c>
      <c r="BW232">
        <v>229</v>
      </c>
      <c r="BX232">
        <v>24.127101704847259</v>
      </c>
      <c r="CE232">
        <v>229</v>
      </c>
      <c r="CF232">
        <v>1844224.5762187433</v>
      </c>
      <c r="CK232">
        <v>229</v>
      </c>
      <c r="CL232">
        <v>4368.1548478724872</v>
      </c>
      <c r="CS232">
        <v>228</v>
      </c>
      <c r="CT232" s="10">
        <v>8.5999999999999993E-2</v>
      </c>
      <c r="CU232" s="10">
        <v>6.2E-2</v>
      </c>
      <c r="CV232" s="10">
        <v>7.0000000000000007E-2</v>
      </c>
      <c r="CW232" s="10">
        <v>0.05</v>
      </c>
      <c r="CX232" s="10">
        <v>4.3999999999999997E-2</v>
      </c>
      <c r="CY232" s="10">
        <v>0.05</v>
      </c>
      <c r="CZ232" s="10">
        <v>7.1999999999999995E-2</v>
      </c>
      <c r="DA232" s="10">
        <v>6.4000000000000001E-2</v>
      </c>
      <c r="DB232" s="10">
        <v>7.0000000000000007E-2</v>
      </c>
      <c r="DC232" s="10">
        <v>6.8000000000000005E-2</v>
      </c>
      <c r="DD232" s="10">
        <v>0.04</v>
      </c>
      <c r="DE232" s="10">
        <v>0.06</v>
      </c>
      <c r="DF232" s="10">
        <v>7.0000000000000007E-2</v>
      </c>
      <c r="DG232" s="10">
        <v>6.6000000000000003E-2</v>
      </c>
      <c r="DH232" s="10">
        <v>7.5999999999999998E-2</v>
      </c>
      <c r="DI232" s="10">
        <v>5.1999999999999998E-2</v>
      </c>
      <c r="DJ232" s="25">
        <v>10848.923979811727</v>
      </c>
      <c r="DK232" s="10">
        <v>0.626</v>
      </c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</row>
    <row r="233" spans="1:126" x14ac:dyDescent="0.35">
      <c r="A233">
        <f t="shared" ca="1" si="116"/>
        <v>2</v>
      </c>
      <c r="B233" t="str" cm="1">
        <f t="array" aca="1" ref="B233" ca="1">_xlfn.SWITCH(A233,1,"A",2,"B",3,"C",4,"D")</f>
        <v>B</v>
      </c>
      <c r="C233">
        <f t="shared" ca="1" si="117"/>
        <v>3</v>
      </c>
      <c r="D233" s="3">
        <f t="shared" ca="1" si="118"/>
        <v>3.6699450249655725</v>
      </c>
      <c r="E233">
        <f t="shared" ca="1" si="119"/>
        <v>1</v>
      </c>
      <c r="F233" cm="1">
        <f t="array" aca="1" ref="F233" ca="1">_xlfn.SWITCH(RANDBETWEEN(0,1),0,3,1,4)</f>
        <v>4</v>
      </c>
      <c r="G233" s="3">
        <f t="shared" ca="1" si="120"/>
        <v>3.3404473114111042</v>
      </c>
      <c r="H233" t="str" cm="1">
        <f t="array" aca="1" ref="H233" ca="1">_xlfn.SWITCH(RANDBETWEEN(0,1),0,"No",1,"Yes")</f>
        <v>Yes</v>
      </c>
      <c r="I233" s="3">
        <f t="shared" ca="1" si="121"/>
        <v>0.10054368555665649</v>
      </c>
      <c r="J233" t="str" cm="1">
        <f t="array" aca="1" ref="J233" ca="1">_xlfn.SWITCH(RANDBETWEEN(0,2),0,"Rainy",1,"Sunny",2,"Cold")</f>
        <v>Sunny</v>
      </c>
      <c r="K233">
        <f t="shared" ca="1" si="114"/>
        <v>0.54521665846311029</v>
      </c>
      <c r="L233" t="str" cm="1">
        <f t="array" aca="1" ref="L233" ca="1">_xlfn.SWITCH(RANDBETWEEN(0,1),0,"Good",1,"Bad")</f>
        <v>Bad</v>
      </c>
      <c r="M233" s="3">
        <f t="shared" ca="1" si="122"/>
        <v>0.72565254130810886</v>
      </c>
      <c r="N233" t="str" cm="1">
        <f t="array" aca="1" ref="N233" ca="1">_xlfn.SWITCH(RANDBETWEEN(0,1),0,"No",1,"Yes")</f>
        <v>No</v>
      </c>
      <c r="O233" s="3">
        <f t="shared" ca="1" si="123"/>
        <v>0.10456964968573328</v>
      </c>
      <c r="P233" t="str" cm="1">
        <f t="array" aca="1" ref="P233" ca="1">_xlfn.SWITCH(RANDBETWEEN(0,1),0,"No",1,"Yes")</f>
        <v>No</v>
      </c>
      <c r="Q233" s="3">
        <f t="shared" ca="1" si="124"/>
        <v>0</v>
      </c>
      <c r="R233">
        <f t="shared" ca="1" si="125"/>
        <v>1</v>
      </c>
      <c r="S233" s="3">
        <f t="shared" ca="1" si="126"/>
        <v>0.18117508593116549</v>
      </c>
      <c r="T233" s="3">
        <f t="shared" ca="1" si="127"/>
        <v>0.18117508593116549</v>
      </c>
      <c r="U233" t="str" cm="1">
        <f t="array" aca="1" ref="U233" ca="1">_xlfn.SWITCH(RANDBETWEEN(0,1),0,"No",1,"Yes")</f>
        <v>Yes</v>
      </c>
      <c r="V233" s="3">
        <f t="shared" ca="1" si="128"/>
        <v>0.31128932636729983</v>
      </c>
      <c r="W233" t="str" cm="1">
        <f t="array" aca="1" ref="W233" ca="1">_xlfn.SWITCH(RANDBETWEEN(0,1),0,"No",1,"Yes")</f>
        <v>Yes</v>
      </c>
      <c r="X233" s="3">
        <f t="shared" ca="1" si="129"/>
        <v>53.305333700713611</v>
      </c>
      <c r="Y233" t="str" cm="1">
        <f t="array" aca="1" ref="Y233" ca="1">_xlfn.SWITCH(RANDBETWEEN(0,1),0,"No",1,"Yes")</f>
        <v>No</v>
      </c>
      <c r="Z233" s="3">
        <f t="shared" ca="1" si="130"/>
        <v>0</v>
      </c>
      <c r="AA233" s="3">
        <f t="shared" ca="1" si="115"/>
        <v>0</v>
      </c>
      <c r="AB233" s="3">
        <f t="shared" ca="1" si="131"/>
        <v>0.60995526426721736</v>
      </c>
      <c r="AC233" s="3">
        <f t="shared" ca="1" si="132"/>
        <v>260.68367289903267</v>
      </c>
      <c r="AD233" s="3">
        <f t="shared" ca="1" si="133"/>
        <v>4</v>
      </c>
      <c r="AE233" s="3" t="str">
        <f t="shared" ca="1" si="134"/>
        <v>4-8</v>
      </c>
      <c r="AF233" s="3">
        <f t="shared" ca="1" si="135"/>
        <v>1.5613977153006708</v>
      </c>
      <c r="AG233" s="3" t="str">
        <f t="shared" ca="1" si="136"/>
        <v>Low</v>
      </c>
      <c r="AH233" s="3">
        <f t="shared" ca="1" si="137"/>
        <v>0.46490780485816813</v>
      </c>
      <c r="AI233" s="3">
        <f t="shared" ca="1" si="138"/>
        <v>88.796948608404151</v>
      </c>
      <c r="AJ233" s="3">
        <f t="shared" ca="1" si="139"/>
        <v>2.9357278260613606</v>
      </c>
      <c r="AK233" s="3">
        <f t="shared" ca="1" si="140"/>
        <v>64.186216569924213</v>
      </c>
      <c r="AL233" s="3">
        <f t="shared" ca="1" si="141"/>
        <v>15</v>
      </c>
      <c r="AM233" s="3" t="str">
        <f t="shared" ca="1" si="142"/>
        <v>Late</v>
      </c>
      <c r="AN233" s="6">
        <f t="shared" ca="1" si="143"/>
        <v>0</v>
      </c>
      <c r="AO233" s="6">
        <f t="shared" ca="1" si="144"/>
        <v>1.1960082999196979</v>
      </c>
      <c r="AP233" s="3" cm="1">
        <f t="array" aca="1" ref="AP233" ca="1">_xlfn.SWITCH(F233,3,_xlfn.NORM.INV(RAND(),8,4),4,_xlfn.NORM.INV(RAND(),7,3))</f>
        <v>-3.9195977992296349E-2</v>
      </c>
      <c r="AQ233" s="6">
        <f t="shared" ca="1" si="145"/>
        <v>96.380421729825144</v>
      </c>
      <c r="AR233" s="6">
        <f t="shared" ca="1" si="146"/>
        <v>-641004.60350872308</v>
      </c>
      <c r="AS233" s="3">
        <f t="shared" ca="1" si="147"/>
        <v>8.0232770712405266</v>
      </c>
      <c r="AT233" s="6">
        <f t="shared" ca="1" si="148"/>
        <v>12034.91560686079</v>
      </c>
      <c r="AU233" s="3">
        <f t="shared" ca="1" si="149"/>
        <v>1027.1220168505238</v>
      </c>
      <c r="AV233" s="3">
        <f t="shared" ca="1" si="150"/>
        <v>44.737335562572063</v>
      </c>
      <c r="AW233" s="6">
        <f t="shared" ca="1" si="151"/>
        <v>-627896.63254114927</v>
      </c>
      <c r="BC233">
        <v>230</v>
      </c>
      <c r="BD233">
        <v>4907741.8230384095</v>
      </c>
      <c r="BI233">
        <v>230</v>
      </c>
      <c r="BJ233">
        <v>12700.383286447346</v>
      </c>
      <c r="BO233">
        <v>230</v>
      </c>
      <c r="BP233">
        <v>0.54600000000000004</v>
      </c>
      <c r="BW233">
        <v>230</v>
      </c>
      <c r="BX233">
        <v>25.930504810369403</v>
      </c>
      <c r="CE233">
        <v>230</v>
      </c>
      <c r="CF233">
        <v>725717.30734882422</v>
      </c>
      <c r="CK233">
        <v>230</v>
      </c>
      <c r="CL233">
        <v>2761.1107643825935</v>
      </c>
      <c r="CS233">
        <v>229</v>
      </c>
      <c r="CT233" s="10">
        <v>8.2000000000000003E-2</v>
      </c>
      <c r="CU233" s="10">
        <v>6.8000000000000005E-2</v>
      </c>
      <c r="CV233" s="10">
        <v>4.5999999999999999E-2</v>
      </c>
      <c r="CW233" s="10">
        <v>6.2E-2</v>
      </c>
      <c r="CX233" s="10">
        <v>5.8000000000000003E-2</v>
      </c>
      <c r="CY233" s="10">
        <v>7.5999999999999998E-2</v>
      </c>
      <c r="CZ233" s="10">
        <v>5.3999999999999999E-2</v>
      </c>
      <c r="DA233" s="10">
        <v>5.3999999999999999E-2</v>
      </c>
      <c r="DB233" s="10">
        <v>7.8E-2</v>
      </c>
      <c r="DC233" s="10">
        <v>5.8000000000000003E-2</v>
      </c>
      <c r="DD233" s="10">
        <v>5.1999999999999998E-2</v>
      </c>
      <c r="DE233" s="10">
        <v>7.8E-2</v>
      </c>
      <c r="DF233" s="10">
        <v>4.2000000000000003E-2</v>
      </c>
      <c r="DG233" s="10">
        <v>7.1999999999999995E-2</v>
      </c>
      <c r="DH233" s="10">
        <v>5.3999999999999999E-2</v>
      </c>
      <c r="DI233" s="10">
        <v>6.6000000000000003E-2</v>
      </c>
      <c r="DJ233" s="25">
        <v>9393.3979098228519</v>
      </c>
      <c r="DK233" s="10">
        <v>0.58599999999999997</v>
      </c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</row>
    <row r="234" spans="1:126" x14ac:dyDescent="0.35">
      <c r="A234">
        <f t="shared" ca="1" si="116"/>
        <v>4</v>
      </c>
      <c r="B234" t="str" cm="1">
        <f t="array" aca="1" ref="B234" ca="1">_xlfn.SWITCH(A234,1,"A",2,"B",3,"C",4,"D")</f>
        <v>D</v>
      </c>
      <c r="C234">
        <f t="shared" ca="1" si="117"/>
        <v>1</v>
      </c>
      <c r="D234" s="3">
        <f t="shared" ca="1" si="118"/>
        <v>2.6211689702465266</v>
      </c>
      <c r="E234">
        <f t="shared" ca="1" si="119"/>
        <v>0</v>
      </c>
      <c r="F234" cm="1">
        <f t="array" aca="1" ref="F234" ca="1">_xlfn.SWITCH(RANDBETWEEN(0,1),0,3,1,4)</f>
        <v>4</v>
      </c>
      <c r="G234" s="3">
        <f t="shared" ca="1" si="120"/>
        <v>2.6670273246354754</v>
      </c>
      <c r="H234" t="str" cm="1">
        <f t="array" aca="1" ref="H234" ca="1">_xlfn.SWITCH(RANDBETWEEN(0,1),0,"No",1,"Yes")</f>
        <v>No</v>
      </c>
      <c r="I234" s="3">
        <f t="shared" ca="1" si="121"/>
        <v>0.38481627234499149</v>
      </c>
      <c r="J234" t="str" cm="1">
        <f t="array" aca="1" ref="J234" ca="1">_xlfn.SWITCH(RANDBETWEEN(0,2),0,"Rainy",1,"Sunny",2,"Cold")</f>
        <v>Sunny</v>
      </c>
      <c r="K234">
        <f t="shared" ca="1" si="114"/>
        <v>0.33491838049698708</v>
      </c>
      <c r="L234" t="str" cm="1">
        <f t="array" aca="1" ref="L234" ca="1">_xlfn.SWITCH(RANDBETWEEN(0,1),0,"Good",1,"Bad")</f>
        <v>Bad</v>
      </c>
      <c r="M234" s="3">
        <f t="shared" ca="1" si="122"/>
        <v>0.58680369625214646</v>
      </c>
      <c r="N234" t="str" cm="1">
        <f t="array" aca="1" ref="N234" ca="1">_xlfn.SWITCH(RANDBETWEEN(0,1),0,"No",1,"Yes")</f>
        <v>No</v>
      </c>
      <c r="O234" s="3">
        <f t="shared" ca="1" si="123"/>
        <v>4.6479394991821264E-2</v>
      </c>
      <c r="P234" t="str" cm="1">
        <f t="array" aca="1" ref="P234" ca="1">_xlfn.SWITCH(RANDBETWEEN(0,1),0,"No",1,"Yes")</f>
        <v>No</v>
      </c>
      <c r="Q234" s="3">
        <f t="shared" ca="1" si="124"/>
        <v>0</v>
      </c>
      <c r="R234">
        <f t="shared" ca="1" si="125"/>
        <v>2</v>
      </c>
      <c r="S234" s="3">
        <f t="shared" ca="1" si="126"/>
        <v>0.18807157991350379</v>
      </c>
      <c r="T234" s="3">
        <f t="shared" ca="1" si="127"/>
        <v>0.37614315982700758</v>
      </c>
      <c r="U234" t="str" cm="1">
        <f t="array" aca="1" ref="U234" ca="1">_xlfn.SWITCH(RANDBETWEEN(0,1),0,"No",1,"Yes")</f>
        <v>Yes</v>
      </c>
      <c r="V234" s="3">
        <f t="shared" ca="1" si="128"/>
        <v>0.89539251295732436</v>
      </c>
      <c r="W234" t="str" cm="1">
        <f t="array" aca="1" ref="W234" ca="1">_xlfn.SWITCH(RANDBETWEEN(0,1),0,"No",1,"Yes")</f>
        <v>Yes</v>
      </c>
      <c r="X234" s="3">
        <f t="shared" ca="1" si="129"/>
        <v>49.078209522647931</v>
      </c>
      <c r="Y234" t="str" cm="1">
        <f t="array" aca="1" ref="Y234" ca="1">_xlfn.SWITCH(RANDBETWEEN(0,1),0,"No",1,"Yes")</f>
        <v>Yes</v>
      </c>
      <c r="Z234" s="3">
        <f t="shared" ca="1" si="130"/>
        <v>1.2040902898361658</v>
      </c>
      <c r="AA234" s="3">
        <f t="shared" ca="1" si="115"/>
        <v>0</v>
      </c>
      <c r="AB234" s="3">
        <f t="shared" ca="1" si="131"/>
        <v>0.91312826343178755</v>
      </c>
      <c r="AC234" s="3">
        <f t="shared" ca="1" si="132"/>
        <v>285.88417166843061</v>
      </c>
      <c r="AD234" s="3">
        <f t="shared" ca="1" si="133"/>
        <v>2</v>
      </c>
      <c r="AE234" s="3" t="str">
        <f t="shared" ca="1" si="134"/>
        <v>12-4</v>
      </c>
      <c r="AF234" s="3">
        <f t="shared" ca="1" si="135"/>
        <v>0.81445760578213122</v>
      </c>
      <c r="AG234" s="3" t="str">
        <f t="shared" ca="1" si="136"/>
        <v>Low</v>
      </c>
      <c r="AH234" s="3">
        <f t="shared" ca="1" si="137"/>
        <v>5.3814005410943444E-2</v>
      </c>
      <c r="AI234" s="3">
        <f t="shared" ca="1" si="138"/>
        <v>13.513086126999113</v>
      </c>
      <c r="AJ234" s="3">
        <f t="shared" ca="1" si="139"/>
        <v>21.156097798950213</v>
      </c>
      <c r="AK234" s="3">
        <f t="shared" ca="1" si="140"/>
        <v>78.511378227564933</v>
      </c>
      <c r="AL234" s="3">
        <f t="shared" ca="1" si="141"/>
        <v>25</v>
      </c>
      <c r="AM234" s="3" t="str">
        <f t="shared" ca="1" si="142"/>
        <v>Late</v>
      </c>
      <c r="AN234" s="6">
        <f t="shared" ca="1" si="143"/>
        <v>0</v>
      </c>
      <c r="AO234" s="6">
        <f t="shared" ca="1" si="144"/>
        <v>4.2723870377730515</v>
      </c>
      <c r="AP234" s="3" cm="1">
        <f t="array" aca="1" ref="AP234" ca="1">_xlfn.SWITCH(F234,3,_xlfn.NORM.INV(RAND(),8,4),4,_xlfn.NORM.INV(RAND(),7,3))</f>
        <v>5.6213995450106262</v>
      </c>
      <c r="AQ234" s="6">
        <f t="shared" ca="1" si="145"/>
        <v>109.59826782163313</v>
      </c>
      <c r="AR234" s="6">
        <f t="shared" ca="1" si="146"/>
        <v>5573.773890577133</v>
      </c>
      <c r="AS234" s="3">
        <f t="shared" ca="1" si="147"/>
        <v>9.8139222784456166</v>
      </c>
      <c r="AT234" s="6">
        <f t="shared" ca="1" si="148"/>
        <v>14720.883417668425</v>
      </c>
      <c r="AU234" s="3">
        <f t="shared" ca="1" si="149"/>
        <v>986.3485991420697</v>
      </c>
      <c r="AV234" s="3">
        <f t="shared" ca="1" si="150"/>
        <v>44.484275826861534</v>
      </c>
      <c r="AW234" s="6">
        <f t="shared" ca="1" si="151"/>
        <v>21329.762570252264</v>
      </c>
      <c r="BC234">
        <v>231</v>
      </c>
      <c r="BD234">
        <v>5210471.122523983</v>
      </c>
      <c r="BI234">
        <v>231</v>
      </c>
      <c r="BJ234">
        <v>8678.6211499132078</v>
      </c>
      <c r="BO234">
        <v>231</v>
      </c>
      <c r="BP234">
        <v>0.60199999999999998</v>
      </c>
      <c r="BW234">
        <v>231</v>
      </c>
      <c r="BX234">
        <v>24.607152742057931</v>
      </c>
      <c r="CE234">
        <v>231</v>
      </c>
      <c r="CF234">
        <v>1679652.4814290307</v>
      </c>
      <c r="CK234">
        <v>231</v>
      </c>
      <c r="CL234">
        <v>2463.7069114801807</v>
      </c>
      <c r="CS234">
        <v>230</v>
      </c>
      <c r="CT234" s="10">
        <v>6.2E-2</v>
      </c>
      <c r="CU234" s="10">
        <v>0.06</v>
      </c>
      <c r="CV234" s="10">
        <v>6.2E-2</v>
      </c>
      <c r="CW234" s="10">
        <v>5.8000000000000003E-2</v>
      </c>
      <c r="CX234" s="10">
        <v>8.5999999999999993E-2</v>
      </c>
      <c r="CY234" s="10">
        <v>5.8000000000000003E-2</v>
      </c>
      <c r="CZ234" s="10">
        <v>6.4000000000000001E-2</v>
      </c>
      <c r="DA234" s="10">
        <v>6.2E-2</v>
      </c>
      <c r="DB234" s="10">
        <v>6.8000000000000005E-2</v>
      </c>
      <c r="DC234" s="10">
        <v>5.6000000000000001E-2</v>
      </c>
      <c r="DD234" s="10">
        <v>7.1999999999999995E-2</v>
      </c>
      <c r="DE234" s="10">
        <v>4.3999999999999997E-2</v>
      </c>
      <c r="DF234" s="10">
        <v>7.3999999999999996E-2</v>
      </c>
      <c r="DG234" s="10">
        <v>5.6000000000000001E-2</v>
      </c>
      <c r="DH234" s="10">
        <v>0.06</v>
      </c>
      <c r="DI234" s="10">
        <v>5.8000000000000003E-2</v>
      </c>
      <c r="DJ234" s="25">
        <v>12704.147481043632</v>
      </c>
      <c r="DK234" s="10">
        <v>0.65</v>
      </c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</row>
    <row r="235" spans="1:126" x14ac:dyDescent="0.35">
      <c r="A235">
        <f t="shared" ca="1" si="116"/>
        <v>4</v>
      </c>
      <c r="B235" t="str" cm="1">
        <f t="array" aca="1" ref="B235" ca="1">_xlfn.SWITCH(A235,1,"A",2,"B",3,"C",4,"D")</f>
        <v>D</v>
      </c>
      <c r="C235">
        <f t="shared" ca="1" si="117"/>
        <v>3</v>
      </c>
      <c r="D235" s="3">
        <f t="shared" ca="1" si="118"/>
        <v>3.2713732315109478</v>
      </c>
      <c r="E235">
        <f t="shared" ca="1" si="119"/>
        <v>0</v>
      </c>
      <c r="F235" cm="1">
        <f t="array" aca="1" ref="F235" ca="1">_xlfn.SWITCH(RANDBETWEEN(0,1),0,3,1,4)</f>
        <v>3</v>
      </c>
      <c r="G235" s="3">
        <f t="shared" ca="1" si="120"/>
        <v>1.8314039772953448</v>
      </c>
      <c r="H235" t="str" cm="1">
        <f t="array" aca="1" ref="H235" ca="1">_xlfn.SWITCH(RANDBETWEEN(0,1),0,"No",1,"Yes")</f>
        <v>No</v>
      </c>
      <c r="I235" s="3">
        <f t="shared" ca="1" si="121"/>
        <v>0.43601051166278115</v>
      </c>
      <c r="J235" t="str" cm="1">
        <f t="array" aca="1" ref="J235" ca="1">_xlfn.SWITCH(RANDBETWEEN(0,2),0,"Rainy",1,"Sunny",2,"Cold")</f>
        <v>Sunny</v>
      </c>
      <c r="K235">
        <f t="shared" ca="1" si="114"/>
        <v>0.10343097250284417</v>
      </c>
      <c r="L235" t="str" cm="1">
        <f t="array" aca="1" ref="L235" ca="1">_xlfn.SWITCH(RANDBETWEEN(0,1),0,"Good",1,"Bad")</f>
        <v>Good</v>
      </c>
      <c r="M235" s="3">
        <f t="shared" ca="1" si="122"/>
        <v>6.4968888760887356E-2</v>
      </c>
      <c r="N235" t="str" cm="1">
        <f t="array" aca="1" ref="N235" ca="1">_xlfn.SWITCH(RANDBETWEEN(0,1),0,"No",1,"Yes")</f>
        <v>Yes</v>
      </c>
      <c r="O235" s="3">
        <f t="shared" ca="1" si="123"/>
        <v>1.1839313343120814</v>
      </c>
      <c r="P235" t="str" cm="1">
        <f t="array" aca="1" ref="P235" ca="1">_xlfn.SWITCH(RANDBETWEEN(0,1),0,"No",1,"Yes")</f>
        <v>No</v>
      </c>
      <c r="Q235" s="3">
        <f t="shared" ca="1" si="124"/>
        <v>0</v>
      </c>
      <c r="R235">
        <f t="shared" ca="1" si="125"/>
        <v>2</v>
      </c>
      <c r="S235" s="3">
        <f t="shared" ca="1" si="126"/>
        <v>0.2000377156828089</v>
      </c>
      <c r="T235" s="3">
        <f t="shared" ca="1" si="127"/>
        <v>0.4000754313656178</v>
      </c>
      <c r="U235" t="str" cm="1">
        <f t="array" aca="1" ref="U235" ca="1">_xlfn.SWITCH(RANDBETWEEN(0,1),0,"No",1,"Yes")</f>
        <v>Yes</v>
      </c>
      <c r="V235" s="3">
        <f t="shared" ca="1" si="128"/>
        <v>0.53275618893312615</v>
      </c>
      <c r="W235" t="str" cm="1">
        <f t="array" aca="1" ref="W235" ca="1">_xlfn.SWITCH(RANDBETWEEN(0,1),0,"No",1,"Yes")</f>
        <v>No</v>
      </c>
      <c r="X235" s="3">
        <f t="shared" ca="1" si="129"/>
        <v>0</v>
      </c>
      <c r="Y235" t="str" cm="1">
        <f t="array" aca="1" ref="Y235" ca="1">_xlfn.SWITCH(RANDBETWEEN(0,1),0,"No",1,"Yes")</f>
        <v>Yes</v>
      </c>
      <c r="Z235" s="3">
        <f t="shared" ca="1" si="130"/>
        <v>1.2328815417842751</v>
      </c>
      <c r="AA235" s="3">
        <f t="shared" ca="1" si="115"/>
        <v>0</v>
      </c>
      <c r="AB235" s="3">
        <f t="shared" ca="1" si="131"/>
        <v>0.97734708589617536</v>
      </c>
      <c r="AC235" s="3">
        <f t="shared" ca="1" si="132"/>
        <v>349.81827767432117</v>
      </c>
      <c r="AD235" s="3">
        <f t="shared" ca="1" si="133"/>
        <v>4</v>
      </c>
      <c r="AE235" s="3" t="str">
        <f t="shared" ca="1" si="134"/>
        <v>4-8</v>
      </c>
      <c r="AF235" s="3">
        <f t="shared" ca="1" si="135"/>
        <v>1.4878844685155288</v>
      </c>
      <c r="AG235" s="3" t="str">
        <f t="shared" ca="1" si="136"/>
        <v>Low</v>
      </c>
      <c r="AH235" s="3">
        <f t="shared" ca="1" si="137"/>
        <v>0.56541556818444516</v>
      </c>
      <c r="AI235" s="3">
        <f t="shared" ca="1" si="138"/>
        <v>60.420753915897755</v>
      </c>
      <c r="AJ235" s="3">
        <f t="shared" ca="1" si="139"/>
        <v>5.7897039510835677</v>
      </c>
      <c r="AK235" s="3">
        <f t="shared" ca="1" si="140"/>
        <v>14.605809920296675</v>
      </c>
      <c r="AL235" s="3">
        <f t="shared" ca="1" si="141"/>
        <v>25</v>
      </c>
      <c r="AM235" s="3" t="str">
        <f t="shared" ca="1" si="142"/>
        <v>On time</v>
      </c>
      <c r="AN235" s="6">
        <f t="shared" ca="1" si="143"/>
        <v>16.155502944503208</v>
      </c>
      <c r="AO235" s="6">
        <f t="shared" ca="1" si="144"/>
        <v>0</v>
      </c>
      <c r="AP235" s="3" cm="1">
        <f t="array" aca="1" ref="AP235" ca="1">_xlfn.SWITCH(F235,3,_xlfn.NORM.INV(RAND(),8,4),4,_xlfn.NORM.INV(RAND(),7,3))</f>
        <v>12.330606352603798</v>
      </c>
      <c r="AQ235" s="6">
        <f t="shared" ca="1" si="145"/>
        <v>111.70981881290922</v>
      </c>
      <c r="AR235" s="6">
        <f t="shared" ca="1" si="146"/>
        <v>3169.19827776275</v>
      </c>
      <c r="AS235" s="3">
        <f t="shared" ca="1" si="147"/>
        <v>1.8257262400370844</v>
      </c>
      <c r="AT235" s="6">
        <f t="shared" ca="1" si="148"/>
        <v>2738.5893600556265</v>
      </c>
      <c r="AU235" s="3">
        <f t="shared" ca="1" si="149"/>
        <v>1011.8423766564437</v>
      </c>
      <c r="AV235" s="3">
        <f t="shared" ca="1" si="150"/>
        <v>50.05727513893958</v>
      </c>
      <c r="AW235" s="6">
        <f t="shared" ca="1" si="151"/>
        <v>6985.8427925582637</v>
      </c>
      <c r="BC235">
        <v>232</v>
      </c>
      <c r="BD235">
        <v>6033849.8168090004</v>
      </c>
      <c r="BI235">
        <v>232</v>
      </c>
      <c r="BJ235">
        <v>-1476.4790719066625</v>
      </c>
      <c r="BO235">
        <v>232</v>
      </c>
      <c r="BP235">
        <v>0.58399999999999996</v>
      </c>
      <c r="BW235">
        <v>232</v>
      </c>
      <c r="BX235">
        <v>-12.044023057643614</v>
      </c>
      <c r="CE235">
        <v>232</v>
      </c>
      <c r="CF235">
        <v>2126383.5197568107</v>
      </c>
      <c r="CK235">
        <v>232</v>
      </c>
      <c r="CL235">
        <v>2343.544710822021</v>
      </c>
      <c r="CS235">
        <v>231</v>
      </c>
      <c r="CT235" s="10">
        <v>6.8000000000000005E-2</v>
      </c>
      <c r="CU235" s="10">
        <v>5.6000000000000001E-2</v>
      </c>
      <c r="CV235" s="10">
        <v>7.0000000000000007E-2</v>
      </c>
      <c r="CW235" s="10">
        <v>5.1999999999999998E-2</v>
      </c>
      <c r="CX235" s="10">
        <v>6.2E-2</v>
      </c>
      <c r="CY235" s="10">
        <v>8.2000000000000003E-2</v>
      </c>
      <c r="CZ235" s="10">
        <v>6.2E-2</v>
      </c>
      <c r="DA235" s="10">
        <v>8.4000000000000005E-2</v>
      </c>
      <c r="DB235" s="10">
        <v>5.3999999999999999E-2</v>
      </c>
      <c r="DC235" s="10">
        <v>7.0000000000000007E-2</v>
      </c>
      <c r="DD235" s="10">
        <v>7.3999999999999996E-2</v>
      </c>
      <c r="DE235" s="10">
        <v>5.6000000000000001E-2</v>
      </c>
      <c r="DF235" s="10">
        <v>5.6000000000000001E-2</v>
      </c>
      <c r="DG235" s="10">
        <v>5.8000000000000003E-2</v>
      </c>
      <c r="DH235" s="10">
        <v>0.06</v>
      </c>
      <c r="DI235" s="10">
        <v>3.5999999999999997E-2</v>
      </c>
      <c r="DJ235" s="25">
        <v>10444.855887623065</v>
      </c>
      <c r="DK235" s="10">
        <v>0.60799999999999998</v>
      </c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</row>
    <row r="236" spans="1:126" x14ac:dyDescent="0.35">
      <c r="A236">
        <f t="shared" ca="1" si="116"/>
        <v>3</v>
      </c>
      <c r="B236" t="str" cm="1">
        <f t="array" aca="1" ref="B236" ca="1">_xlfn.SWITCH(A236,1,"A",2,"B",3,"C",4,"D")</f>
        <v>C</v>
      </c>
      <c r="C236">
        <f t="shared" ca="1" si="117"/>
        <v>3</v>
      </c>
      <c r="D236" s="3">
        <f t="shared" ca="1" si="118"/>
        <v>3.1012085433440526</v>
      </c>
      <c r="E236">
        <f t="shared" ca="1" si="119"/>
        <v>1</v>
      </c>
      <c r="F236" cm="1">
        <f t="array" aca="1" ref="F236" ca="1">_xlfn.SWITCH(RANDBETWEEN(0,1),0,3,1,4)</f>
        <v>3</v>
      </c>
      <c r="G236" s="3">
        <f t="shared" ca="1" si="120"/>
        <v>2.653659029448824</v>
      </c>
      <c r="H236" t="str" cm="1">
        <f t="array" aca="1" ref="H236" ca="1">_xlfn.SWITCH(RANDBETWEEN(0,1),0,"No",1,"Yes")</f>
        <v>No</v>
      </c>
      <c r="I236" s="3">
        <f t="shared" ca="1" si="121"/>
        <v>0.16338305507353426</v>
      </c>
      <c r="J236" t="str" cm="1">
        <f t="array" aca="1" ref="J236" ca="1">_xlfn.SWITCH(RANDBETWEEN(0,2),0,"Rainy",1,"Sunny",2,"Cold")</f>
        <v>Sunny</v>
      </c>
      <c r="K236">
        <f t="shared" ca="1" si="114"/>
        <v>0.34405253037860473</v>
      </c>
      <c r="L236" t="str" cm="1">
        <f t="array" aca="1" ref="L236" ca="1">_xlfn.SWITCH(RANDBETWEEN(0,1),0,"Good",1,"Bad")</f>
        <v>Good</v>
      </c>
      <c r="M236" s="3">
        <f t="shared" ca="1" si="122"/>
        <v>8.2131540269367795E-2</v>
      </c>
      <c r="N236" t="str" cm="1">
        <f t="array" aca="1" ref="N236" ca="1">_xlfn.SWITCH(RANDBETWEEN(0,1),0,"No",1,"Yes")</f>
        <v>Yes</v>
      </c>
      <c r="O236" s="3">
        <f t="shared" ca="1" si="123"/>
        <v>0.73095335730047883</v>
      </c>
      <c r="P236" t="str" cm="1">
        <f t="array" aca="1" ref="P236" ca="1">_xlfn.SWITCH(RANDBETWEEN(0,1),0,"No",1,"Yes")</f>
        <v>No</v>
      </c>
      <c r="Q236" s="3">
        <f t="shared" ca="1" si="124"/>
        <v>0</v>
      </c>
      <c r="R236">
        <f t="shared" ca="1" si="125"/>
        <v>3</v>
      </c>
      <c r="S236" s="3">
        <f t="shared" ca="1" si="126"/>
        <v>0.20464905465407562</v>
      </c>
      <c r="T236" s="3">
        <f t="shared" ca="1" si="127"/>
        <v>0.61394716396222693</v>
      </c>
      <c r="U236" t="str" cm="1">
        <f t="array" aca="1" ref="U236" ca="1">_xlfn.SWITCH(RANDBETWEEN(0,1),0,"No",1,"Yes")</f>
        <v>No</v>
      </c>
      <c r="V236" s="3">
        <f t="shared" ca="1" si="128"/>
        <v>0</v>
      </c>
      <c r="W236" t="str" cm="1">
        <f t="array" aca="1" ref="W236" ca="1">_xlfn.SWITCH(RANDBETWEEN(0,1),0,"No",1,"Yes")</f>
        <v>Yes</v>
      </c>
      <c r="X236" s="3">
        <f t="shared" ca="1" si="129"/>
        <v>29.281597128002588</v>
      </c>
      <c r="Y236" t="str" cm="1">
        <f t="array" aca="1" ref="Y236" ca="1">_xlfn.SWITCH(RANDBETWEEN(0,1),0,"No",1,"Yes")</f>
        <v>No</v>
      </c>
      <c r="Z236" s="3">
        <f t="shared" ca="1" si="130"/>
        <v>0</v>
      </c>
      <c r="AA236" s="3">
        <f t="shared" ca="1" si="115"/>
        <v>1</v>
      </c>
      <c r="AB236" s="3">
        <f t="shared" ca="1" si="131"/>
        <v>2.0940933339796066</v>
      </c>
      <c r="AC236" s="3">
        <f t="shared" ca="1" si="132"/>
        <v>235.7133594464128</v>
      </c>
      <c r="AD236" s="3">
        <f t="shared" ca="1" si="133"/>
        <v>4</v>
      </c>
      <c r="AE236" s="3" t="str">
        <f t="shared" ca="1" si="134"/>
        <v>4-8</v>
      </c>
      <c r="AF236" s="3">
        <f t="shared" ca="1" si="135"/>
        <v>1.1280980881313436</v>
      </c>
      <c r="AG236" s="3" t="str">
        <f t="shared" ca="1" si="136"/>
        <v>High</v>
      </c>
      <c r="AH236" s="3">
        <f t="shared" ca="1" si="137"/>
        <v>0.10655247114686943</v>
      </c>
      <c r="AI236" s="3">
        <f t="shared" ca="1" si="138"/>
        <v>39.518130699256844</v>
      </c>
      <c r="AJ236" s="3">
        <f t="shared" ca="1" si="139"/>
        <v>5.9646889990888532</v>
      </c>
      <c r="AK236" s="3">
        <f t="shared" ca="1" si="140"/>
        <v>43.163156696782295</v>
      </c>
      <c r="AL236" s="3">
        <f t="shared" ca="1" si="141"/>
        <v>30</v>
      </c>
      <c r="AM236" s="3" t="str">
        <f t="shared" ca="1" si="142"/>
        <v>Late</v>
      </c>
      <c r="AN236" s="6">
        <f t="shared" ca="1" si="143"/>
        <v>25.03217492145302</v>
      </c>
      <c r="AO236" s="6">
        <f t="shared" ca="1" si="144"/>
        <v>0</v>
      </c>
      <c r="AP236" s="3" cm="1">
        <f t="array" aca="1" ref="AP236" ca="1">_xlfn.SWITCH(F236,3,_xlfn.NORM.INV(RAND(),8,4),4,_xlfn.NORM.INV(RAND(),7,3))</f>
        <v>4.1496951271569493</v>
      </c>
      <c r="AQ236" s="6">
        <f t="shared" ca="1" si="145"/>
        <v>87.721369420317174</v>
      </c>
      <c r="AR236" s="6">
        <f t="shared" ca="1" si="146"/>
        <v>4982.799470251477</v>
      </c>
      <c r="AS236" s="3">
        <f t="shared" ca="1" si="147"/>
        <v>5.3953945870977869</v>
      </c>
      <c r="AT236" s="6">
        <f t="shared" ca="1" si="148"/>
        <v>10790.789174195574</v>
      </c>
      <c r="AU236" s="3">
        <f t="shared" ca="1" si="149"/>
        <v>952.32598900944924</v>
      </c>
      <c r="AV236" s="3">
        <f t="shared" ca="1" si="150"/>
        <v>53.594937481549835</v>
      </c>
      <c r="AW236" s="6">
        <f t="shared" ca="1" si="151"/>
        <v>16804.541745859504</v>
      </c>
      <c r="BC236">
        <v>233</v>
      </c>
      <c r="BD236">
        <v>4667220.5115515999</v>
      </c>
      <c r="BI236">
        <v>233</v>
      </c>
      <c r="BJ236">
        <v>16327.880029735827</v>
      </c>
      <c r="BO236">
        <v>233</v>
      </c>
      <c r="BP236">
        <v>0.63800000000000001</v>
      </c>
      <c r="BW236">
        <v>233</v>
      </c>
      <c r="BX236">
        <v>25.165603597469183</v>
      </c>
      <c r="CE236">
        <v>233</v>
      </c>
      <c r="CF236">
        <v>11106709.538679829</v>
      </c>
      <c r="CK236">
        <v>233</v>
      </c>
      <c r="CL236">
        <v>3912.7774603278021</v>
      </c>
      <c r="CS236">
        <v>232</v>
      </c>
      <c r="CT236" s="10">
        <v>6.6000000000000003E-2</v>
      </c>
      <c r="CU236" s="10">
        <v>0.05</v>
      </c>
      <c r="CV236" s="10">
        <v>0.06</v>
      </c>
      <c r="CW236" s="10">
        <v>7.0000000000000007E-2</v>
      </c>
      <c r="CX236" s="10">
        <v>5.8000000000000003E-2</v>
      </c>
      <c r="CY236" s="10">
        <v>7.1999999999999995E-2</v>
      </c>
      <c r="CZ236" s="10">
        <v>4.8000000000000001E-2</v>
      </c>
      <c r="DA236" s="10">
        <v>6.6000000000000003E-2</v>
      </c>
      <c r="DB236" s="10">
        <v>4.5999999999999999E-2</v>
      </c>
      <c r="DC236" s="10">
        <v>7.1999999999999995E-2</v>
      </c>
      <c r="DD236" s="10">
        <v>7.0000000000000007E-2</v>
      </c>
      <c r="DE236" s="10">
        <v>0.06</v>
      </c>
      <c r="DF236" s="10">
        <v>7.8E-2</v>
      </c>
      <c r="DG236" s="10">
        <v>5.3999999999999999E-2</v>
      </c>
      <c r="DH236" s="10">
        <v>6.2E-2</v>
      </c>
      <c r="DI236" s="10">
        <v>6.8000000000000005E-2</v>
      </c>
      <c r="DJ236" s="25">
        <v>10367.972126339848</v>
      </c>
      <c r="DK236" s="10">
        <v>0.62</v>
      </c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</row>
    <row r="237" spans="1:126" x14ac:dyDescent="0.35">
      <c r="A237">
        <f t="shared" ca="1" si="116"/>
        <v>4</v>
      </c>
      <c r="B237" t="str" cm="1">
        <f t="array" aca="1" ref="B237" ca="1">_xlfn.SWITCH(A237,1,"A",2,"B",3,"C",4,"D")</f>
        <v>D</v>
      </c>
      <c r="C237">
        <f t="shared" ca="1" si="117"/>
        <v>4</v>
      </c>
      <c r="D237" s="3">
        <f t="shared" ca="1" si="118"/>
        <v>2.8167509190574913</v>
      </c>
      <c r="E237">
        <f t="shared" ca="1" si="119"/>
        <v>1</v>
      </c>
      <c r="F237" cm="1">
        <f t="array" aca="1" ref="F237" ca="1">_xlfn.SWITCH(RANDBETWEEN(0,1),0,3,1,4)</f>
        <v>4</v>
      </c>
      <c r="G237" s="3">
        <f t="shared" ca="1" si="120"/>
        <v>2.1254041321340305</v>
      </c>
      <c r="H237" t="str" cm="1">
        <f t="array" aca="1" ref="H237" ca="1">_xlfn.SWITCH(RANDBETWEEN(0,1),0,"No",1,"Yes")</f>
        <v>No</v>
      </c>
      <c r="I237" s="3">
        <f t="shared" ca="1" si="121"/>
        <v>0.25365510649637774</v>
      </c>
      <c r="J237" t="str" cm="1">
        <f t="array" aca="1" ref="J237" ca="1">_xlfn.SWITCH(RANDBETWEEN(0,2),0,"Rainy",1,"Sunny",2,"Cold")</f>
        <v>Cold</v>
      </c>
      <c r="K237">
        <f t="shared" ca="1" si="114"/>
        <v>1.6715968067202867</v>
      </c>
      <c r="L237" t="str" cm="1">
        <f t="array" aca="1" ref="L237" ca="1">_xlfn.SWITCH(RANDBETWEEN(0,1),0,"Good",1,"Bad")</f>
        <v>Bad</v>
      </c>
      <c r="M237" s="3">
        <f t="shared" ca="1" si="122"/>
        <v>0.57564193391687846</v>
      </c>
      <c r="N237" t="str" cm="1">
        <f t="array" aca="1" ref="N237" ca="1">_xlfn.SWITCH(RANDBETWEEN(0,1),0,"No",1,"Yes")</f>
        <v>No</v>
      </c>
      <c r="O237" s="3">
        <f t="shared" ca="1" si="123"/>
        <v>9.4248646379888945E-2</v>
      </c>
      <c r="P237" t="str" cm="1">
        <f t="array" aca="1" ref="P237" ca="1">_xlfn.SWITCH(RANDBETWEEN(0,1),0,"No",1,"Yes")</f>
        <v>No</v>
      </c>
      <c r="Q237" s="3">
        <f t="shared" ca="1" si="124"/>
        <v>0</v>
      </c>
      <c r="R237">
        <f t="shared" ca="1" si="125"/>
        <v>2</v>
      </c>
      <c r="S237" s="3">
        <f t="shared" ca="1" si="126"/>
        <v>0.14223655537733207</v>
      </c>
      <c r="T237" s="3">
        <f t="shared" ca="1" si="127"/>
        <v>0.28447311075466414</v>
      </c>
      <c r="U237" t="str" cm="1">
        <f t="array" aca="1" ref="U237" ca="1">_xlfn.SWITCH(RANDBETWEEN(0,1),0,"No",1,"Yes")</f>
        <v>No</v>
      </c>
      <c r="V237" s="3">
        <f t="shared" ca="1" si="128"/>
        <v>0</v>
      </c>
      <c r="W237" t="str" cm="1">
        <f t="array" aca="1" ref="W237" ca="1">_xlfn.SWITCH(RANDBETWEEN(0,1),0,"No",1,"Yes")</f>
        <v>No</v>
      </c>
      <c r="X237" s="3">
        <f t="shared" ca="1" si="129"/>
        <v>0</v>
      </c>
      <c r="Y237" t="str" cm="1">
        <f t="array" aca="1" ref="Y237" ca="1">_xlfn.SWITCH(RANDBETWEEN(0,1),0,"No",1,"Yes")</f>
        <v>Yes</v>
      </c>
      <c r="Z237" s="3">
        <f t="shared" ca="1" si="130"/>
        <v>1.1833574331355985</v>
      </c>
      <c r="AA237" s="3">
        <f t="shared" ca="1" si="115"/>
        <v>0</v>
      </c>
      <c r="AB237" s="3">
        <f t="shared" ca="1" si="131"/>
        <v>0.85016375241089903</v>
      </c>
      <c r="AC237" s="3">
        <f t="shared" ca="1" si="132"/>
        <v>226.09561470791931</v>
      </c>
      <c r="AD237" s="3">
        <f t="shared" ca="1" si="133"/>
        <v>1</v>
      </c>
      <c r="AE237" s="3" t="str">
        <f t="shared" ca="1" si="134"/>
        <v>8-12</v>
      </c>
      <c r="AF237" s="3">
        <f t="shared" ca="1" si="135"/>
        <v>4.6643075148067425E-2</v>
      </c>
      <c r="AG237" s="3" t="str">
        <f t="shared" ca="1" si="136"/>
        <v>Low</v>
      </c>
      <c r="AH237" s="3">
        <f t="shared" ca="1" si="137"/>
        <v>0.14314744766783682</v>
      </c>
      <c r="AI237" s="3">
        <f t="shared" ca="1" si="138"/>
        <v>13.817185822261536</v>
      </c>
      <c r="AJ237" s="3">
        <f t="shared" ca="1" si="139"/>
        <v>16.363362092420132</v>
      </c>
      <c r="AK237" s="3">
        <f t="shared" ca="1" si="140"/>
        <v>23.591693537184661</v>
      </c>
      <c r="AL237" s="3">
        <f t="shared" ca="1" si="141"/>
        <v>20</v>
      </c>
      <c r="AM237" s="3" t="str">
        <f t="shared" ca="1" si="142"/>
        <v>Late</v>
      </c>
      <c r="AN237" s="6">
        <f t="shared" ca="1" si="143"/>
        <v>0</v>
      </c>
      <c r="AO237" s="6">
        <f t="shared" ca="1" si="144"/>
        <v>3.6099149105306187</v>
      </c>
      <c r="AP237" s="3" cm="1">
        <f t="array" aca="1" ref="AP237" ca="1">_xlfn.SWITCH(F237,3,_xlfn.NORM.INV(RAND(),8,4),4,_xlfn.NORM.INV(RAND(),7,3))</f>
        <v>9.634590482638</v>
      </c>
      <c r="AQ237" s="6">
        <f t="shared" ca="1" si="145"/>
        <v>108.03792170147361</v>
      </c>
      <c r="AR237" s="6">
        <f t="shared" ca="1" si="146"/>
        <v>2535.3335321183804</v>
      </c>
      <c r="AS237" s="3">
        <f t="shared" ca="1" si="147"/>
        <v>2.9489616921480826</v>
      </c>
      <c r="AT237" s="6">
        <f t="shared" ca="1" si="148"/>
        <v>4423.4425382221234</v>
      </c>
      <c r="AU237" s="3">
        <f t="shared" ca="1" si="149"/>
        <v>984.80688486311988</v>
      </c>
      <c r="AV237" s="3">
        <f t="shared" ca="1" si="150"/>
        <v>42.623684293892772</v>
      </c>
      <c r="AW237" s="6">
        <f t="shared" ca="1" si="151"/>
        <v>7989.8165544080466</v>
      </c>
      <c r="BC237">
        <v>234</v>
      </c>
      <c r="BD237">
        <v>5153083.8707641466</v>
      </c>
      <c r="BI237">
        <v>234</v>
      </c>
      <c r="BJ237">
        <v>9077.1221446007294</v>
      </c>
      <c r="BO237">
        <v>234</v>
      </c>
      <c r="BP237">
        <v>0.622</v>
      </c>
      <c r="BW237">
        <v>234</v>
      </c>
      <c r="BX237">
        <v>25.546508369121852</v>
      </c>
      <c r="CE237">
        <v>234</v>
      </c>
      <c r="CF237">
        <v>1810309.6647581607</v>
      </c>
      <c r="CK237">
        <v>234</v>
      </c>
      <c r="CL237">
        <v>3870.0155651134578</v>
      </c>
      <c r="CS237">
        <v>233</v>
      </c>
      <c r="CT237" s="10">
        <v>6.2E-2</v>
      </c>
      <c r="CU237" s="10">
        <v>6.4000000000000001E-2</v>
      </c>
      <c r="CV237" s="10">
        <v>5.6000000000000001E-2</v>
      </c>
      <c r="CW237" s="10">
        <v>7.0000000000000007E-2</v>
      </c>
      <c r="CX237" s="10">
        <v>0.08</v>
      </c>
      <c r="CY237" s="10">
        <v>5.8000000000000003E-2</v>
      </c>
      <c r="CZ237" s="10">
        <v>6.6000000000000003E-2</v>
      </c>
      <c r="DA237" s="10">
        <v>6.4000000000000001E-2</v>
      </c>
      <c r="DB237" s="10">
        <v>0.06</v>
      </c>
      <c r="DC237" s="10">
        <v>0.06</v>
      </c>
      <c r="DD237" s="10">
        <v>5.6000000000000001E-2</v>
      </c>
      <c r="DE237" s="10">
        <v>5.3999999999999999E-2</v>
      </c>
      <c r="DF237" s="10">
        <v>7.0000000000000007E-2</v>
      </c>
      <c r="DG237" s="10">
        <v>6.8000000000000005E-2</v>
      </c>
      <c r="DH237" s="10">
        <v>4.8000000000000001E-2</v>
      </c>
      <c r="DI237" s="10">
        <v>6.4000000000000001E-2</v>
      </c>
      <c r="DJ237" s="25">
        <v>10076.559980974263</v>
      </c>
      <c r="DK237" s="10">
        <v>0.61599999999999999</v>
      </c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</row>
    <row r="238" spans="1:126" x14ac:dyDescent="0.35">
      <c r="A238">
        <f t="shared" ca="1" si="116"/>
        <v>3</v>
      </c>
      <c r="B238" t="str" cm="1">
        <f t="array" aca="1" ref="B238" ca="1">_xlfn.SWITCH(A238,1,"A",2,"B",3,"C",4,"D")</f>
        <v>C</v>
      </c>
      <c r="C238">
        <f t="shared" ca="1" si="117"/>
        <v>3</v>
      </c>
      <c r="D238" s="3">
        <f t="shared" ca="1" si="118"/>
        <v>2.70970583201195</v>
      </c>
      <c r="E238">
        <f t="shared" ca="1" si="119"/>
        <v>0</v>
      </c>
      <c r="F238" cm="1">
        <f t="array" aca="1" ref="F238" ca="1">_xlfn.SWITCH(RANDBETWEEN(0,1),0,3,1,4)</f>
        <v>4</v>
      </c>
      <c r="G238" s="3">
        <f t="shared" ca="1" si="120"/>
        <v>1.832612941438065</v>
      </c>
      <c r="H238" t="str" cm="1">
        <f t="array" aca="1" ref="H238" ca="1">_xlfn.SWITCH(RANDBETWEEN(0,1),0,"No",1,"Yes")</f>
        <v>Yes</v>
      </c>
      <c r="I238" s="3">
        <f t="shared" ca="1" si="121"/>
        <v>8.0886288303279874E-2</v>
      </c>
      <c r="J238" t="str" cm="1">
        <f t="array" aca="1" ref="J238" ca="1">_xlfn.SWITCH(RANDBETWEEN(0,2),0,"Rainy",1,"Sunny",2,"Cold")</f>
        <v>Cold</v>
      </c>
      <c r="K238">
        <f t="shared" ca="1" si="114"/>
        <v>0.82616366218480053</v>
      </c>
      <c r="L238" t="str" cm="1">
        <f t="array" aca="1" ref="L238" ca="1">_xlfn.SWITCH(RANDBETWEEN(0,1),0,"Good",1,"Bad")</f>
        <v>Bad</v>
      </c>
      <c r="M238" s="3">
        <f t="shared" ca="1" si="122"/>
        <v>0.63917983142278034</v>
      </c>
      <c r="N238" t="str" cm="1">
        <f t="array" aca="1" ref="N238" ca="1">_xlfn.SWITCH(RANDBETWEEN(0,1),0,"No",1,"Yes")</f>
        <v>No</v>
      </c>
      <c r="O238" s="3">
        <f t="shared" ca="1" si="123"/>
        <v>9.2402079516502061E-2</v>
      </c>
      <c r="P238" t="str" cm="1">
        <f t="array" aca="1" ref="P238" ca="1">_xlfn.SWITCH(RANDBETWEEN(0,1),0,"No",1,"Yes")</f>
        <v>No</v>
      </c>
      <c r="Q238" s="3">
        <f t="shared" ca="1" si="124"/>
        <v>0</v>
      </c>
      <c r="R238">
        <f t="shared" ca="1" si="125"/>
        <v>3</v>
      </c>
      <c r="S238" s="3">
        <f t="shared" ca="1" si="126"/>
        <v>0.20516449593964317</v>
      </c>
      <c r="T238" s="3">
        <f t="shared" ca="1" si="127"/>
        <v>0.61549348781892954</v>
      </c>
      <c r="U238" t="str" cm="1">
        <f t="array" aca="1" ref="U238" ca="1">_xlfn.SWITCH(RANDBETWEEN(0,1),0,"No",1,"Yes")</f>
        <v>No</v>
      </c>
      <c r="V238" s="3">
        <f t="shared" ca="1" si="128"/>
        <v>0</v>
      </c>
      <c r="W238" t="str" cm="1">
        <f t="array" aca="1" ref="W238" ca="1">_xlfn.SWITCH(RANDBETWEEN(0,1),0,"No",1,"Yes")</f>
        <v>No</v>
      </c>
      <c r="X238" s="3">
        <f t="shared" ca="1" si="129"/>
        <v>0</v>
      </c>
      <c r="Y238" t="str" cm="1">
        <f t="array" aca="1" ref="Y238" ca="1">_xlfn.SWITCH(RANDBETWEEN(0,1),0,"No",1,"Yes")</f>
        <v>Yes</v>
      </c>
      <c r="Z238" s="3">
        <f t="shared" ca="1" si="130"/>
        <v>0.95038565754186233</v>
      </c>
      <c r="AA238" s="3">
        <f t="shared" ca="1" si="115"/>
        <v>1</v>
      </c>
      <c r="AB238" s="3">
        <f t="shared" ca="1" si="131"/>
        <v>0.41752390483848933</v>
      </c>
      <c r="AC238" s="3">
        <f t="shared" ca="1" si="132"/>
        <v>280.26891839078201</v>
      </c>
      <c r="AD238" s="3">
        <f t="shared" ca="1" si="133"/>
        <v>4</v>
      </c>
      <c r="AE238" s="3" t="str">
        <f t="shared" ca="1" si="134"/>
        <v>4-8</v>
      </c>
      <c r="AF238" s="3">
        <f t="shared" ca="1" si="135"/>
        <v>1.4546976673935255</v>
      </c>
      <c r="AG238" s="3" t="str">
        <f t="shared" ca="1" si="136"/>
        <v>High</v>
      </c>
      <c r="AH238" s="3">
        <f t="shared" ca="1" si="137"/>
        <v>8.9115471174221222E-2</v>
      </c>
      <c r="AI238" s="3">
        <f t="shared" ca="1" si="138"/>
        <v>7.0144726707131753</v>
      </c>
      <c r="AJ238" s="3">
        <f t="shared" ca="1" si="139"/>
        <v>39.955807306935661</v>
      </c>
      <c r="AK238" s="3">
        <f t="shared" ca="1" si="140"/>
        <v>46.954268298568124</v>
      </c>
      <c r="AL238" s="3">
        <f t="shared" ca="1" si="141"/>
        <v>30</v>
      </c>
      <c r="AM238" s="3" t="str">
        <f t="shared" ca="1" si="142"/>
        <v>Late</v>
      </c>
      <c r="AN238" s="6">
        <f t="shared" ca="1" si="143"/>
        <v>0</v>
      </c>
      <c r="AO238" s="6">
        <f t="shared" ca="1" si="144"/>
        <v>7.1914776904905047</v>
      </c>
      <c r="AP238" s="3" cm="1">
        <f t="array" aca="1" ref="AP238" ca="1">_xlfn.SWITCH(F238,3,_xlfn.NORM.INV(RAND(),8,4),4,_xlfn.NORM.INV(RAND(),7,3))</f>
        <v>6.6033622792401552</v>
      </c>
      <c r="AQ238" s="6">
        <f t="shared" ca="1" si="145"/>
        <v>89.85641830883128</v>
      </c>
      <c r="AR238" s="6">
        <f t="shared" ca="1" si="146"/>
        <v>3813.8087999593604</v>
      </c>
      <c r="AS238" s="3">
        <f t="shared" ca="1" si="147"/>
        <v>5.8692835373210155</v>
      </c>
      <c r="AT238" s="6">
        <f t="shared" ca="1" si="148"/>
        <v>11738.567074642031</v>
      </c>
      <c r="AU238" s="3">
        <f t="shared" ca="1" si="149"/>
        <v>982.98136710232484</v>
      </c>
      <c r="AV238" s="3">
        <f t="shared" ca="1" si="150"/>
        <v>54.944968676876627</v>
      </c>
      <c r="AW238" s="6">
        <f t="shared" ca="1" si="151"/>
        <v>16597.493688071081</v>
      </c>
      <c r="BC238">
        <v>235</v>
      </c>
      <c r="BD238">
        <v>7425698.1846263884</v>
      </c>
      <c r="BI238">
        <v>235</v>
      </c>
      <c r="BJ238">
        <v>8654.0179077072298</v>
      </c>
      <c r="BO238">
        <v>235</v>
      </c>
      <c r="BP238">
        <v>0.53400000000000003</v>
      </c>
      <c r="BW238">
        <v>235</v>
      </c>
      <c r="BX238">
        <v>26.304310514355283</v>
      </c>
      <c r="CE238">
        <v>235</v>
      </c>
      <c r="CF238">
        <v>2018668.2350728188</v>
      </c>
      <c r="CK238">
        <v>235</v>
      </c>
      <c r="CL238">
        <v>3409.6553264383606</v>
      </c>
      <c r="CS238">
        <v>234</v>
      </c>
      <c r="CT238" s="10">
        <v>6.8000000000000005E-2</v>
      </c>
      <c r="CU238" s="10">
        <v>5.6000000000000001E-2</v>
      </c>
      <c r="CV238" s="10">
        <v>0.06</v>
      </c>
      <c r="CW238" s="10">
        <v>6.2E-2</v>
      </c>
      <c r="CX238" s="10">
        <v>4.8000000000000001E-2</v>
      </c>
      <c r="CY238" s="10">
        <v>0.06</v>
      </c>
      <c r="CZ238" s="10">
        <v>0.06</v>
      </c>
      <c r="DA238" s="10">
        <v>4.5999999999999999E-2</v>
      </c>
      <c r="DB238" s="10">
        <v>6.6000000000000003E-2</v>
      </c>
      <c r="DC238" s="10">
        <v>6.4000000000000001E-2</v>
      </c>
      <c r="DD238" s="10">
        <v>7.8E-2</v>
      </c>
      <c r="DE238" s="10">
        <v>7.8E-2</v>
      </c>
      <c r="DF238" s="10">
        <v>6.4000000000000001E-2</v>
      </c>
      <c r="DG238" s="10">
        <v>5.8000000000000003E-2</v>
      </c>
      <c r="DH238" s="10">
        <v>6.4000000000000001E-2</v>
      </c>
      <c r="DI238" s="10">
        <v>6.8000000000000005E-2</v>
      </c>
      <c r="DJ238" s="25">
        <v>12555.759510844573</v>
      </c>
      <c r="DK238" s="10">
        <v>0.622</v>
      </c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</row>
    <row r="239" spans="1:126" x14ac:dyDescent="0.35">
      <c r="A239">
        <f t="shared" ca="1" si="116"/>
        <v>2</v>
      </c>
      <c r="B239" t="str" cm="1">
        <f t="array" aca="1" ref="B239" ca="1">_xlfn.SWITCH(A239,1,"A",2,"B",3,"C",4,"D")</f>
        <v>B</v>
      </c>
      <c r="C239">
        <f t="shared" ca="1" si="117"/>
        <v>1</v>
      </c>
      <c r="D239" s="3">
        <f t="shared" ca="1" si="118"/>
        <v>3.0615417516316024</v>
      </c>
      <c r="E239">
        <f t="shared" ca="1" si="119"/>
        <v>0</v>
      </c>
      <c r="F239" cm="1">
        <f t="array" aca="1" ref="F239" ca="1">_xlfn.SWITCH(RANDBETWEEN(0,1),0,3,1,4)</f>
        <v>4</v>
      </c>
      <c r="G239" s="3">
        <f t="shared" ca="1" si="120"/>
        <v>2.6643935466615454</v>
      </c>
      <c r="H239" t="str" cm="1">
        <f t="array" aca="1" ref="H239" ca="1">_xlfn.SWITCH(RANDBETWEEN(0,1),0,"No",1,"Yes")</f>
        <v>No</v>
      </c>
      <c r="I239" s="3">
        <f t="shared" ca="1" si="121"/>
        <v>0.30572678622096838</v>
      </c>
      <c r="J239" t="str" cm="1">
        <f t="array" aca="1" ref="J239" ca="1">_xlfn.SWITCH(RANDBETWEEN(0,2),0,"Rainy",1,"Sunny",2,"Cold")</f>
        <v>Cold</v>
      </c>
      <c r="K239">
        <f t="shared" ca="1" si="114"/>
        <v>0.86635485285207481</v>
      </c>
      <c r="L239" t="str" cm="1">
        <f t="array" aca="1" ref="L239" ca="1">_xlfn.SWITCH(RANDBETWEEN(0,1),0,"Good",1,"Bad")</f>
        <v>Bad</v>
      </c>
      <c r="M239" s="3">
        <f t="shared" ca="1" si="122"/>
        <v>0.30942825578727556</v>
      </c>
      <c r="N239" t="str" cm="1">
        <f t="array" aca="1" ref="N239" ca="1">_xlfn.SWITCH(RANDBETWEEN(0,1),0,"No",1,"Yes")</f>
        <v>Yes</v>
      </c>
      <c r="O239" s="3">
        <f t="shared" ca="1" si="123"/>
        <v>0.91507215117062601</v>
      </c>
      <c r="P239" t="str" cm="1">
        <f t="array" aca="1" ref="P239" ca="1">_xlfn.SWITCH(RANDBETWEEN(0,1),0,"No",1,"Yes")</f>
        <v>No</v>
      </c>
      <c r="Q239" s="3">
        <f t="shared" ca="1" si="124"/>
        <v>0</v>
      </c>
      <c r="R239">
        <f t="shared" ca="1" si="125"/>
        <v>2</v>
      </c>
      <c r="S239" s="3">
        <f t="shared" ca="1" si="126"/>
        <v>0.12801202150571539</v>
      </c>
      <c r="T239" s="3">
        <f t="shared" ca="1" si="127"/>
        <v>0.25602404301143078</v>
      </c>
      <c r="U239" t="str" cm="1">
        <f t="array" aca="1" ref="U239" ca="1">_xlfn.SWITCH(RANDBETWEEN(0,1),0,"No",1,"Yes")</f>
        <v>Yes</v>
      </c>
      <c r="V239" s="3">
        <f t="shared" ca="1" si="128"/>
        <v>0.56746367130679454</v>
      </c>
      <c r="W239" t="str" cm="1">
        <f t="array" aca="1" ref="W239" ca="1">_xlfn.SWITCH(RANDBETWEEN(0,1),0,"No",1,"Yes")</f>
        <v>No</v>
      </c>
      <c r="X239" s="3">
        <f t="shared" ca="1" si="129"/>
        <v>0</v>
      </c>
      <c r="Y239" t="str" cm="1">
        <f t="array" aca="1" ref="Y239" ca="1">_xlfn.SWITCH(RANDBETWEEN(0,1),0,"No",1,"Yes")</f>
        <v>Yes</v>
      </c>
      <c r="Z239" s="3">
        <f t="shared" ca="1" si="130"/>
        <v>1.3937030769833716</v>
      </c>
      <c r="AA239" s="3">
        <f t="shared" ca="1" si="115"/>
        <v>1</v>
      </c>
      <c r="AB239" s="3">
        <f t="shared" ca="1" si="131"/>
        <v>-0.52288843972424592</v>
      </c>
      <c r="AC239" s="3">
        <f t="shared" ca="1" si="132"/>
        <v>130.70809924330706</v>
      </c>
      <c r="AD239" s="3">
        <f t="shared" ca="1" si="133"/>
        <v>3</v>
      </c>
      <c r="AE239" s="3" t="str">
        <f t="shared" ca="1" si="134"/>
        <v>4-8</v>
      </c>
      <c r="AF239" s="3">
        <f t="shared" ca="1" si="135"/>
        <v>0.79382797339949707</v>
      </c>
      <c r="AG239" s="3" t="str">
        <f t="shared" ca="1" si="136"/>
        <v>Low</v>
      </c>
      <c r="AH239" s="3">
        <f t="shared" ca="1" si="137"/>
        <v>0.31510345477413071</v>
      </c>
      <c r="AI239" s="3">
        <f t="shared" ca="1" si="138"/>
        <v>70.773513129381243</v>
      </c>
      <c r="AJ239" s="3">
        <f t="shared" ca="1" si="139"/>
        <v>1.846850516016624</v>
      </c>
      <c r="AK239" s="3">
        <f t="shared" ca="1" si="140"/>
        <v>9.7110598884600918</v>
      </c>
      <c r="AL239" s="3">
        <f t="shared" ca="1" si="141"/>
        <v>25</v>
      </c>
      <c r="AM239" s="3" t="str">
        <f t="shared" ca="1" si="142"/>
        <v>On time</v>
      </c>
      <c r="AN239" s="6">
        <f t="shared" ca="1" si="143"/>
        <v>0</v>
      </c>
      <c r="AO239" s="6">
        <f t="shared" ca="1" si="144"/>
        <v>3.0399836427604194</v>
      </c>
      <c r="AP239" s="3" cm="1">
        <f t="array" aca="1" ref="AP239" ca="1">_xlfn.SWITCH(F239,3,_xlfn.NORM.INV(RAND(),8,4),4,_xlfn.NORM.INV(RAND(),7,3))</f>
        <v>5.3854132339129892</v>
      </c>
      <c r="AQ239" s="6">
        <f t="shared" ca="1" si="145"/>
        <v>103.73272626085979</v>
      </c>
      <c r="AR239" s="6">
        <f t="shared" ca="1" si="146"/>
        <v>2517.6726260301552</v>
      </c>
      <c r="AS239" s="3">
        <f t="shared" ca="1" si="147"/>
        <v>1.2138824860575115</v>
      </c>
      <c r="AT239" s="6">
        <f t="shared" ca="1" si="148"/>
        <v>2427.7649721150228</v>
      </c>
      <c r="AU239" s="3">
        <f t="shared" ca="1" si="149"/>
        <v>995.73917119568614</v>
      </c>
      <c r="AV239" s="3">
        <f t="shared" ca="1" si="150"/>
        <v>83.499700928115118</v>
      </c>
      <c r="AW239" s="6">
        <f t="shared" ca="1" si="151"/>
        <v>6027.7164539117393</v>
      </c>
      <c r="BC239">
        <v>236</v>
      </c>
      <c r="BD239">
        <v>5104486.2989572128</v>
      </c>
      <c r="BI239">
        <v>236</v>
      </c>
      <c r="BJ239">
        <v>9051.6743430586102</v>
      </c>
      <c r="BO239">
        <v>236</v>
      </c>
      <c r="BP239">
        <v>0.63200000000000001</v>
      </c>
      <c r="BW239">
        <v>236</v>
      </c>
      <c r="BX239">
        <v>23.552353349738052</v>
      </c>
      <c r="CE239">
        <v>236</v>
      </c>
      <c r="CF239">
        <v>2136458.4589674813</v>
      </c>
      <c r="CK239">
        <v>236</v>
      </c>
      <c r="CL239">
        <v>4238.8494306274752</v>
      </c>
      <c r="CS239">
        <v>235</v>
      </c>
      <c r="CT239" s="10">
        <v>6.2E-2</v>
      </c>
      <c r="CU239" s="10">
        <v>0.04</v>
      </c>
      <c r="CV239" s="10">
        <v>5.8000000000000003E-2</v>
      </c>
      <c r="CW239" s="10">
        <v>0.06</v>
      </c>
      <c r="CX239" s="10">
        <v>5.8000000000000003E-2</v>
      </c>
      <c r="CY239" s="10">
        <v>7.0000000000000007E-2</v>
      </c>
      <c r="CZ239" s="10">
        <v>4.8000000000000001E-2</v>
      </c>
      <c r="DA239" s="10">
        <v>5.8000000000000003E-2</v>
      </c>
      <c r="DB239" s="10">
        <v>7.0000000000000007E-2</v>
      </c>
      <c r="DC239" s="10">
        <v>6.8000000000000005E-2</v>
      </c>
      <c r="DD239" s="10">
        <v>7.3999999999999996E-2</v>
      </c>
      <c r="DE239" s="10">
        <v>7.5999999999999998E-2</v>
      </c>
      <c r="DF239" s="10">
        <v>7.5999999999999998E-2</v>
      </c>
      <c r="DG239" s="10">
        <v>0.06</v>
      </c>
      <c r="DH239" s="10">
        <v>5.8000000000000003E-2</v>
      </c>
      <c r="DI239" s="10">
        <v>6.4000000000000001E-2</v>
      </c>
      <c r="DJ239" s="25">
        <v>10836.403004401967</v>
      </c>
      <c r="DK239" s="10">
        <v>0.61799999999999999</v>
      </c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</row>
    <row r="240" spans="1:126" x14ac:dyDescent="0.35">
      <c r="A240">
        <f t="shared" ca="1" si="116"/>
        <v>2</v>
      </c>
      <c r="B240" t="str" cm="1">
        <f t="array" aca="1" ref="B240" ca="1">_xlfn.SWITCH(A240,1,"A",2,"B",3,"C",4,"D")</f>
        <v>B</v>
      </c>
      <c r="C240">
        <f t="shared" ca="1" si="117"/>
        <v>3</v>
      </c>
      <c r="D240" s="3">
        <f t="shared" ca="1" si="118"/>
        <v>2.746137901824067</v>
      </c>
      <c r="E240">
        <f t="shared" ca="1" si="119"/>
        <v>0</v>
      </c>
      <c r="F240" cm="1">
        <f t="array" aca="1" ref="F240" ca="1">_xlfn.SWITCH(RANDBETWEEN(0,1),0,3,1,4)</f>
        <v>3</v>
      </c>
      <c r="G240" s="3">
        <f t="shared" ca="1" si="120"/>
        <v>1.1908296684518127</v>
      </c>
      <c r="H240" t="str" cm="1">
        <f t="array" aca="1" ref="H240" ca="1">_xlfn.SWITCH(RANDBETWEEN(0,1),0,"No",1,"Yes")</f>
        <v>No</v>
      </c>
      <c r="I240" s="3">
        <f t="shared" ca="1" si="121"/>
        <v>0.39274368610956029</v>
      </c>
      <c r="J240" t="str" cm="1">
        <f t="array" aca="1" ref="J240" ca="1">_xlfn.SWITCH(RANDBETWEEN(0,2),0,"Rainy",1,"Sunny",2,"Cold")</f>
        <v>Cold</v>
      </c>
      <c r="K240">
        <f t="shared" ca="1" si="114"/>
        <v>0.45889709825835839</v>
      </c>
      <c r="L240" t="str" cm="1">
        <f t="array" aca="1" ref="L240" ca="1">_xlfn.SWITCH(RANDBETWEEN(0,1),0,"Good",1,"Bad")</f>
        <v>Good</v>
      </c>
      <c r="M240" s="3">
        <f t="shared" ca="1" si="122"/>
        <v>7.3784163892721952E-2</v>
      </c>
      <c r="N240" t="str" cm="1">
        <f t="array" aca="1" ref="N240" ca="1">_xlfn.SWITCH(RANDBETWEEN(0,1),0,"No",1,"Yes")</f>
        <v>No</v>
      </c>
      <c r="O240" s="3">
        <f t="shared" ca="1" si="123"/>
        <v>8.8040333822571634E-2</v>
      </c>
      <c r="P240" t="str" cm="1">
        <f t="array" aca="1" ref="P240" ca="1">_xlfn.SWITCH(RANDBETWEEN(0,1),0,"No",1,"Yes")</f>
        <v>No</v>
      </c>
      <c r="Q240" s="3">
        <f t="shared" ca="1" si="124"/>
        <v>0</v>
      </c>
      <c r="R240">
        <f t="shared" ca="1" si="125"/>
        <v>1</v>
      </c>
      <c r="S240" s="3">
        <f t="shared" ca="1" si="126"/>
        <v>0.14746760122900715</v>
      </c>
      <c r="T240" s="3">
        <f t="shared" ca="1" si="127"/>
        <v>0.14746760122900715</v>
      </c>
      <c r="U240" t="str" cm="1">
        <f t="array" aca="1" ref="U240" ca="1">_xlfn.SWITCH(RANDBETWEEN(0,1),0,"No",1,"Yes")</f>
        <v>Yes</v>
      </c>
      <c r="V240" s="3">
        <f t="shared" ca="1" si="128"/>
        <v>0.28314446013175398</v>
      </c>
      <c r="W240" t="str" cm="1">
        <f t="array" aca="1" ref="W240" ca="1">_xlfn.SWITCH(RANDBETWEEN(0,1),0,"No",1,"Yes")</f>
        <v>No</v>
      </c>
      <c r="X240" s="3">
        <f t="shared" ca="1" si="129"/>
        <v>0</v>
      </c>
      <c r="Y240" t="str" cm="1">
        <f t="array" aca="1" ref="Y240" ca="1">_xlfn.SWITCH(RANDBETWEEN(0,1),0,"No",1,"Yes")</f>
        <v>Yes</v>
      </c>
      <c r="Z240" s="3">
        <f t="shared" ca="1" si="130"/>
        <v>0.46486692338721991</v>
      </c>
      <c r="AA240" s="3">
        <f t="shared" ca="1" si="115"/>
        <v>0</v>
      </c>
      <c r="AB240" s="3">
        <f t="shared" ca="1" si="131"/>
        <v>0.94823705951036219</v>
      </c>
      <c r="AC240" s="3">
        <f t="shared" ca="1" si="132"/>
        <v>222.92846865929565</v>
      </c>
      <c r="AD240" s="3">
        <f t="shared" ca="1" si="133"/>
        <v>1</v>
      </c>
      <c r="AE240" s="3" t="str">
        <f t="shared" ca="1" si="134"/>
        <v>8-12</v>
      </c>
      <c r="AF240" s="3">
        <f t="shared" ca="1" si="135"/>
        <v>0.77983910502706943</v>
      </c>
      <c r="AG240" s="3" t="str">
        <f t="shared" ca="1" si="136"/>
        <v>High</v>
      </c>
      <c r="AH240" s="3">
        <f t="shared" ca="1" si="137"/>
        <v>9.9833881910715627E-2</v>
      </c>
      <c r="AI240" s="3">
        <f t="shared" ca="1" si="138"/>
        <v>15.943447647623074</v>
      </c>
      <c r="AJ240" s="3">
        <f t="shared" ca="1" si="139"/>
        <v>13.982450570691396</v>
      </c>
      <c r="AK240" s="3">
        <f t="shared" ca="1" si="140"/>
        <v>18.910134552422551</v>
      </c>
      <c r="AL240" s="3">
        <f t="shared" ca="1" si="141"/>
        <v>15</v>
      </c>
      <c r="AM240" s="3" t="str">
        <f t="shared" ca="1" si="142"/>
        <v>Late</v>
      </c>
      <c r="AN240" s="6">
        <f t="shared" ca="1" si="143"/>
        <v>0</v>
      </c>
      <c r="AO240" s="6">
        <f t="shared" ca="1" si="144"/>
        <v>4.4006455260396935</v>
      </c>
      <c r="AP240" s="3" cm="1">
        <f t="array" aca="1" ref="AP240" ca="1">_xlfn.SWITCH(F240,3,_xlfn.NORM.INV(RAND(),8,4),4,_xlfn.NORM.INV(RAND(),7,3))</f>
        <v>13.051169779547912</v>
      </c>
      <c r="AQ240" s="6">
        <f t="shared" ca="1" si="145"/>
        <v>81.23346249835808</v>
      </c>
      <c r="AR240" s="6">
        <f t="shared" ca="1" si="146"/>
        <v>1387.5577212266244</v>
      </c>
      <c r="AS240" s="3">
        <f t="shared" ca="1" si="147"/>
        <v>2.3637668190528189</v>
      </c>
      <c r="AT240" s="6">
        <f t="shared" ca="1" si="148"/>
        <v>3545.6502285792285</v>
      </c>
      <c r="AU240" s="3">
        <f t="shared" ca="1" si="149"/>
        <v>1001.901723079554</v>
      </c>
      <c r="AV240" s="3">
        <f t="shared" ca="1" si="150"/>
        <v>63.287433946834284</v>
      </c>
      <c r="AW240" s="6">
        <f t="shared" ca="1" si="151"/>
        <v>6002.7977523582813</v>
      </c>
      <c r="BC240">
        <v>237</v>
      </c>
      <c r="BD240">
        <v>3751064.3017236916</v>
      </c>
      <c r="BI240">
        <v>237</v>
      </c>
      <c r="BJ240">
        <v>9859.0683555284886</v>
      </c>
      <c r="BO240">
        <v>237</v>
      </c>
      <c r="BP240">
        <v>0.55600000000000005</v>
      </c>
      <c r="BW240">
        <v>237</v>
      </c>
      <c r="BX240">
        <v>24.858626504862258</v>
      </c>
      <c r="CE240">
        <v>237</v>
      </c>
      <c r="CF240">
        <v>1059603.1410358301</v>
      </c>
      <c r="CK240">
        <v>237</v>
      </c>
      <c r="CL240">
        <v>3664.3110014818885</v>
      </c>
      <c r="CS240">
        <v>236</v>
      </c>
      <c r="CT240" s="10">
        <v>6.4000000000000001E-2</v>
      </c>
      <c r="CU240" s="10">
        <v>7.8E-2</v>
      </c>
      <c r="CV240" s="10">
        <v>6.2E-2</v>
      </c>
      <c r="CW240" s="10">
        <v>7.3999999999999996E-2</v>
      </c>
      <c r="CX240" s="10">
        <v>4.3999999999999997E-2</v>
      </c>
      <c r="CY240" s="10">
        <v>5.6000000000000001E-2</v>
      </c>
      <c r="CZ240" s="10">
        <v>8.4000000000000005E-2</v>
      </c>
      <c r="DA240" s="10">
        <v>4.2000000000000003E-2</v>
      </c>
      <c r="DB240" s="10">
        <v>6.4000000000000001E-2</v>
      </c>
      <c r="DC240" s="10">
        <v>0.06</v>
      </c>
      <c r="DD240" s="10">
        <v>6.2E-2</v>
      </c>
      <c r="DE240" s="10">
        <v>6.6000000000000003E-2</v>
      </c>
      <c r="DF240" s="10">
        <v>0.06</v>
      </c>
      <c r="DG240" s="10">
        <v>7.3999999999999996E-2</v>
      </c>
      <c r="DH240" s="10">
        <v>5.3999999999999999E-2</v>
      </c>
      <c r="DI240" s="10">
        <v>5.6000000000000001E-2</v>
      </c>
      <c r="DJ240" s="25">
        <v>9314.964460477262</v>
      </c>
      <c r="DK240" s="10">
        <v>0.56599999999999995</v>
      </c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</row>
    <row r="241" spans="1:126" x14ac:dyDescent="0.35">
      <c r="A241">
        <f t="shared" ca="1" si="116"/>
        <v>3</v>
      </c>
      <c r="B241" t="str" cm="1">
        <f t="array" aca="1" ref="B241" ca="1">_xlfn.SWITCH(A241,1,"A",2,"B",3,"C",4,"D")</f>
        <v>C</v>
      </c>
      <c r="C241">
        <f t="shared" ca="1" si="117"/>
        <v>1</v>
      </c>
      <c r="D241" s="3">
        <f t="shared" ca="1" si="118"/>
        <v>2.7471583072765022</v>
      </c>
      <c r="E241">
        <f t="shared" ca="1" si="119"/>
        <v>0</v>
      </c>
      <c r="F241" cm="1">
        <f t="array" aca="1" ref="F241" ca="1">_xlfn.SWITCH(RANDBETWEEN(0,1),0,3,1,4)</f>
        <v>3</v>
      </c>
      <c r="G241" s="3">
        <f t="shared" ca="1" si="120"/>
        <v>1.1813901600559185</v>
      </c>
      <c r="H241" t="str" cm="1">
        <f t="array" aca="1" ref="H241" ca="1">_xlfn.SWITCH(RANDBETWEEN(0,1),0,"No",1,"Yes")</f>
        <v>No</v>
      </c>
      <c r="I241" s="3">
        <f t="shared" ca="1" si="121"/>
        <v>0.32542771184689356</v>
      </c>
      <c r="J241" t="str" cm="1">
        <f t="array" aca="1" ref="J241" ca="1">_xlfn.SWITCH(RANDBETWEEN(0,2),0,"Rainy",1,"Sunny",2,"Cold")</f>
        <v>Sunny</v>
      </c>
      <c r="K241">
        <f t="shared" ca="1" si="114"/>
        <v>0.41296780141752243</v>
      </c>
      <c r="L241" t="str" cm="1">
        <f t="array" aca="1" ref="L241" ca="1">_xlfn.SWITCH(RANDBETWEEN(0,1),0,"Good",1,"Bad")</f>
        <v>Bad</v>
      </c>
      <c r="M241" s="3">
        <f t="shared" ca="1" si="122"/>
        <v>0.61593117362731609</v>
      </c>
      <c r="N241" t="str" cm="1">
        <f t="array" aca="1" ref="N241" ca="1">_xlfn.SWITCH(RANDBETWEEN(0,1),0,"No",1,"Yes")</f>
        <v>Yes</v>
      </c>
      <c r="O241" s="3">
        <f t="shared" ca="1" si="123"/>
        <v>0.81640827836984853</v>
      </c>
      <c r="P241" t="str" cm="1">
        <f t="array" aca="1" ref="P241" ca="1">_xlfn.SWITCH(RANDBETWEEN(0,1),0,"No",1,"Yes")</f>
        <v>No</v>
      </c>
      <c r="Q241" s="3">
        <f t="shared" ca="1" si="124"/>
        <v>0</v>
      </c>
      <c r="R241">
        <f t="shared" ca="1" si="125"/>
        <v>2</v>
      </c>
      <c r="S241" s="3">
        <f t="shared" ca="1" si="126"/>
        <v>0.16234907900929446</v>
      </c>
      <c r="T241" s="3">
        <f t="shared" ca="1" si="127"/>
        <v>0.32469815801858892</v>
      </c>
      <c r="U241" t="str" cm="1">
        <f t="array" aca="1" ref="U241" ca="1">_xlfn.SWITCH(RANDBETWEEN(0,1),0,"No",1,"Yes")</f>
        <v>Yes</v>
      </c>
      <c r="V241" s="3">
        <f t="shared" ca="1" si="128"/>
        <v>0.54058924681524934</v>
      </c>
      <c r="W241" t="str" cm="1">
        <f t="array" aca="1" ref="W241" ca="1">_xlfn.SWITCH(RANDBETWEEN(0,1),0,"No",1,"Yes")</f>
        <v>No</v>
      </c>
      <c r="X241" s="3">
        <f t="shared" ca="1" si="129"/>
        <v>0</v>
      </c>
      <c r="Y241" t="str" cm="1">
        <f t="array" aca="1" ref="Y241" ca="1">_xlfn.SWITCH(RANDBETWEEN(0,1),0,"No",1,"Yes")</f>
        <v>Yes</v>
      </c>
      <c r="Z241" s="3">
        <f t="shared" ca="1" si="130"/>
        <v>0.51615666371678715</v>
      </c>
      <c r="AA241" s="3">
        <f t="shared" ca="1" si="115"/>
        <v>0</v>
      </c>
      <c r="AB241" s="3">
        <f t="shared" ca="1" si="131"/>
        <v>1.2221610499269286</v>
      </c>
      <c r="AC241" s="3">
        <f t="shared" ca="1" si="132"/>
        <v>239.90446435936644</v>
      </c>
      <c r="AD241" s="3">
        <f t="shared" ca="1" si="133"/>
        <v>2</v>
      </c>
      <c r="AE241" s="3" t="str">
        <f t="shared" ca="1" si="134"/>
        <v>12-4</v>
      </c>
      <c r="AF241" s="3">
        <f t="shared" ca="1" si="135"/>
        <v>0.73096646026163459</v>
      </c>
      <c r="AG241" s="3" t="str">
        <f t="shared" ca="1" si="136"/>
        <v>Low</v>
      </c>
      <c r="AH241" s="3">
        <f t="shared" ca="1" si="137"/>
        <v>0.24696899040123627</v>
      </c>
      <c r="AI241" s="3">
        <f t="shared" ca="1" si="138"/>
        <v>8.1043786637559094</v>
      </c>
      <c r="AJ241" s="3">
        <f t="shared" ca="1" si="139"/>
        <v>29.601833072319035</v>
      </c>
      <c r="AK241" s="3">
        <f t="shared" ca="1" si="140"/>
        <v>36.535498766776961</v>
      </c>
      <c r="AL241" s="3">
        <f t="shared" ca="1" si="141"/>
        <v>30</v>
      </c>
      <c r="AM241" s="3" t="str">
        <f t="shared" ca="1" si="142"/>
        <v>Late</v>
      </c>
      <c r="AN241" s="6">
        <f t="shared" ca="1" si="143"/>
        <v>0</v>
      </c>
      <c r="AO241" s="6">
        <f t="shared" ca="1" si="144"/>
        <v>4.859835968383031</v>
      </c>
      <c r="AP241" s="3" cm="1">
        <f t="array" aca="1" ref="AP241" ca="1">_xlfn.SWITCH(F241,3,_xlfn.NORM.INV(RAND(),8,4),4,_xlfn.NORM.INV(RAND(),7,3))</f>
        <v>3.5842579701116621</v>
      </c>
      <c r="AQ241" s="6">
        <f t="shared" ca="1" si="145"/>
        <v>105.03013181995154</v>
      </c>
      <c r="AR241" s="6">
        <f t="shared" ca="1" si="146"/>
        <v>7029.9620523893655</v>
      </c>
      <c r="AS241" s="3">
        <f t="shared" ca="1" si="147"/>
        <v>4.5669373458471201</v>
      </c>
      <c r="AT241" s="6">
        <f t="shared" ca="1" si="148"/>
        <v>6850.40601877068</v>
      </c>
      <c r="AU241" s="3">
        <f t="shared" ca="1" si="149"/>
        <v>974.38379751047717</v>
      </c>
      <c r="AV241" s="3">
        <f t="shared" ca="1" si="150"/>
        <v>44.463016242149841</v>
      </c>
      <c r="AW241" s="6">
        <f t="shared" ca="1" si="151"/>
        <v>14904.074720881055</v>
      </c>
      <c r="BC241">
        <v>238</v>
      </c>
      <c r="BD241">
        <v>5568486.0624741903</v>
      </c>
      <c r="BI241">
        <v>238</v>
      </c>
      <c r="BJ241">
        <v>9489.1321831753503</v>
      </c>
      <c r="BO241">
        <v>238</v>
      </c>
      <c r="BP241">
        <v>0.59</v>
      </c>
      <c r="BW241">
        <v>238</v>
      </c>
      <c r="BX241">
        <v>24.572048663413305</v>
      </c>
      <c r="CE241">
        <v>238</v>
      </c>
      <c r="CF241">
        <v>-5484570.3074914981</v>
      </c>
      <c r="CK241">
        <v>238</v>
      </c>
      <c r="CL241">
        <v>4342.7209635167765</v>
      </c>
      <c r="CS241">
        <v>237</v>
      </c>
      <c r="CT241" s="10">
        <v>6.4000000000000001E-2</v>
      </c>
      <c r="CU241" s="10">
        <v>5.1999999999999998E-2</v>
      </c>
      <c r="CV241" s="10">
        <v>4.8000000000000001E-2</v>
      </c>
      <c r="CW241" s="10">
        <v>0.08</v>
      </c>
      <c r="CX241" s="10">
        <v>0.05</v>
      </c>
      <c r="CY241" s="10">
        <v>4.8000000000000001E-2</v>
      </c>
      <c r="CZ241" s="10">
        <v>0.05</v>
      </c>
      <c r="DA241" s="10">
        <v>4.5999999999999999E-2</v>
      </c>
      <c r="DB241" s="10">
        <v>8.4000000000000005E-2</v>
      </c>
      <c r="DC241" s="10">
        <v>7.3999999999999996E-2</v>
      </c>
      <c r="DD241" s="10">
        <v>6.4000000000000001E-2</v>
      </c>
      <c r="DE241" s="10">
        <v>8.2000000000000003E-2</v>
      </c>
      <c r="DF241" s="10">
        <v>5.8000000000000003E-2</v>
      </c>
      <c r="DG241" s="10">
        <v>6.4000000000000001E-2</v>
      </c>
      <c r="DH241" s="10">
        <v>6.6000000000000003E-2</v>
      </c>
      <c r="DI241" s="10">
        <v>7.0000000000000007E-2</v>
      </c>
      <c r="DJ241" s="25">
        <v>21193.489940050451</v>
      </c>
      <c r="DK241" s="10">
        <v>0.60599999999999998</v>
      </c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</row>
    <row r="242" spans="1:126" x14ac:dyDescent="0.35">
      <c r="A242">
        <f t="shared" ca="1" si="116"/>
        <v>3</v>
      </c>
      <c r="B242" t="str" cm="1">
        <f t="array" aca="1" ref="B242" ca="1">_xlfn.SWITCH(A242,1,"A",2,"B",3,"C",4,"D")</f>
        <v>C</v>
      </c>
      <c r="C242">
        <f t="shared" ca="1" si="117"/>
        <v>4</v>
      </c>
      <c r="D242" s="3">
        <f t="shared" ca="1" si="118"/>
        <v>2.8365999651051435</v>
      </c>
      <c r="E242">
        <f t="shared" ca="1" si="119"/>
        <v>1</v>
      </c>
      <c r="F242" cm="1">
        <f t="array" aca="1" ref="F242" ca="1">_xlfn.SWITCH(RANDBETWEEN(0,1),0,3,1,4)</f>
        <v>4</v>
      </c>
      <c r="G242" s="3">
        <f t="shared" ca="1" si="120"/>
        <v>3.0163463998237101</v>
      </c>
      <c r="H242" t="str" cm="1">
        <f t="array" aca="1" ref="H242" ca="1">_xlfn.SWITCH(RANDBETWEEN(0,1),0,"No",1,"Yes")</f>
        <v>No</v>
      </c>
      <c r="I242" s="3">
        <f t="shared" ca="1" si="121"/>
        <v>0.34535855948821964</v>
      </c>
      <c r="J242" t="str" cm="1">
        <f t="array" aca="1" ref="J242" ca="1">_xlfn.SWITCH(RANDBETWEEN(0,2),0,"Rainy",1,"Sunny",2,"Cold")</f>
        <v>Cold</v>
      </c>
      <c r="K242">
        <f t="shared" ca="1" si="114"/>
        <v>0.86916660884655617</v>
      </c>
      <c r="L242" t="str" cm="1">
        <f t="array" aca="1" ref="L242" ca="1">_xlfn.SWITCH(RANDBETWEEN(0,1),0,"Good",1,"Bad")</f>
        <v>Good</v>
      </c>
      <c r="M242" s="3">
        <f t="shared" ca="1" si="122"/>
        <v>6.3075670535299347E-2</v>
      </c>
      <c r="N242" t="str" cm="1">
        <f t="array" aca="1" ref="N242" ca="1">_xlfn.SWITCH(RANDBETWEEN(0,1),0,"No",1,"Yes")</f>
        <v>Yes</v>
      </c>
      <c r="O242" s="3">
        <f t="shared" ca="1" si="123"/>
        <v>0.97790513335002105</v>
      </c>
      <c r="P242" t="str" cm="1">
        <f t="array" aca="1" ref="P242" ca="1">_xlfn.SWITCH(RANDBETWEEN(0,1),0,"No",1,"Yes")</f>
        <v>Yes</v>
      </c>
      <c r="Q242" s="3">
        <f t="shared" ca="1" si="124"/>
        <v>2.8723229982164451</v>
      </c>
      <c r="R242">
        <f t="shared" ca="1" si="125"/>
        <v>2</v>
      </c>
      <c r="S242" s="3">
        <f t="shared" ca="1" si="126"/>
        <v>0.16551021785137154</v>
      </c>
      <c r="T242" s="3">
        <f t="shared" ca="1" si="127"/>
        <v>0.33102043570274309</v>
      </c>
      <c r="U242" t="str" cm="1">
        <f t="array" aca="1" ref="U242" ca="1">_xlfn.SWITCH(RANDBETWEEN(0,1),0,"No",1,"Yes")</f>
        <v>Yes</v>
      </c>
      <c r="V242" s="3">
        <f t="shared" ca="1" si="128"/>
        <v>-0.4698444401829065</v>
      </c>
      <c r="W242" t="str" cm="1">
        <f t="array" aca="1" ref="W242" ca="1">_xlfn.SWITCH(RANDBETWEEN(0,1),0,"No",1,"Yes")</f>
        <v>Yes</v>
      </c>
      <c r="X242" s="3">
        <f t="shared" ca="1" si="129"/>
        <v>15.855818886169931</v>
      </c>
      <c r="Y242" t="str" cm="1">
        <f t="array" aca="1" ref="Y242" ca="1">_xlfn.SWITCH(RANDBETWEEN(0,1),0,"No",1,"Yes")</f>
        <v>Yes</v>
      </c>
      <c r="Z242" s="3">
        <f t="shared" ca="1" si="130"/>
        <v>1.2789593451374031</v>
      </c>
      <c r="AA242" s="3">
        <f t="shared" ca="1" si="115"/>
        <v>0</v>
      </c>
      <c r="AB242" s="3">
        <f t="shared" ca="1" si="131"/>
        <v>0.5443347878531537</v>
      </c>
      <c r="AC242" s="3">
        <f t="shared" ca="1" si="132"/>
        <v>192.05753083501276</v>
      </c>
      <c r="AD242" s="3">
        <f t="shared" ca="1" si="133"/>
        <v>1</v>
      </c>
      <c r="AE242" s="3" t="str">
        <f t="shared" ca="1" si="134"/>
        <v>8-12</v>
      </c>
      <c r="AF242" s="3">
        <f t="shared" ca="1" si="135"/>
        <v>0.90881562187918807</v>
      </c>
      <c r="AG242" s="3" t="str">
        <f t="shared" ca="1" si="136"/>
        <v>Low</v>
      </c>
      <c r="AH242" s="3">
        <f t="shared" ca="1" si="137"/>
        <v>0.12553823534166658</v>
      </c>
      <c r="AI242" s="3">
        <f t="shared" ca="1" si="138"/>
        <v>55.926328732234147</v>
      </c>
      <c r="AJ242" s="3">
        <f t="shared" ca="1" si="139"/>
        <v>3.4341165456175733</v>
      </c>
      <c r="AK242" s="3">
        <f t="shared" ca="1" si="140"/>
        <v>30.152934787779003</v>
      </c>
      <c r="AL242" s="3">
        <f t="shared" ca="1" si="141"/>
        <v>15</v>
      </c>
      <c r="AM242" s="3" t="str">
        <f t="shared" ca="1" si="142"/>
        <v>Late</v>
      </c>
      <c r="AN242" s="6">
        <f t="shared" ca="1" si="143"/>
        <v>0</v>
      </c>
      <c r="AO242" s="6">
        <f t="shared" ca="1" si="144"/>
        <v>4.3994202794553861</v>
      </c>
      <c r="AP242" s="3" cm="1">
        <f t="array" aca="1" ref="AP242" ca="1">_xlfn.SWITCH(F242,3,_xlfn.NORM.INV(RAND(),8,4),4,_xlfn.NORM.INV(RAND(),7,3))</f>
        <v>6.6941519632612083</v>
      </c>
      <c r="AQ242" s="6">
        <f t="shared" ca="1" si="145"/>
        <v>83.280543752256904</v>
      </c>
      <c r="AR242" s="6">
        <f t="shared" ca="1" si="146"/>
        <v>2389.3475510322223</v>
      </c>
      <c r="AS242" s="3">
        <f t="shared" ca="1" si="147"/>
        <v>3.7691168484723754</v>
      </c>
      <c r="AT242" s="6">
        <f t="shared" ca="1" si="148"/>
        <v>5653.6752727085632</v>
      </c>
      <c r="AU242" s="3">
        <f t="shared" ca="1" si="149"/>
        <v>1012.767879376391</v>
      </c>
      <c r="AV242" s="3">
        <f t="shared" ca="1" si="150"/>
        <v>42.91236171953534</v>
      </c>
      <c r="AW242" s="6">
        <f t="shared" ca="1" si="151"/>
        <v>9103.1024851161674</v>
      </c>
      <c r="BC242">
        <v>239</v>
      </c>
      <c r="BD242">
        <v>5224489.5950251482</v>
      </c>
      <c r="BI242">
        <v>239</v>
      </c>
      <c r="BJ242">
        <v>26233.377445208618</v>
      </c>
      <c r="BO242">
        <v>239</v>
      </c>
      <c r="BP242">
        <v>0.58799999999999997</v>
      </c>
      <c r="BW242">
        <v>239</v>
      </c>
      <c r="BX242">
        <v>24.499318997068844</v>
      </c>
      <c r="CE242">
        <v>239</v>
      </c>
      <c r="CF242">
        <v>2459244.8431112645</v>
      </c>
      <c r="CK242">
        <v>239</v>
      </c>
      <c r="CL242">
        <v>399.19240944818631</v>
      </c>
      <c r="CS242">
        <v>238</v>
      </c>
      <c r="CT242" s="10">
        <v>0.08</v>
      </c>
      <c r="CU242" s="10">
        <v>8.2000000000000003E-2</v>
      </c>
      <c r="CV242" s="10">
        <v>6.4000000000000001E-2</v>
      </c>
      <c r="CW242" s="10">
        <v>5.6000000000000001E-2</v>
      </c>
      <c r="CX242" s="10">
        <v>6.8000000000000005E-2</v>
      </c>
      <c r="CY242" s="10">
        <v>4.3999999999999997E-2</v>
      </c>
      <c r="CZ242" s="10">
        <v>5.1999999999999998E-2</v>
      </c>
      <c r="DA242" s="10">
        <v>7.1999999999999995E-2</v>
      </c>
      <c r="DB242" s="10">
        <v>0.06</v>
      </c>
      <c r="DC242" s="10">
        <v>4.8000000000000001E-2</v>
      </c>
      <c r="DD242" s="10">
        <v>0.05</v>
      </c>
      <c r="DE242" s="10">
        <v>6.8000000000000005E-2</v>
      </c>
      <c r="DF242" s="10">
        <v>6.2E-2</v>
      </c>
      <c r="DG242" s="10">
        <v>6.4000000000000001E-2</v>
      </c>
      <c r="DH242" s="10">
        <v>7.0000000000000007E-2</v>
      </c>
      <c r="DI242" s="10">
        <v>0.06</v>
      </c>
      <c r="DJ242" s="25">
        <v>10699.369017867934</v>
      </c>
      <c r="DK242" s="10">
        <v>0.58599999999999997</v>
      </c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</row>
    <row r="243" spans="1:126" x14ac:dyDescent="0.35">
      <c r="A243">
        <f t="shared" ca="1" si="116"/>
        <v>3</v>
      </c>
      <c r="B243" t="str" cm="1">
        <f t="array" aca="1" ref="B243" ca="1">_xlfn.SWITCH(A243,1,"A",2,"B",3,"C",4,"D")</f>
        <v>C</v>
      </c>
      <c r="C243">
        <f t="shared" ca="1" si="117"/>
        <v>3</v>
      </c>
      <c r="D243" s="3">
        <f t="shared" ca="1" si="118"/>
        <v>3.2056069886636402</v>
      </c>
      <c r="E243">
        <f t="shared" ca="1" si="119"/>
        <v>0</v>
      </c>
      <c r="F243" cm="1">
        <f t="array" aca="1" ref="F243" ca="1">_xlfn.SWITCH(RANDBETWEEN(0,1),0,3,1,4)</f>
        <v>4</v>
      </c>
      <c r="G243" s="3">
        <f t="shared" ca="1" si="120"/>
        <v>2.3916749597754881</v>
      </c>
      <c r="H243" t="str" cm="1">
        <f t="array" aca="1" ref="H243" ca="1">_xlfn.SWITCH(RANDBETWEEN(0,1),0,"No",1,"Yes")</f>
        <v>Yes</v>
      </c>
      <c r="I243" s="3">
        <f t="shared" ca="1" si="121"/>
        <v>9.0130724721564456E-2</v>
      </c>
      <c r="J243" t="str" cm="1">
        <f t="array" aca="1" ref="J243" ca="1">_xlfn.SWITCH(RANDBETWEEN(0,2),0,"Rainy",1,"Sunny",2,"Cold")</f>
        <v>Rainy</v>
      </c>
      <c r="K243">
        <f t="shared" ca="1" si="114"/>
        <v>1.0681139930188623</v>
      </c>
      <c r="L243" t="str" cm="1">
        <f t="array" aca="1" ref="L243" ca="1">_xlfn.SWITCH(RANDBETWEEN(0,1),0,"Good",1,"Bad")</f>
        <v>Bad</v>
      </c>
      <c r="M243" s="3">
        <f t="shared" ca="1" si="122"/>
        <v>0.86752990539548658</v>
      </c>
      <c r="N243" t="str" cm="1">
        <f t="array" aca="1" ref="N243" ca="1">_xlfn.SWITCH(RANDBETWEEN(0,1),0,"No",1,"Yes")</f>
        <v>Yes</v>
      </c>
      <c r="O243" s="3">
        <f t="shared" ca="1" si="123"/>
        <v>1.0975766545621459</v>
      </c>
      <c r="P243" t="str" cm="1">
        <f t="array" aca="1" ref="P243" ca="1">_xlfn.SWITCH(RANDBETWEEN(0,1),0,"No",1,"Yes")</f>
        <v>No</v>
      </c>
      <c r="Q243" s="3">
        <f t="shared" ca="1" si="124"/>
        <v>0</v>
      </c>
      <c r="R243">
        <f t="shared" ca="1" si="125"/>
        <v>2</v>
      </c>
      <c r="S243" s="3">
        <f t="shared" ca="1" si="126"/>
        <v>0.21413337403734339</v>
      </c>
      <c r="T243" s="3">
        <f t="shared" ca="1" si="127"/>
        <v>0.42826674807468679</v>
      </c>
      <c r="U243" t="str" cm="1">
        <f t="array" aca="1" ref="U243" ca="1">_xlfn.SWITCH(RANDBETWEEN(0,1),0,"No",1,"Yes")</f>
        <v>Yes</v>
      </c>
      <c r="V243" s="3">
        <f t="shared" ca="1" si="128"/>
        <v>0.12654664063433285</v>
      </c>
      <c r="W243" t="str" cm="1">
        <f t="array" aca="1" ref="W243" ca="1">_xlfn.SWITCH(RANDBETWEEN(0,1),0,"No",1,"Yes")</f>
        <v>Yes</v>
      </c>
      <c r="X243" s="3">
        <f t="shared" ca="1" si="129"/>
        <v>33.72653017671697</v>
      </c>
      <c r="Y243" t="str" cm="1">
        <f t="array" aca="1" ref="Y243" ca="1">_xlfn.SWITCH(RANDBETWEEN(0,1),0,"No",1,"Yes")</f>
        <v>Yes</v>
      </c>
      <c r="Z243" s="3">
        <f t="shared" ca="1" si="130"/>
        <v>1.4423259366714292</v>
      </c>
      <c r="AA243" s="3">
        <f t="shared" ca="1" si="115"/>
        <v>0</v>
      </c>
      <c r="AB243" s="3">
        <f t="shared" ca="1" si="131"/>
        <v>0.95669280033379211</v>
      </c>
      <c r="AC243" s="3">
        <f t="shared" ca="1" si="132"/>
        <v>246.20404133201654</v>
      </c>
      <c r="AD243" s="3">
        <f t="shared" ca="1" si="133"/>
        <v>3</v>
      </c>
      <c r="AE243" s="3" t="str">
        <f t="shared" ca="1" si="134"/>
        <v>4-8</v>
      </c>
      <c r="AF243" s="3">
        <f t="shared" ca="1" si="135"/>
        <v>0.76038346250184108</v>
      </c>
      <c r="AG243" s="3" t="str">
        <f t="shared" ca="1" si="136"/>
        <v>Low</v>
      </c>
      <c r="AH243" s="3">
        <f t="shared" ca="1" si="137"/>
        <v>0.58429504743040761</v>
      </c>
      <c r="AI243" s="3">
        <f t="shared" ca="1" si="138"/>
        <v>83.780497281295894</v>
      </c>
      <c r="AJ243" s="3">
        <f t="shared" ca="1" si="139"/>
        <v>2.9386796369252624</v>
      </c>
      <c r="AK243" s="3">
        <f t="shared" ca="1" si="140"/>
        <v>46.478746686762257</v>
      </c>
      <c r="AL243" s="3">
        <f t="shared" ca="1" si="141"/>
        <v>30</v>
      </c>
      <c r="AM243" s="3" t="str">
        <f t="shared" ca="1" si="142"/>
        <v>Late</v>
      </c>
      <c r="AN243" s="6">
        <f t="shared" ca="1" si="143"/>
        <v>0</v>
      </c>
      <c r="AO243" s="6">
        <f t="shared" ca="1" si="144"/>
        <v>7.8080212476471598</v>
      </c>
      <c r="AP243" s="3" cm="1">
        <f t="array" aca="1" ref="AP243" ca="1">_xlfn.SWITCH(F243,3,_xlfn.NORM.INV(RAND(),8,4),4,_xlfn.NORM.INV(RAND(),7,3))</f>
        <v>4.898107300303284</v>
      </c>
      <c r="AQ243" s="6">
        <f t="shared" ca="1" si="145"/>
        <v>96.327563841912237</v>
      </c>
      <c r="AR243" s="6">
        <f t="shared" ca="1" si="146"/>
        <v>4841.9183279382514</v>
      </c>
      <c r="AS243" s="3">
        <f t="shared" ca="1" si="147"/>
        <v>5.8098433358452821</v>
      </c>
      <c r="AT243" s="6">
        <f t="shared" ca="1" si="148"/>
        <v>8714.7650037679232</v>
      </c>
      <c r="AU243" s="3">
        <f t="shared" ca="1" si="149"/>
        <v>999.33735652524126</v>
      </c>
      <c r="AV243" s="3">
        <f t="shared" ca="1" si="150"/>
        <v>55.07810219817668</v>
      </c>
      <c r="AW243" s="6">
        <f t="shared" ca="1" si="151"/>
        <v>14618.906811677238</v>
      </c>
      <c r="BC243">
        <v>240</v>
      </c>
      <c r="BD243">
        <v>58714157.474135712</v>
      </c>
      <c r="BI243">
        <v>240</v>
      </c>
      <c r="BJ243">
        <v>7489.1762958669551</v>
      </c>
      <c r="BO243">
        <v>240</v>
      </c>
      <c r="BP243">
        <v>0.59399999999999997</v>
      </c>
      <c r="BW243">
        <v>240</v>
      </c>
      <c r="BX243">
        <v>24.446310358322755</v>
      </c>
      <c r="CE243">
        <v>240</v>
      </c>
      <c r="CF243">
        <v>2356806.5461103809</v>
      </c>
      <c r="CK243">
        <v>240</v>
      </c>
      <c r="CL243">
        <v>3033.69305528214</v>
      </c>
      <c r="CS243">
        <v>239</v>
      </c>
      <c r="CT243" s="10">
        <v>5.8000000000000003E-2</v>
      </c>
      <c r="CU243" s="10">
        <v>7.3999999999999996E-2</v>
      </c>
      <c r="CV243" s="10">
        <v>6.2E-2</v>
      </c>
      <c r="CW243" s="10">
        <v>4.5999999999999999E-2</v>
      </c>
      <c r="CX243" s="10">
        <v>6.8000000000000005E-2</v>
      </c>
      <c r="CY243" s="10">
        <v>6.4000000000000001E-2</v>
      </c>
      <c r="CZ243" s="10">
        <v>0.06</v>
      </c>
      <c r="DA243" s="10">
        <v>7.3999999999999996E-2</v>
      </c>
      <c r="DB243" s="10">
        <v>7.1999999999999995E-2</v>
      </c>
      <c r="DC243" s="10">
        <v>5.8000000000000003E-2</v>
      </c>
      <c r="DD243" s="10">
        <v>8.4000000000000005E-2</v>
      </c>
      <c r="DE243" s="10">
        <v>6.4000000000000001E-2</v>
      </c>
      <c r="DF243" s="10">
        <v>5.6000000000000001E-2</v>
      </c>
      <c r="DG243" s="10">
        <v>4.3999999999999997E-2</v>
      </c>
      <c r="DH243" s="10">
        <v>5.3999999999999999E-2</v>
      </c>
      <c r="DI243" s="10">
        <v>6.2E-2</v>
      </c>
      <c r="DJ243" s="25">
        <v>10697.854495996944</v>
      </c>
      <c r="DK243" s="10">
        <v>0.59199999999999997</v>
      </c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</row>
    <row r="244" spans="1:126" x14ac:dyDescent="0.35">
      <c r="A244">
        <f t="shared" ca="1" si="116"/>
        <v>3</v>
      </c>
      <c r="B244" t="str" cm="1">
        <f t="array" aca="1" ref="B244" ca="1">_xlfn.SWITCH(A244,1,"A",2,"B",3,"C",4,"D")</f>
        <v>C</v>
      </c>
      <c r="C244">
        <f t="shared" ca="1" si="117"/>
        <v>3</v>
      </c>
      <c r="D244" s="3">
        <f t="shared" ca="1" si="118"/>
        <v>3.0194227398546545</v>
      </c>
      <c r="E244">
        <f t="shared" ca="1" si="119"/>
        <v>1</v>
      </c>
      <c r="F244" cm="1">
        <f t="array" aca="1" ref="F244" ca="1">_xlfn.SWITCH(RANDBETWEEN(0,1),0,3,1,4)</f>
        <v>4</v>
      </c>
      <c r="G244" s="3">
        <f t="shared" ca="1" si="120"/>
        <v>2.193513471618652</v>
      </c>
      <c r="H244" t="str" cm="1">
        <f t="array" aca="1" ref="H244" ca="1">_xlfn.SWITCH(RANDBETWEEN(0,1),0,"No",1,"Yes")</f>
        <v>Yes</v>
      </c>
      <c r="I244" s="3">
        <f t="shared" ca="1" si="121"/>
        <v>9.2614795979477638E-2</v>
      </c>
      <c r="J244" t="str" cm="1">
        <f t="array" aca="1" ref="J244" ca="1">_xlfn.SWITCH(RANDBETWEEN(0,2),0,"Rainy",1,"Sunny",2,"Cold")</f>
        <v>Rainy</v>
      </c>
      <c r="K244">
        <f t="shared" ca="1" si="114"/>
        <v>0.97817631144676787</v>
      </c>
      <c r="L244" t="str" cm="1">
        <f t="array" aca="1" ref="L244" ca="1">_xlfn.SWITCH(RANDBETWEEN(0,1),0,"Good",1,"Bad")</f>
        <v>Good</v>
      </c>
      <c r="M244" s="3">
        <f t="shared" ca="1" si="122"/>
        <v>7.566733629263038E-2</v>
      </c>
      <c r="N244" t="str" cm="1">
        <f t="array" aca="1" ref="N244" ca="1">_xlfn.SWITCH(RANDBETWEEN(0,1),0,"No",1,"Yes")</f>
        <v>Yes</v>
      </c>
      <c r="O244" s="3">
        <f t="shared" ca="1" si="123"/>
        <v>1.0884650922720331</v>
      </c>
      <c r="P244" t="str" cm="1">
        <f t="array" aca="1" ref="P244" ca="1">_xlfn.SWITCH(RANDBETWEEN(0,1),0,"No",1,"Yes")</f>
        <v>Yes</v>
      </c>
      <c r="Q244" s="3">
        <f t="shared" ca="1" si="124"/>
        <v>0.36757682236643552</v>
      </c>
      <c r="R244">
        <f t="shared" ca="1" si="125"/>
        <v>3</v>
      </c>
      <c r="S244" s="3">
        <f t="shared" ca="1" si="126"/>
        <v>0.14647320624040155</v>
      </c>
      <c r="T244" s="3">
        <f t="shared" ca="1" si="127"/>
        <v>0.43941961872120466</v>
      </c>
      <c r="U244" t="str" cm="1">
        <f t="array" aca="1" ref="U244" ca="1">_xlfn.SWITCH(RANDBETWEEN(0,1),0,"No",1,"Yes")</f>
        <v>Yes</v>
      </c>
      <c r="V244" s="3">
        <f t="shared" ca="1" si="128"/>
        <v>0.31279601298613052</v>
      </c>
      <c r="W244" t="str" cm="1">
        <f t="array" aca="1" ref="W244" ca="1">_xlfn.SWITCH(RANDBETWEEN(0,1),0,"No",1,"Yes")</f>
        <v>Yes</v>
      </c>
      <c r="X244" s="3">
        <f t="shared" ca="1" si="129"/>
        <v>5.8067841283724846</v>
      </c>
      <c r="Y244" t="str" cm="1">
        <f t="array" aca="1" ref="Y244" ca="1">_xlfn.SWITCH(RANDBETWEEN(0,1),0,"No",1,"Yes")</f>
        <v>Yes</v>
      </c>
      <c r="Z244" s="3">
        <f t="shared" ca="1" si="130"/>
        <v>-0.17162624652191782</v>
      </c>
      <c r="AA244" s="3">
        <f t="shared" ca="1" si="115"/>
        <v>1</v>
      </c>
      <c r="AB244" s="3">
        <f t="shared" ca="1" si="131"/>
        <v>1.9362625767363244</v>
      </c>
      <c r="AC244" s="3">
        <f t="shared" ca="1" si="132"/>
        <v>238.62248247327636</v>
      </c>
      <c r="AD244" s="3">
        <f t="shared" ca="1" si="133"/>
        <v>4</v>
      </c>
      <c r="AE244" s="3" t="str">
        <f t="shared" ca="1" si="134"/>
        <v>4-8</v>
      </c>
      <c r="AF244" s="3">
        <f t="shared" ca="1" si="135"/>
        <v>0.85778102460161298</v>
      </c>
      <c r="AG244" s="3" t="str">
        <f t="shared" ca="1" si="136"/>
        <v>Low</v>
      </c>
      <c r="AH244" s="3">
        <f t="shared" ca="1" si="137"/>
        <v>0.5889072032143472</v>
      </c>
      <c r="AI244" s="3">
        <f t="shared" ca="1" si="138"/>
        <v>58.029487851746822</v>
      </c>
      <c r="AJ244" s="3">
        <f t="shared" ca="1" si="139"/>
        <v>4.1120900994836758</v>
      </c>
      <c r="AK244" s="3">
        <f t="shared" ca="1" si="140"/>
        <v>18.678428247569858</v>
      </c>
      <c r="AL244" s="3">
        <f t="shared" ca="1" si="141"/>
        <v>30</v>
      </c>
      <c r="AM244" s="3" t="str">
        <f t="shared" ca="1" si="142"/>
        <v>On time</v>
      </c>
      <c r="AN244" s="6">
        <f t="shared" ca="1" si="143"/>
        <v>0</v>
      </c>
      <c r="AO244" s="6">
        <f t="shared" ca="1" si="144"/>
        <v>8.6586933744760834</v>
      </c>
      <c r="AP244" s="3" cm="1">
        <f t="array" aca="1" ref="AP244" ca="1">_xlfn.SWITCH(F244,3,_xlfn.NORM.INV(RAND(),8,4),4,_xlfn.NORM.INV(RAND(),7,3))</f>
        <v>3.1838134145412065</v>
      </c>
      <c r="AQ244" s="6">
        <f t="shared" ca="1" si="145"/>
        <v>101.87412898647973</v>
      </c>
      <c r="AR244" s="6">
        <f t="shared" ca="1" si="146"/>
        <v>7635.3273239975952</v>
      </c>
      <c r="AS244" s="3">
        <f t="shared" ca="1" si="147"/>
        <v>2.3348035309462323</v>
      </c>
      <c r="AT244" s="6">
        <f t="shared" ca="1" si="148"/>
        <v>4669.6070618924641</v>
      </c>
      <c r="AU244" s="3">
        <f t="shared" ca="1" si="149"/>
        <v>969.8961487083327</v>
      </c>
      <c r="AV244" s="3">
        <f t="shared" ca="1" si="150"/>
        <v>55.504025762843234</v>
      </c>
      <c r="AW244" s="6">
        <f t="shared" ca="1" si="151"/>
        <v>13338.993253735709</v>
      </c>
      <c r="BC244">
        <v>241</v>
      </c>
      <c r="BD244">
        <v>5510421.1948536141</v>
      </c>
      <c r="BI244">
        <v>241</v>
      </c>
      <c r="BJ244">
        <v>14871.397081875981</v>
      </c>
      <c r="BO244">
        <v>241</v>
      </c>
      <c r="BP244">
        <v>0.57599999999999996</v>
      </c>
      <c r="BW244">
        <v>241</v>
      </c>
      <c r="BX244">
        <v>25.0396325688648</v>
      </c>
      <c r="CE244">
        <v>241</v>
      </c>
      <c r="CF244">
        <v>1137696.7943051185</v>
      </c>
      <c r="CK244">
        <v>241</v>
      </c>
      <c r="CL244">
        <v>2398.2620712325042</v>
      </c>
      <c r="CS244">
        <v>240</v>
      </c>
      <c r="CT244" s="10">
        <v>6.6000000000000003E-2</v>
      </c>
      <c r="CU244" s="10">
        <v>0.06</v>
      </c>
      <c r="CV244" s="10">
        <v>5.1999999999999998E-2</v>
      </c>
      <c r="CW244" s="10">
        <v>5.8000000000000003E-2</v>
      </c>
      <c r="CX244" s="10">
        <v>5.3999999999999999E-2</v>
      </c>
      <c r="CY244" s="10">
        <v>5.1999999999999998E-2</v>
      </c>
      <c r="CZ244" s="10">
        <v>5.6000000000000001E-2</v>
      </c>
      <c r="DA244" s="10">
        <v>4.5999999999999999E-2</v>
      </c>
      <c r="DB244" s="10">
        <v>5.8000000000000003E-2</v>
      </c>
      <c r="DC244" s="10">
        <v>5.8000000000000003E-2</v>
      </c>
      <c r="DD244" s="10">
        <v>7.0000000000000007E-2</v>
      </c>
      <c r="DE244" s="10">
        <v>7.8E-2</v>
      </c>
      <c r="DF244" s="10">
        <v>6.8000000000000005E-2</v>
      </c>
      <c r="DG244" s="10">
        <v>6.2E-2</v>
      </c>
      <c r="DH244" s="10">
        <v>8.4000000000000005E-2</v>
      </c>
      <c r="DI244" s="10">
        <v>7.8E-2</v>
      </c>
      <c r="DJ244" s="25">
        <v>13062.708650969329</v>
      </c>
      <c r="DK244" s="10">
        <v>0.59199999999999997</v>
      </c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</row>
    <row r="245" spans="1:126" x14ac:dyDescent="0.35">
      <c r="A245">
        <f t="shared" ca="1" si="116"/>
        <v>4</v>
      </c>
      <c r="B245" t="str" cm="1">
        <f t="array" aca="1" ref="B245" ca="1">_xlfn.SWITCH(A245,1,"A",2,"B",3,"C",4,"D")</f>
        <v>D</v>
      </c>
      <c r="C245">
        <f t="shared" ca="1" si="117"/>
        <v>2</v>
      </c>
      <c r="D245" s="3">
        <f t="shared" ca="1" si="118"/>
        <v>3.2585441411615381</v>
      </c>
      <c r="E245">
        <f t="shared" ca="1" si="119"/>
        <v>0</v>
      </c>
      <c r="F245" cm="1">
        <f t="array" aca="1" ref="F245" ca="1">_xlfn.SWITCH(RANDBETWEEN(0,1),0,3,1,4)</f>
        <v>4</v>
      </c>
      <c r="G245" s="3">
        <f t="shared" ca="1" si="120"/>
        <v>2.7734156073386727</v>
      </c>
      <c r="H245" t="str" cm="1">
        <f t="array" aca="1" ref="H245" ca="1">_xlfn.SWITCH(RANDBETWEEN(0,1),0,"No",1,"Yes")</f>
        <v>Yes</v>
      </c>
      <c r="I245" s="3">
        <f t="shared" ca="1" si="121"/>
        <v>0.10128465550379795</v>
      </c>
      <c r="J245" t="str" cm="1">
        <f t="array" aca="1" ref="J245" ca="1">_xlfn.SWITCH(RANDBETWEEN(0,2),0,"Rainy",1,"Sunny",2,"Cold")</f>
        <v>Rainy</v>
      </c>
      <c r="K245">
        <f t="shared" ca="1" si="114"/>
        <v>0.54483518585108348</v>
      </c>
      <c r="L245" t="str" cm="1">
        <f t="array" aca="1" ref="L245" ca="1">_xlfn.SWITCH(RANDBETWEEN(0,1),0,"Good",1,"Bad")</f>
        <v>Bad</v>
      </c>
      <c r="M245" s="3">
        <f t="shared" ca="1" si="122"/>
        <v>0.45679468900012477</v>
      </c>
      <c r="N245" t="str" cm="1">
        <f t="array" aca="1" ref="N245" ca="1">_xlfn.SWITCH(RANDBETWEEN(0,1),0,"No",1,"Yes")</f>
        <v>No</v>
      </c>
      <c r="O245" s="3">
        <f t="shared" ca="1" si="123"/>
        <v>5.1921922884505228E-2</v>
      </c>
      <c r="P245" t="str" cm="1">
        <f t="array" aca="1" ref="P245" ca="1">_xlfn.SWITCH(RANDBETWEEN(0,1),0,"No",1,"Yes")</f>
        <v>No</v>
      </c>
      <c r="Q245" s="3">
        <f t="shared" ca="1" si="124"/>
        <v>0</v>
      </c>
      <c r="R245">
        <f t="shared" ca="1" si="125"/>
        <v>2</v>
      </c>
      <c r="S245" s="3">
        <f t="shared" ca="1" si="126"/>
        <v>0.15530395996796487</v>
      </c>
      <c r="T245" s="3">
        <f t="shared" ca="1" si="127"/>
        <v>0.31060791993592973</v>
      </c>
      <c r="U245" t="str" cm="1">
        <f t="array" aca="1" ref="U245" ca="1">_xlfn.SWITCH(RANDBETWEEN(0,1),0,"No",1,"Yes")</f>
        <v>No</v>
      </c>
      <c r="V245" s="3">
        <f t="shared" ca="1" si="128"/>
        <v>0</v>
      </c>
      <c r="W245" t="str" cm="1">
        <f t="array" aca="1" ref="W245" ca="1">_xlfn.SWITCH(RANDBETWEEN(0,1),0,"No",1,"Yes")</f>
        <v>No</v>
      </c>
      <c r="X245" s="3">
        <f t="shared" ca="1" si="129"/>
        <v>0</v>
      </c>
      <c r="Y245" t="str" cm="1">
        <f t="array" aca="1" ref="Y245" ca="1">_xlfn.SWITCH(RANDBETWEEN(0,1),0,"No",1,"Yes")</f>
        <v>Yes</v>
      </c>
      <c r="Z245" s="3">
        <f t="shared" ca="1" si="130"/>
        <v>1.1285991740834673</v>
      </c>
      <c r="AA245" s="3">
        <f t="shared" ca="1" si="115"/>
        <v>0</v>
      </c>
      <c r="AB245" s="3">
        <f t="shared" ca="1" si="131"/>
        <v>0.49462731469369459</v>
      </c>
      <c r="AC245" s="3">
        <f t="shared" ca="1" si="132"/>
        <v>293.41017474041462</v>
      </c>
      <c r="AD245" s="3">
        <f t="shared" ca="1" si="133"/>
        <v>4</v>
      </c>
      <c r="AE245" s="3" t="str">
        <f t="shared" ca="1" si="134"/>
        <v>4-8</v>
      </c>
      <c r="AF245" s="3">
        <f t="shared" ca="1" si="135"/>
        <v>1.6090819501209994</v>
      </c>
      <c r="AG245" s="3" t="str">
        <f t="shared" ca="1" si="136"/>
        <v>High</v>
      </c>
      <c r="AH245" s="3">
        <f t="shared" ca="1" si="137"/>
        <v>8.3767420662140851E-2</v>
      </c>
      <c r="AI245" s="3">
        <f t="shared" ca="1" si="138"/>
        <v>62.976293500706745</v>
      </c>
      <c r="AJ245" s="3">
        <f t="shared" ca="1" si="139"/>
        <v>4.6590575346756768</v>
      </c>
      <c r="AK245" s="3">
        <f t="shared" ca="1" si="140"/>
        <v>12.213993374750093</v>
      </c>
      <c r="AL245" s="3">
        <f t="shared" ca="1" si="141"/>
        <v>20</v>
      </c>
      <c r="AM245" s="3" t="str">
        <f t="shared" ca="1" si="142"/>
        <v>On time</v>
      </c>
      <c r="AN245" s="6">
        <f t="shared" ca="1" si="143"/>
        <v>0</v>
      </c>
      <c r="AO245" s="6">
        <f t="shared" ca="1" si="144"/>
        <v>4.8673299289204746</v>
      </c>
      <c r="AP245" s="3" cm="1">
        <f t="array" aca="1" ref="AP245" ca="1">_xlfn.SWITCH(F245,3,_xlfn.NORM.INV(RAND(),8,4),4,_xlfn.NORM.INV(RAND(),7,3))</f>
        <v>4.9642164455863158</v>
      </c>
      <c r="AQ245" s="6">
        <f t="shared" ca="1" si="145"/>
        <v>112.00863710090925</v>
      </c>
      <c r="AR245" s="6">
        <f t="shared" ca="1" si="146"/>
        <v>6620.274144861929</v>
      </c>
      <c r="AS245" s="3">
        <f t="shared" ca="1" si="147"/>
        <v>1.5267491718437616</v>
      </c>
      <c r="AT245" s="6">
        <f t="shared" ca="1" si="148"/>
        <v>2290.1237577656425</v>
      </c>
      <c r="AU245" s="3">
        <f t="shared" ca="1" si="149"/>
        <v>1005.2577598099991</v>
      </c>
      <c r="AV245" s="3">
        <f t="shared" ca="1" si="150"/>
        <v>33.201792873642255</v>
      </c>
      <c r="AW245" s="6">
        <f t="shared" ca="1" si="151"/>
        <v>9953.7247852401342</v>
      </c>
      <c r="BC245">
        <v>242</v>
      </c>
      <c r="BD245">
        <v>4654533.9831815464</v>
      </c>
      <c r="BI245">
        <v>242</v>
      </c>
      <c r="BJ245">
        <v>16271.650817061318</v>
      </c>
      <c r="BO245">
        <v>242</v>
      </c>
      <c r="BP245">
        <v>0.59199999999999997</v>
      </c>
      <c r="BW245">
        <v>242</v>
      </c>
      <c r="BX245">
        <v>23.205836831050629</v>
      </c>
      <c r="CE245">
        <v>242</v>
      </c>
      <c r="CF245">
        <v>2034837.2141509722</v>
      </c>
      <c r="CK245">
        <v>242</v>
      </c>
      <c r="CL245">
        <v>4046.671941513217</v>
      </c>
      <c r="CS245">
        <v>241</v>
      </c>
      <c r="CT245" s="10">
        <v>5.1999999999999998E-2</v>
      </c>
      <c r="CU245" s="10">
        <v>3.7999999999999999E-2</v>
      </c>
      <c r="CV245" s="10">
        <v>5.1999999999999998E-2</v>
      </c>
      <c r="CW245" s="10">
        <v>7.1999999999999995E-2</v>
      </c>
      <c r="CX245" s="10">
        <v>6.2E-2</v>
      </c>
      <c r="CY245" s="10">
        <v>7.1999999999999995E-2</v>
      </c>
      <c r="CZ245" s="10">
        <v>7.8E-2</v>
      </c>
      <c r="DA245" s="10">
        <v>6.2E-2</v>
      </c>
      <c r="DB245" s="10">
        <v>4.8000000000000001E-2</v>
      </c>
      <c r="DC245" s="10">
        <v>6.6000000000000003E-2</v>
      </c>
      <c r="DD245" s="10">
        <v>0.05</v>
      </c>
      <c r="DE245" s="10">
        <v>7.3999999999999996E-2</v>
      </c>
      <c r="DF245" s="10">
        <v>7.3999999999999996E-2</v>
      </c>
      <c r="DG245" s="10">
        <v>5.8000000000000003E-2</v>
      </c>
      <c r="DH245" s="10">
        <v>7.8E-2</v>
      </c>
      <c r="DI245" s="10">
        <v>6.4000000000000001E-2</v>
      </c>
      <c r="DJ245" s="25">
        <v>11910.195822677008</v>
      </c>
      <c r="DK245" s="10">
        <v>0.57799999999999996</v>
      </c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</row>
    <row r="246" spans="1:126" x14ac:dyDescent="0.35">
      <c r="A246">
        <f t="shared" ca="1" si="116"/>
        <v>4</v>
      </c>
      <c r="B246" t="str" cm="1">
        <f t="array" aca="1" ref="B246" ca="1">_xlfn.SWITCH(A246,1,"A",2,"B",3,"C",4,"D")</f>
        <v>D</v>
      </c>
      <c r="C246">
        <f t="shared" ca="1" si="117"/>
        <v>3</v>
      </c>
      <c r="D246" s="3">
        <f t="shared" ca="1" si="118"/>
        <v>3.165481628968871</v>
      </c>
      <c r="E246">
        <f t="shared" ca="1" si="119"/>
        <v>0</v>
      </c>
      <c r="F246" cm="1">
        <f t="array" aca="1" ref="F246" ca="1">_xlfn.SWITCH(RANDBETWEEN(0,1),0,3,1,4)</f>
        <v>4</v>
      </c>
      <c r="G246" s="3">
        <f t="shared" ca="1" si="120"/>
        <v>3.6240561729914482</v>
      </c>
      <c r="H246" t="str" cm="1">
        <f t="array" aca="1" ref="H246" ca="1">_xlfn.SWITCH(RANDBETWEEN(0,1),0,"No",1,"Yes")</f>
        <v>No</v>
      </c>
      <c r="I246" s="3">
        <f t="shared" ca="1" si="121"/>
        <v>0.46291661520550481</v>
      </c>
      <c r="J246" t="str" cm="1">
        <f t="array" aca="1" ref="J246" ca="1">_xlfn.SWITCH(RANDBETWEEN(0,2),0,"Rainy",1,"Sunny",2,"Cold")</f>
        <v>Rainy</v>
      </c>
      <c r="K246">
        <f t="shared" ca="1" si="114"/>
        <v>1.9744434203179226</v>
      </c>
      <c r="L246" t="str" cm="1">
        <f t="array" aca="1" ref="L246" ca="1">_xlfn.SWITCH(RANDBETWEEN(0,1),0,"Good",1,"Bad")</f>
        <v>Good</v>
      </c>
      <c r="M246" s="3">
        <f t="shared" ca="1" si="122"/>
        <v>6.9933908004192719E-2</v>
      </c>
      <c r="N246" t="str" cm="1">
        <f t="array" aca="1" ref="N246" ca="1">_xlfn.SWITCH(RANDBETWEEN(0,1),0,"No",1,"Yes")</f>
        <v>Yes</v>
      </c>
      <c r="O246" s="3">
        <f t="shared" ca="1" si="123"/>
        <v>1.5407070514160401</v>
      </c>
      <c r="P246" t="str" cm="1">
        <f t="array" aca="1" ref="P246" ca="1">_xlfn.SWITCH(RANDBETWEEN(0,1),0,"No",1,"Yes")</f>
        <v>Yes</v>
      </c>
      <c r="Q246" s="3">
        <f t="shared" ca="1" si="124"/>
        <v>3.1364087453664524</v>
      </c>
      <c r="R246">
        <f t="shared" ca="1" si="125"/>
        <v>2</v>
      </c>
      <c r="S246" s="3">
        <f t="shared" ca="1" si="126"/>
        <v>0.18345371962051679</v>
      </c>
      <c r="T246" s="3">
        <f t="shared" ca="1" si="127"/>
        <v>0.36690743924103358</v>
      </c>
      <c r="U246" t="str" cm="1">
        <f t="array" aca="1" ref="U246" ca="1">_xlfn.SWITCH(RANDBETWEEN(0,1),0,"No",1,"Yes")</f>
        <v>Yes</v>
      </c>
      <c r="V246" s="3">
        <f t="shared" ca="1" si="128"/>
        <v>0.84540698386780633</v>
      </c>
      <c r="W246" t="str" cm="1">
        <f t="array" aca="1" ref="W246" ca="1">_xlfn.SWITCH(RANDBETWEEN(0,1),0,"No",1,"Yes")</f>
        <v>Yes</v>
      </c>
      <c r="X246" s="3">
        <f t="shared" ca="1" si="129"/>
        <v>14.50292974077035</v>
      </c>
      <c r="Y246" t="str" cm="1">
        <f t="array" aca="1" ref="Y246" ca="1">_xlfn.SWITCH(RANDBETWEEN(0,1),0,"No",1,"Yes")</f>
        <v>Yes</v>
      </c>
      <c r="Z246" s="3">
        <f t="shared" ca="1" si="130"/>
        <v>1.052387789275703</v>
      </c>
      <c r="AA246" s="3">
        <f t="shared" ca="1" si="115"/>
        <v>0</v>
      </c>
      <c r="AB246" s="3">
        <f t="shared" ca="1" si="131"/>
        <v>0.59088942171945968</v>
      </c>
      <c r="AC246" s="3">
        <f t="shared" ca="1" si="132"/>
        <v>358.74371872298349</v>
      </c>
      <c r="AD246" s="3">
        <f t="shared" ca="1" si="133"/>
        <v>2</v>
      </c>
      <c r="AE246" s="3" t="str">
        <f t="shared" ca="1" si="134"/>
        <v>12-4</v>
      </c>
      <c r="AF246" s="3">
        <f t="shared" ca="1" si="135"/>
        <v>0.5062243961304681</v>
      </c>
      <c r="AG246" s="3" t="str">
        <f t="shared" ca="1" si="136"/>
        <v>High</v>
      </c>
      <c r="AH246" s="3">
        <f t="shared" ca="1" si="137"/>
        <v>9.8387390611985967E-2</v>
      </c>
      <c r="AI246" s="3">
        <f t="shared" ca="1" si="138"/>
        <v>19.971146244830528</v>
      </c>
      <c r="AJ246" s="3">
        <f t="shared" ca="1" si="139"/>
        <v>17.963101082184664</v>
      </c>
      <c r="AK246" s="3">
        <f t="shared" ca="1" si="140"/>
        <v>46.734700157103035</v>
      </c>
      <c r="AL246" s="3">
        <f t="shared" ca="1" si="141"/>
        <v>25</v>
      </c>
      <c r="AM246" s="3" t="str">
        <f t="shared" ca="1" si="142"/>
        <v>Late</v>
      </c>
      <c r="AN246" s="6">
        <f t="shared" ca="1" si="143"/>
        <v>0</v>
      </c>
      <c r="AO246" s="6">
        <f t="shared" ca="1" si="144"/>
        <v>3.1807223081484142</v>
      </c>
      <c r="AP246" s="3" cm="1">
        <f t="array" aca="1" ref="AP246" ca="1">_xlfn.SWITCH(F246,3,_xlfn.NORM.INV(RAND(),8,4),4,_xlfn.NORM.INV(RAND(),7,3))</f>
        <v>7.7669354662228489</v>
      </c>
      <c r="AQ246" s="6">
        <f t="shared" ca="1" si="145"/>
        <v>100.61834647848163</v>
      </c>
      <c r="AR246" s="6">
        <f t="shared" ca="1" si="146"/>
        <v>4647.4185274777501</v>
      </c>
      <c r="AS246" s="3">
        <f t="shared" ca="1" si="147"/>
        <v>5.8418375196378793</v>
      </c>
      <c r="AT246" s="6">
        <f t="shared" ca="1" si="148"/>
        <v>8762.7562794568184</v>
      </c>
      <c r="AU246" s="3">
        <f t="shared" ca="1" si="149"/>
        <v>962.63641392610373</v>
      </c>
      <c r="AV246" s="3">
        <f t="shared" ca="1" si="150"/>
        <v>59.437056567938171</v>
      </c>
      <c r="AW246" s="6">
        <f t="shared" ca="1" si="151"/>
        <v>14435.42899973676</v>
      </c>
      <c r="BC246">
        <v>243</v>
      </c>
      <c r="BD246">
        <v>4597231.2717993716</v>
      </c>
      <c r="BI246">
        <v>243</v>
      </c>
      <c r="BJ246">
        <v>10824.43003424935</v>
      </c>
      <c r="BO246">
        <v>243</v>
      </c>
      <c r="BP246">
        <v>0.622</v>
      </c>
      <c r="BW246">
        <v>243</v>
      </c>
      <c r="BX246">
        <v>23.899269210184887</v>
      </c>
      <c r="CE246">
        <v>243</v>
      </c>
      <c r="CF246">
        <v>1672639.8699297321</v>
      </c>
      <c r="CK246">
        <v>243</v>
      </c>
      <c r="CL246">
        <v>6796.4560361784515</v>
      </c>
      <c r="CS246">
        <v>242</v>
      </c>
      <c r="CT246" s="10">
        <v>8.4000000000000005E-2</v>
      </c>
      <c r="CU246" s="10">
        <v>5.3999999999999999E-2</v>
      </c>
      <c r="CV246" s="10">
        <v>7.1999999999999995E-2</v>
      </c>
      <c r="CW246" s="10">
        <v>5.8000000000000003E-2</v>
      </c>
      <c r="CX246" s="10">
        <v>4.8000000000000001E-2</v>
      </c>
      <c r="CY246" s="10">
        <v>5.3999999999999999E-2</v>
      </c>
      <c r="CZ246" s="10">
        <v>5.6000000000000001E-2</v>
      </c>
      <c r="DA246" s="10">
        <v>4.3999999999999997E-2</v>
      </c>
      <c r="DB246" s="10">
        <v>6.8000000000000005E-2</v>
      </c>
      <c r="DC246" s="10">
        <v>5.8000000000000003E-2</v>
      </c>
      <c r="DD246" s="10">
        <v>7.5999999999999998E-2</v>
      </c>
      <c r="DE246" s="10">
        <v>6.8000000000000005E-2</v>
      </c>
      <c r="DF246" s="10">
        <v>6.6000000000000003E-2</v>
      </c>
      <c r="DG246" s="10">
        <v>6.6000000000000003E-2</v>
      </c>
      <c r="DH246" s="10">
        <v>6.6000000000000003E-2</v>
      </c>
      <c r="DI246" s="10">
        <v>6.2E-2</v>
      </c>
      <c r="DJ246" s="25">
        <v>7623.4897362750398</v>
      </c>
      <c r="DK246" s="10">
        <v>0.61799999999999999</v>
      </c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</row>
    <row r="247" spans="1:126" x14ac:dyDescent="0.35">
      <c r="A247">
        <f t="shared" ca="1" si="116"/>
        <v>4</v>
      </c>
      <c r="B247" t="str" cm="1">
        <f t="array" aca="1" ref="B247" ca="1">_xlfn.SWITCH(A247,1,"A",2,"B",3,"C",4,"D")</f>
        <v>D</v>
      </c>
      <c r="C247">
        <f t="shared" ca="1" si="117"/>
        <v>2</v>
      </c>
      <c r="D247" s="3">
        <f t="shared" ca="1" si="118"/>
        <v>2.880699520623244</v>
      </c>
      <c r="E247">
        <f t="shared" ca="1" si="119"/>
        <v>0</v>
      </c>
      <c r="F247" cm="1">
        <f t="array" aca="1" ref="F247" ca="1">_xlfn.SWITCH(RANDBETWEEN(0,1),0,3,1,4)</f>
        <v>4</v>
      </c>
      <c r="G247" s="3">
        <f t="shared" ca="1" si="120"/>
        <v>2.3339432583986812</v>
      </c>
      <c r="H247" t="str" cm="1">
        <f t="array" aca="1" ref="H247" ca="1">_xlfn.SWITCH(RANDBETWEEN(0,1),0,"No",1,"Yes")</f>
        <v>No</v>
      </c>
      <c r="I247" s="3">
        <f t="shared" ca="1" si="121"/>
        <v>0.49106493756264047</v>
      </c>
      <c r="J247" t="str" cm="1">
        <f t="array" aca="1" ref="J247" ca="1">_xlfn.SWITCH(RANDBETWEEN(0,2),0,"Rainy",1,"Sunny",2,"Cold")</f>
        <v>Sunny</v>
      </c>
      <c r="K247">
        <f t="shared" ca="1" si="114"/>
        <v>4.1409467986248782E-2</v>
      </c>
      <c r="L247" t="str" cm="1">
        <f t="array" aca="1" ref="L247" ca="1">_xlfn.SWITCH(RANDBETWEEN(0,1),0,"Good",1,"Bad")</f>
        <v>Bad</v>
      </c>
      <c r="M247" s="3">
        <f t="shared" ca="1" si="122"/>
        <v>0.3990994076628992</v>
      </c>
      <c r="N247" t="str" cm="1">
        <f t="array" aca="1" ref="N247" ca="1">_xlfn.SWITCH(RANDBETWEEN(0,1),0,"No",1,"Yes")</f>
        <v>No</v>
      </c>
      <c r="O247" s="3">
        <f t="shared" ca="1" si="123"/>
        <v>0.101866343931897</v>
      </c>
      <c r="P247" t="str" cm="1">
        <f t="array" aca="1" ref="P247" ca="1">_xlfn.SWITCH(RANDBETWEEN(0,1),0,"No",1,"Yes")</f>
        <v>Yes</v>
      </c>
      <c r="Q247" s="3">
        <f t="shared" ca="1" si="124"/>
        <v>2.2618591324736341</v>
      </c>
      <c r="R247">
        <f t="shared" ca="1" si="125"/>
        <v>1</v>
      </c>
      <c r="S247" s="3">
        <f t="shared" ca="1" si="126"/>
        <v>0.17078107400489687</v>
      </c>
      <c r="T247" s="3">
        <f t="shared" ca="1" si="127"/>
        <v>0.17078107400489687</v>
      </c>
      <c r="U247" t="str" cm="1">
        <f t="array" aca="1" ref="U247" ca="1">_xlfn.SWITCH(RANDBETWEEN(0,1),0,"No",1,"Yes")</f>
        <v>No</v>
      </c>
      <c r="V247" s="3">
        <f t="shared" ca="1" si="128"/>
        <v>0</v>
      </c>
      <c r="W247" t="str" cm="1">
        <f t="array" aca="1" ref="W247" ca="1">_xlfn.SWITCH(RANDBETWEEN(0,1),0,"No",1,"Yes")</f>
        <v>No</v>
      </c>
      <c r="X247" s="3">
        <f t="shared" ca="1" si="129"/>
        <v>0</v>
      </c>
      <c r="Y247" t="str" cm="1">
        <f t="array" aca="1" ref="Y247" ca="1">_xlfn.SWITCH(RANDBETWEEN(0,1),0,"No",1,"Yes")</f>
        <v>Yes</v>
      </c>
      <c r="Z247" s="3">
        <f t="shared" ca="1" si="130"/>
        <v>0.68745092095843963</v>
      </c>
      <c r="AA247" s="3">
        <f t="shared" ca="1" si="115"/>
        <v>0</v>
      </c>
      <c r="AB247" s="3">
        <f t="shared" ca="1" si="131"/>
        <v>0.87127699246324963</v>
      </c>
      <c r="AC247" s="3">
        <f t="shared" ca="1" si="132"/>
        <v>283.53618370838399</v>
      </c>
      <c r="AD247" s="3">
        <f t="shared" ca="1" si="133"/>
        <v>1</v>
      </c>
      <c r="AE247" s="3" t="str">
        <f t="shared" ca="1" si="134"/>
        <v>8-12</v>
      </c>
      <c r="AF247" s="3">
        <f t="shared" ca="1" si="135"/>
        <v>0.14635957344030159</v>
      </c>
      <c r="AG247" s="3" t="str">
        <f t="shared" ca="1" si="136"/>
        <v>Low</v>
      </c>
      <c r="AH247" s="3">
        <f t="shared" ca="1" si="137"/>
        <v>0.46150264635847116</v>
      </c>
      <c r="AI247" s="3">
        <f t="shared" ca="1" si="138"/>
        <v>79.450708138898648</v>
      </c>
      <c r="AJ247" s="3">
        <f t="shared" ca="1" si="139"/>
        <v>3.5687055578245523</v>
      </c>
      <c r="AK247" s="3">
        <f t="shared" ca="1" si="140"/>
        <v>11.535319313065912</v>
      </c>
      <c r="AL247" s="3">
        <f t="shared" ca="1" si="141"/>
        <v>20</v>
      </c>
      <c r="AM247" s="3" t="str">
        <f t="shared" ca="1" si="142"/>
        <v>On time</v>
      </c>
      <c r="AN247" s="6">
        <f t="shared" ca="1" si="143"/>
        <v>0</v>
      </c>
      <c r="AO247" s="6">
        <f t="shared" ca="1" si="144"/>
        <v>5.6673262140011396</v>
      </c>
      <c r="AP247" s="3" cm="1">
        <f t="array" aca="1" ref="AP247" ca="1">_xlfn.SWITCH(F247,3,_xlfn.NORM.INV(RAND(),8,4),4,_xlfn.NORM.INV(RAND(),7,3))</f>
        <v>5.2037661381775422</v>
      </c>
      <c r="AQ247" s="6">
        <f t="shared" ca="1" si="145"/>
        <v>99.083788507578163</v>
      </c>
      <c r="AR247" s="6">
        <f t="shared" ca="1" si="146"/>
        <v>5398.7513110353466</v>
      </c>
      <c r="AS247" s="3">
        <f t="shared" ca="1" si="147"/>
        <v>1.441914914133239</v>
      </c>
      <c r="AT247" s="6">
        <f t="shared" ca="1" si="148"/>
        <v>2162.8723711998587</v>
      </c>
      <c r="AU247" s="3">
        <f t="shared" ca="1" si="149"/>
        <v>1011.8854713757794</v>
      </c>
      <c r="AV247" s="3">
        <f t="shared" ca="1" si="150"/>
        <v>62.256416257182281</v>
      </c>
      <c r="AW247" s="6">
        <f t="shared" ca="1" si="151"/>
        <v>8641.4328960821676</v>
      </c>
      <c r="BC247">
        <v>244</v>
      </c>
      <c r="BD247">
        <v>5407248.9995735716</v>
      </c>
      <c r="BI247">
        <v>244</v>
      </c>
      <c r="BJ247">
        <v>10663.048506072713</v>
      </c>
      <c r="BO247">
        <v>244</v>
      </c>
      <c r="BP247">
        <v>0.60799999999999998</v>
      </c>
      <c r="BW247">
        <v>244</v>
      </c>
      <c r="BX247">
        <v>45.73588043486599</v>
      </c>
      <c r="CE247">
        <v>244</v>
      </c>
      <c r="CF247">
        <v>1920571.9891248655</v>
      </c>
      <c r="CK247">
        <v>244</v>
      </c>
      <c r="CL247">
        <v>4318.092901274008</v>
      </c>
      <c r="CS247">
        <v>243</v>
      </c>
      <c r="CT247" s="10">
        <v>0.06</v>
      </c>
      <c r="CU247" s="10">
        <v>4.8000000000000001E-2</v>
      </c>
      <c r="CV247" s="10">
        <v>5.3999999999999999E-2</v>
      </c>
      <c r="CW247" s="10">
        <v>0.05</v>
      </c>
      <c r="CX247" s="10">
        <v>6.4000000000000001E-2</v>
      </c>
      <c r="CY247" s="10">
        <v>0.08</v>
      </c>
      <c r="CZ247" s="10">
        <v>6.2E-2</v>
      </c>
      <c r="DA247" s="10">
        <v>5.3999999999999999E-2</v>
      </c>
      <c r="DB247" s="10">
        <v>8.4000000000000005E-2</v>
      </c>
      <c r="DC247" s="10">
        <v>7.8E-2</v>
      </c>
      <c r="DD247" s="10">
        <v>0.03</v>
      </c>
      <c r="DE247" s="10">
        <v>7.0000000000000007E-2</v>
      </c>
      <c r="DF247" s="10">
        <v>8.4000000000000005E-2</v>
      </c>
      <c r="DG247" s="10">
        <v>0.05</v>
      </c>
      <c r="DH247" s="10">
        <v>6.4000000000000001E-2</v>
      </c>
      <c r="DI247" s="10">
        <v>6.8000000000000005E-2</v>
      </c>
      <c r="DJ247" s="25">
        <v>5107.6351926774605</v>
      </c>
      <c r="DK247" s="10">
        <v>0.58399999999999996</v>
      </c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</row>
    <row r="248" spans="1:126" x14ac:dyDescent="0.35">
      <c r="A248">
        <f t="shared" ca="1" si="116"/>
        <v>1</v>
      </c>
      <c r="B248" t="str" cm="1">
        <f t="array" aca="1" ref="B248" ca="1">_xlfn.SWITCH(A248,1,"A",2,"B",3,"C",4,"D")</f>
        <v>A</v>
      </c>
      <c r="C248">
        <f t="shared" ca="1" si="117"/>
        <v>1</v>
      </c>
      <c r="D248" s="3">
        <f t="shared" ca="1" si="118"/>
        <v>2.9549116464672101</v>
      </c>
      <c r="E248">
        <f t="shared" ca="1" si="119"/>
        <v>1</v>
      </c>
      <c r="F248" cm="1">
        <f t="array" aca="1" ref="F248" ca="1">_xlfn.SWITCH(RANDBETWEEN(0,1),0,3,1,4)</f>
        <v>3</v>
      </c>
      <c r="G248" s="3">
        <f t="shared" ca="1" si="120"/>
        <v>1.8651827638522973</v>
      </c>
      <c r="H248" t="str" cm="1">
        <f t="array" aca="1" ref="H248" ca="1">_xlfn.SWITCH(RANDBETWEEN(0,1),0,"No",1,"Yes")</f>
        <v>Yes</v>
      </c>
      <c r="I248" s="3">
        <f t="shared" ca="1" si="121"/>
        <v>8.1853283404539581E-2</v>
      </c>
      <c r="J248" t="str" cm="1">
        <f t="array" aca="1" ref="J248" ca="1">_xlfn.SWITCH(RANDBETWEEN(0,2),0,"Rainy",1,"Sunny",2,"Cold")</f>
        <v>Rainy</v>
      </c>
      <c r="K248">
        <f t="shared" ca="1" si="114"/>
        <v>0.84490425115410683</v>
      </c>
      <c r="L248" t="str" cm="1">
        <f t="array" aca="1" ref="L248" ca="1">_xlfn.SWITCH(RANDBETWEEN(0,1),0,"Good",1,"Bad")</f>
        <v>Good</v>
      </c>
      <c r="M248" s="3">
        <f t="shared" ca="1" si="122"/>
        <v>7.7358386749229013E-2</v>
      </c>
      <c r="N248" t="str" cm="1">
        <f t="array" aca="1" ref="N248" ca="1">_xlfn.SWITCH(RANDBETWEEN(0,1),0,"No",1,"Yes")</f>
        <v>No</v>
      </c>
      <c r="O248" s="3">
        <f t="shared" ca="1" si="123"/>
        <v>8.3934890361212211E-2</v>
      </c>
      <c r="P248" t="str" cm="1">
        <f t="array" aca="1" ref="P248" ca="1">_xlfn.SWITCH(RANDBETWEEN(0,1),0,"No",1,"Yes")</f>
        <v>Yes</v>
      </c>
      <c r="Q248" s="3">
        <f t="shared" ca="1" si="124"/>
        <v>0.84461082878211757</v>
      </c>
      <c r="R248">
        <f t="shared" ca="1" si="125"/>
        <v>2</v>
      </c>
      <c r="S248" s="3">
        <f t="shared" ca="1" si="126"/>
        <v>0.15430001992593664</v>
      </c>
      <c r="T248" s="3">
        <f t="shared" ca="1" si="127"/>
        <v>0.30860003985187329</v>
      </c>
      <c r="U248" t="str" cm="1">
        <f t="array" aca="1" ref="U248" ca="1">_xlfn.SWITCH(RANDBETWEEN(0,1),0,"No",1,"Yes")</f>
        <v>Yes</v>
      </c>
      <c r="V248" s="3">
        <f t="shared" ca="1" si="128"/>
        <v>0.52899790938018454</v>
      </c>
      <c r="W248" t="str" cm="1">
        <f t="array" aca="1" ref="W248" ca="1">_xlfn.SWITCH(RANDBETWEEN(0,1),0,"No",1,"Yes")</f>
        <v>Yes</v>
      </c>
      <c r="X248" s="3">
        <f t="shared" ca="1" si="129"/>
        <v>38.108965290234593</v>
      </c>
      <c r="Y248" t="str" cm="1">
        <f t="array" aca="1" ref="Y248" ca="1">_xlfn.SWITCH(RANDBETWEEN(0,1),0,"No",1,"Yes")</f>
        <v>Yes</v>
      </c>
      <c r="Z248" s="3">
        <f t="shared" ca="1" si="130"/>
        <v>2.6757383342428138</v>
      </c>
      <c r="AA248" s="3">
        <f t="shared" ca="1" si="115"/>
        <v>0</v>
      </c>
      <c r="AB248" s="3">
        <f t="shared" ca="1" si="131"/>
        <v>0.81682404546715848</v>
      </c>
      <c r="AC248" s="3">
        <f t="shared" ca="1" si="132"/>
        <v>121.7893800768847</v>
      </c>
      <c r="AD248" s="3">
        <f t="shared" ca="1" si="133"/>
        <v>2</v>
      </c>
      <c r="AE248" s="3" t="str">
        <f t="shared" ca="1" si="134"/>
        <v>12-4</v>
      </c>
      <c r="AF248" s="3">
        <f t="shared" ca="1" si="135"/>
        <v>0.33958750058998693</v>
      </c>
      <c r="AG248" s="3" t="str">
        <f t="shared" ca="1" si="136"/>
        <v>Low</v>
      </c>
      <c r="AH248" s="3">
        <f t="shared" ca="1" si="137"/>
        <v>0.2511595230266277</v>
      </c>
      <c r="AI248" s="3">
        <f t="shared" ca="1" si="138"/>
        <v>64.372604955760053</v>
      </c>
      <c r="AJ248" s="3">
        <f t="shared" ca="1" si="139"/>
        <v>1.8919442542457963</v>
      </c>
      <c r="AK248" s="3">
        <f t="shared" ca="1" si="140"/>
        <v>48.719661301342541</v>
      </c>
      <c r="AL248" s="3">
        <f t="shared" ca="1" si="141"/>
        <v>40</v>
      </c>
      <c r="AM248" s="3" t="str">
        <f t="shared" ca="1" si="142"/>
        <v>Late</v>
      </c>
      <c r="AN248" s="6">
        <f t="shared" ca="1" si="143"/>
        <v>0</v>
      </c>
      <c r="AO248" s="6">
        <f t="shared" ca="1" si="144"/>
        <v>3.3750615227740335</v>
      </c>
      <c r="AP248" s="3" cm="1">
        <f t="array" aca="1" ref="AP248" ca="1">_xlfn.SWITCH(F248,3,_xlfn.NORM.INV(RAND(),8,4),4,_xlfn.NORM.INV(RAND(),7,3))</f>
        <v>8.0787730194176763</v>
      </c>
      <c r="AQ248" s="6">
        <f t="shared" ca="1" si="145"/>
        <v>94.016891123468938</v>
      </c>
      <c r="AR248" s="6">
        <f t="shared" ca="1" si="146"/>
        <v>1417.3264750924502</v>
      </c>
      <c r="AS248" s="3">
        <f t="shared" ca="1" si="147"/>
        <v>6.0899576626678176</v>
      </c>
      <c r="AT248" s="6">
        <f t="shared" ca="1" si="148"/>
        <v>9134.9364940017258</v>
      </c>
      <c r="AU248" s="3">
        <f t="shared" ca="1" si="149"/>
        <v>1043.6614048458455</v>
      </c>
      <c r="AV248" s="3">
        <f t="shared" ca="1" si="150"/>
        <v>56.904241366367835</v>
      </c>
      <c r="AW248" s="6">
        <f t="shared" ca="1" si="151"/>
        <v>11656.203676829164</v>
      </c>
      <c r="BC248">
        <v>245</v>
      </c>
      <c r="BD248">
        <v>14497019.660815788</v>
      </c>
      <c r="BI248">
        <v>245</v>
      </c>
      <c r="BJ248">
        <v>10971.510156685592</v>
      </c>
      <c r="BO248">
        <v>245</v>
      </c>
      <c r="BP248">
        <v>0.63200000000000001</v>
      </c>
      <c r="BW248">
        <v>245</v>
      </c>
      <c r="BX248">
        <v>24.821993079019599</v>
      </c>
      <c r="CE248">
        <v>245</v>
      </c>
      <c r="CF248">
        <v>2538277.703205083</v>
      </c>
      <c r="CK248">
        <v>245</v>
      </c>
      <c r="CL248">
        <v>3041.9807066077778</v>
      </c>
      <c r="CS248">
        <v>244</v>
      </c>
      <c r="CT248" s="10">
        <v>5.1999999999999998E-2</v>
      </c>
      <c r="CU248" s="10">
        <v>5.3999999999999999E-2</v>
      </c>
      <c r="CV248" s="10">
        <v>7.0000000000000007E-2</v>
      </c>
      <c r="CW248" s="10">
        <v>0.06</v>
      </c>
      <c r="CX248" s="10">
        <v>4.8000000000000001E-2</v>
      </c>
      <c r="CY248" s="10">
        <v>7.0000000000000007E-2</v>
      </c>
      <c r="CZ248" s="10">
        <v>4.8000000000000001E-2</v>
      </c>
      <c r="DA248" s="10">
        <v>8.4000000000000005E-2</v>
      </c>
      <c r="DB248" s="10">
        <v>7.8E-2</v>
      </c>
      <c r="DC248" s="10">
        <v>7.5999999999999998E-2</v>
      </c>
      <c r="DD248" s="10">
        <v>8.2000000000000003E-2</v>
      </c>
      <c r="DE248" s="10">
        <v>5.1999999999999998E-2</v>
      </c>
      <c r="DF248" s="10">
        <v>4.8000000000000001E-2</v>
      </c>
      <c r="DG248" s="10">
        <v>0.06</v>
      </c>
      <c r="DH248" s="10">
        <v>5.3999999999999999E-2</v>
      </c>
      <c r="DI248" s="10">
        <v>6.4000000000000001E-2</v>
      </c>
      <c r="DJ248" s="25">
        <v>11269.881918829895</v>
      </c>
      <c r="DK248" s="10">
        <v>0.66</v>
      </c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</row>
    <row r="249" spans="1:126" x14ac:dyDescent="0.35">
      <c r="A249">
        <f t="shared" ca="1" si="116"/>
        <v>1</v>
      </c>
      <c r="B249" t="str" cm="1">
        <f t="array" aca="1" ref="B249" ca="1">_xlfn.SWITCH(A249,1,"A",2,"B",3,"C",4,"D")</f>
        <v>A</v>
      </c>
      <c r="C249">
        <f t="shared" ca="1" si="117"/>
        <v>2</v>
      </c>
      <c r="D249" s="3">
        <f t="shared" ca="1" si="118"/>
        <v>2.7731846819616268</v>
      </c>
      <c r="E249">
        <f t="shared" ca="1" si="119"/>
        <v>0</v>
      </c>
      <c r="F249" cm="1">
        <f t="array" aca="1" ref="F249" ca="1">_xlfn.SWITCH(RANDBETWEEN(0,1),0,3,1,4)</f>
        <v>4</v>
      </c>
      <c r="G249" s="3">
        <f t="shared" ca="1" si="120"/>
        <v>2.0843550574081342</v>
      </c>
      <c r="H249" t="str" cm="1">
        <f t="array" aca="1" ref="H249" ca="1">_xlfn.SWITCH(RANDBETWEEN(0,1),0,"No",1,"Yes")</f>
        <v>No</v>
      </c>
      <c r="I249" s="3">
        <f t="shared" ca="1" si="121"/>
        <v>0.40827358927657059</v>
      </c>
      <c r="J249" t="str" cm="1">
        <f t="array" aca="1" ref="J249" ca="1">_xlfn.SWITCH(RANDBETWEEN(0,2),0,"Rainy",1,"Sunny",2,"Cold")</f>
        <v>Cold</v>
      </c>
      <c r="K249">
        <f t="shared" ca="1" si="114"/>
        <v>0.94661191546314583</v>
      </c>
      <c r="L249" t="str" cm="1">
        <f t="array" aca="1" ref="L249" ca="1">_xlfn.SWITCH(RANDBETWEEN(0,1),0,"Good",1,"Bad")</f>
        <v>Bad</v>
      </c>
      <c r="M249" s="3">
        <f t="shared" ca="1" si="122"/>
        <v>0.545291831702162</v>
      </c>
      <c r="N249" t="str" cm="1">
        <f t="array" aca="1" ref="N249" ca="1">_xlfn.SWITCH(RANDBETWEEN(0,1),0,"No",1,"Yes")</f>
        <v>No</v>
      </c>
      <c r="O249" s="3">
        <f t="shared" ca="1" si="123"/>
        <v>6.17303104468956E-2</v>
      </c>
      <c r="P249" t="str" cm="1">
        <f t="array" aca="1" ref="P249" ca="1">_xlfn.SWITCH(RANDBETWEEN(0,1),0,"No",1,"Yes")</f>
        <v>No</v>
      </c>
      <c r="Q249" s="3">
        <f t="shared" ca="1" si="124"/>
        <v>0</v>
      </c>
      <c r="R249">
        <f t="shared" ca="1" si="125"/>
        <v>3</v>
      </c>
      <c r="S249" s="3">
        <f t="shared" ca="1" si="126"/>
        <v>0.21452392341057458</v>
      </c>
      <c r="T249" s="3">
        <f t="shared" ca="1" si="127"/>
        <v>0.64357177023172374</v>
      </c>
      <c r="U249" t="str" cm="1">
        <f t="array" aca="1" ref="U249" ca="1">_xlfn.SWITCH(RANDBETWEEN(0,1),0,"No",1,"Yes")</f>
        <v>Yes</v>
      </c>
      <c r="V249" s="3">
        <f t="shared" ca="1" si="128"/>
        <v>0.53582806344585676</v>
      </c>
      <c r="W249" t="str" cm="1">
        <f t="array" aca="1" ref="W249" ca="1">_xlfn.SWITCH(RANDBETWEEN(0,1),0,"No",1,"Yes")</f>
        <v>No</v>
      </c>
      <c r="X249" s="3">
        <f t="shared" ca="1" si="129"/>
        <v>0</v>
      </c>
      <c r="Y249" t="str" cm="1">
        <f t="array" aca="1" ref="Y249" ca="1">_xlfn.SWITCH(RANDBETWEEN(0,1),0,"No",1,"Yes")</f>
        <v>No</v>
      </c>
      <c r="Z249" s="3">
        <f t="shared" ca="1" si="130"/>
        <v>0</v>
      </c>
      <c r="AA249" s="3">
        <f t="shared" ca="1" si="115"/>
        <v>1</v>
      </c>
      <c r="AB249" s="3">
        <f t="shared" ca="1" si="131"/>
        <v>5.3346810860857907E-2</v>
      </c>
      <c r="AC249" s="3">
        <f t="shared" ca="1" si="132"/>
        <v>119.27966922932241</v>
      </c>
      <c r="AD249" s="3">
        <f t="shared" ca="1" si="133"/>
        <v>1</v>
      </c>
      <c r="AE249" s="3" t="str">
        <f t="shared" ca="1" si="134"/>
        <v>8-12</v>
      </c>
      <c r="AF249" s="3">
        <f t="shared" ca="1" si="135"/>
        <v>0.95322785628391127</v>
      </c>
      <c r="AG249" s="3" t="str">
        <f t="shared" ca="1" si="136"/>
        <v>Low</v>
      </c>
      <c r="AH249" s="3">
        <f t="shared" ca="1" si="137"/>
        <v>0.45112224129120004</v>
      </c>
      <c r="AI249" s="3">
        <f t="shared" ca="1" si="138"/>
        <v>24.505653233129244</v>
      </c>
      <c r="AJ249" s="3">
        <f t="shared" ca="1" si="139"/>
        <v>4.8674347953339998</v>
      </c>
      <c r="AK249" s="3">
        <f t="shared" ca="1" si="140"/>
        <v>11.550794241744457</v>
      </c>
      <c r="AL249" s="3">
        <f t="shared" ca="1" si="141"/>
        <v>20</v>
      </c>
      <c r="AM249" s="3" t="str">
        <f t="shared" ca="1" si="142"/>
        <v>On time</v>
      </c>
      <c r="AN249" s="6">
        <f t="shared" ca="1" si="143"/>
        <v>0</v>
      </c>
      <c r="AO249" s="6">
        <f t="shared" ca="1" si="144"/>
        <v>2.1693088260223248</v>
      </c>
      <c r="AP249" s="3" cm="1">
        <f t="array" aca="1" ref="AP249" ca="1">_xlfn.SWITCH(F249,3,_xlfn.NORM.INV(RAND(),8,4),4,_xlfn.NORM.INV(RAND(),7,3))</f>
        <v>4.3074148721518704</v>
      </c>
      <c r="AQ249" s="6">
        <f t="shared" ca="1" si="145"/>
        <v>94.555796045908565</v>
      </c>
      <c r="AR249" s="6">
        <f t="shared" ca="1" si="146"/>
        <v>2618.4113698889569</v>
      </c>
      <c r="AS249" s="3">
        <f t="shared" ca="1" si="147"/>
        <v>1.4438492802180571</v>
      </c>
      <c r="AT249" s="6">
        <f t="shared" ca="1" si="148"/>
        <v>2887.6985604361143</v>
      </c>
      <c r="AU249" s="3">
        <f t="shared" ca="1" si="149"/>
        <v>995.19959458006997</v>
      </c>
      <c r="AV249" s="3">
        <f t="shared" ca="1" si="150"/>
        <v>50.296778271462983</v>
      </c>
      <c r="AW249" s="6">
        <f t="shared" ca="1" si="151"/>
        <v>6553.775612002627</v>
      </c>
      <c r="BC249">
        <v>246</v>
      </c>
      <c r="BD249">
        <v>6720467.6128476709</v>
      </c>
      <c r="BI249">
        <v>246</v>
      </c>
      <c r="BJ249">
        <v>11757.664150279041</v>
      </c>
      <c r="BO249">
        <v>246</v>
      </c>
      <c r="BP249">
        <v>0.59399999999999997</v>
      </c>
      <c r="BW249">
        <v>246</v>
      </c>
      <c r="BX249">
        <v>22.819866515147453</v>
      </c>
      <c r="CE249">
        <v>246</v>
      </c>
      <c r="CF249">
        <v>1441576.9350804377</v>
      </c>
      <c r="CK249">
        <v>246</v>
      </c>
      <c r="CL249">
        <v>2239.0580543994683</v>
      </c>
      <c r="CS249">
        <v>245</v>
      </c>
      <c r="CT249" s="10">
        <v>5.1999999999999998E-2</v>
      </c>
      <c r="CU249" s="10">
        <v>8.2000000000000003E-2</v>
      </c>
      <c r="CV249" s="10">
        <v>6.6000000000000003E-2</v>
      </c>
      <c r="CW249" s="10">
        <v>6.2E-2</v>
      </c>
      <c r="CX249" s="10">
        <v>6.6000000000000003E-2</v>
      </c>
      <c r="CY249" s="10">
        <v>3.7999999999999999E-2</v>
      </c>
      <c r="CZ249" s="10">
        <v>7.8E-2</v>
      </c>
      <c r="DA249" s="10">
        <v>5.1999999999999998E-2</v>
      </c>
      <c r="DB249" s="10">
        <v>6.4000000000000001E-2</v>
      </c>
      <c r="DC249" s="10">
        <v>7.1999999999999995E-2</v>
      </c>
      <c r="DD249" s="10">
        <v>6.2E-2</v>
      </c>
      <c r="DE249" s="10">
        <v>5.3999999999999999E-2</v>
      </c>
      <c r="DF249" s="10">
        <v>0.06</v>
      </c>
      <c r="DG249" s="10">
        <v>6.6000000000000003E-2</v>
      </c>
      <c r="DH249" s="10">
        <v>7.0000000000000007E-2</v>
      </c>
      <c r="DI249" s="10">
        <v>5.6000000000000001E-2</v>
      </c>
      <c r="DJ249" s="25">
        <v>10819.090682275717</v>
      </c>
      <c r="DK249" s="10">
        <v>0.59399999999999997</v>
      </c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</row>
    <row r="250" spans="1:126" x14ac:dyDescent="0.35">
      <c r="A250">
        <f t="shared" ca="1" si="116"/>
        <v>3</v>
      </c>
      <c r="B250" t="str" cm="1">
        <f t="array" aca="1" ref="B250" ca="1">_xlfn.SWITCH(A250,1,"A",2,"B",3,"C",4,"D")</f>
        <v>C</v>
      </c>
      <c r="C250">
        <f t="shared" ca="1" si="117"/>
        <v>1</v>
      </c>
      <c r="D250" s="3">
        <f t="shared" ca="1" si="118"/>
        <v>2.7227911636533491</v>
      </c>
      <c r="E250">
        <f t="shared" ca="1" si="119"/>
        <v>1</v>
      </c>
      <c r="F250" cm="1">
        <f t="array" aca="1" ref="F250" ca="1">_xlfn.SWITCH(RANDBETWEEN(0,1),0,3,1,4)</f>
        <v>3</v>
      </c>
      <c r="G250" s="3">
        <f t="shared" ca="1" si="120"/>
        <v>2.2309704355356073</v>
      </c>
      <c r="H250" t="str" cm="1">
        <f t="array" aca="1" ref="H250" ca="1">_xlfn.SWITCH(RANDBETWEEN(0,1),0,"No",1,"Yes")</f>
        <v>No</v>
      </c>
      <c r="I250" s="3">
        <f t="shared" ca="1" si="121"/>
        <v>0.38323146073171915</v>
      </c>
      <c r="J250" t="str" cm="1">
        <f t="array" aca="1" ref="J250" ca="1">_xlfn.SWITCH(RANDBETWEEN(0,2),0,"Rainy",1,"Sunny",2,"Cold")</f>
        <v>Sunny</v>
      </c>
      <c r="K250">
        <f t="shared" ca="1" si="114"/>
        <v>0.3595055292463899</v>
      </c>
      <c r="L250" t="str" cm="1">
        <f t="array" aca="1" ref="L250" ca="1">_xlfn.SWITCH(RANDBETWEEN(0,1),0,"Good",1,"Bad")</f>
        <v>Good</v>
      </c>
      <c r="M250" s="3">
        <f t="shared" ca="1" si="122"/>
        <v>9.6756735192899956E-2</v>
      </c>
      <c r="N250" t="str" cm="1">
        <f t="array" aca="1" ref="N250" ca="1">_xlfn.SWITCH(RANDBETWEEN(0,1),0,"No",1,"Yes")</f>
        <v>No</v>
      </c>
      <c r="O250" s="3">
        <f t="shared" ca="1" si="123"/>
        <v>7.8946057671107767E-2</v>
      </c>
      <c r="P250" t="str" cm="1">
        <f t="array" aca="1" ref="P250" ca="1">_xlfn.SWITCH(RANDBETWEEN(0,1),0,"No",1,"Yes")</f>
        <v>Yes</v>
      </c>
      <c r="Q250" s="3">
        <f t="shared" ca="1" si="124"/>
        <v>1.738254796982841</v>
      </c>
      <c r="R250">
        <f t="shared" ca="1" si="125"/>
        <v>2</v>
      </c>
      <c r="S250" s="3">
        <f t="shared" ca="1" si="126"/>
        <v>0.13588959793314109</v>
      </c>
      <c r="T250" s="3">
        <f t="shared" ca="1" si="127"/>
        <v>0.27177919586628219</v>
      </c>
      <c r="U250" t="str" cm="1">
        <f t="array" aca="1" ref="U250" ca="1">_xlfn.SWITCH(RANDBETWEEN(0,1),0,"No",1,"Yes")</f>
        <v>No</v>
      </c>
      <c r="V250" s="3">
        <f t="shared" ca="1" si="128"/>
        <v>0</v>
      </c>
      <c r="W250" t="str" cm="1">
        <f t="array" aca="1" ref="W250" ca="1">_xlfn.SWITCH(RANDBETWEEN(0,1),0,"No",1,"Yes")</f>
        <v>Yes</v>
      </c>
      <c r="X250" s="3">
        <f t="shared" ca="1" si="129"/>
        <v>32.510520025855278</v>
      </c>
      <c r="Y250" t="str" cm="1">
        <f t="array" aca="1" ref="Y250" ca="1">_xlfn.SWITCH(RANDBETWEEN(0,1),0,"No",1,"Yes")</f>
        <v>Yes</v>
      </c>
      <c r="Z250" s="3">
        <f t="shared" ca="1" si="130"/>
        <v>1.7478916206015762</v>
      </c>
      <c r="AA250" s="3">
        <f t="shared" ca="1" si="115"/>
        <v>1</v>
      </c>
      <c r="AB250" s="3">
        <f t="shared" ca="1" si="131"/>
        <v>0.68216670085524911</v>
      </c>
      <c r="AC250" s="3">
        <f t="shared" ca="1" si="132"/>
        <v>223.89279589433465</v>
      </c>
      <c r="AD250" s="3">
        <f t="shared" ca="1" si="133"/>
        <v>4</v>
      </c>
      <c r="AE250" s="3" t="str">
        <f t="shared" ca="1" si="134"/>
        <v>4-8</v>
      </c>
      <c r="AF250" s="3">
        <f t="shared" ca="1" si="135"/>
        <v>1.0494912397798435</v>
      </c>
      <c r="AG250" s="3" t="str">
        <f t="shared" ca="1" si="136"/>
        <v>Low</v>
      </c>
      <c r="AH250" s="3">
        <f t="shared" ca="1" si="137"/>
        <v>0.57902436555253767</v>
      </c>
      <c r="AI250" s="3">
        <f t="shared" ca="1" si="138"/>
        <v>53.267984294568905</v>
      </c>
      <c r="AJ250" s="3">
        <f t="shared" ca="1" si="139"/>
        <v>4.20314000725502</v>
      </c>
      <c r="AK250" s="3">
        <f t="shared" ca="1" si="140"/>
        <v>45.931678171126364</v>
      </c>
      <c r="AL250" s="3">
        <f t="shared" ca="1" si="141"/>
        <v>30</v>
      </c>
      <c r="AM250" s="3" t="str">
        <f t="shared" ca="1" si="142"/>
        <v>Late</v>
      </c>
      <c r="AN250" s="6">
        <f t="shared" ca="1" si="143"/>
        <v>0</v>
      </c>
      <c r="AO250" s="6">
        <f t="shared" ca="1" si="144"/>
        <v>1.9966490798774075</v>
      </c>
      <c r="AP250" s="3" cm="1">
        <f t="array" aca="1" ref="AP250" ca="1">_xlfn.SWITCH(F250,3,_xlfn.NORM.INV(RAND(),8,4),4,_xlfn.NORM.INV(RAND(),7,3))</f>
        <v>4.2423084822109818</v>
      </c>
      <c r="AQ250" s="6">
        <f t="shared" ca="1" si="145"/>
        <v>94.320699533605421</v>
      </c>
      <c r="AR250" s="6">
        <f t="shared" ca="1" si="146"/>
        <v>4977.8853230122413</v>
      </c>
      <c r="AS250" s="3">
        <f t="shared" ca="1" si="147"/>
        <v>5.7414597713907956</v>
      </c>
      <c r="AT250" s="6">
        <f t="shared" ca="1" si="148"/>
        <v>11482.91954278159</v>
      </c>
      <c r="AU250" s="3">
        <f t="shared" ca="1" si="149"/>
        <v>1005.7900080492722</v>
      </c>
      <c r="AV250" s="3">
        <f t="shared" ca="1" si="150"/>
        <v>43.68029270668783</v>
      </c>
      <c r="AW250" s="6">
        <f t="shared" ca="1" si="151"/>
        <v>17512.271815629672</v>
      </c>
      <c r="BC250">
        <v>247</v>
      </c>
      <c r="BD250">
        <v>5418698.1320133545</v>
      </c>
      <c r="BI250">
        <v>247</v>
      </c>
      <c r="BJ250">
        <v>13306.295568799744</v>
      </c>
      <c r="BO250">
        <v>247</v>
      </c>
      <c r="BP250">
        <v>0.628</v>
      </c>
      <c r="BW250">
        <v>247</v>
      </c>
      <c r="BX250">
        <v>24.831831235319928</v>
      </c>
      <c r="CE250">
        <v>247</v>
      </c>
      <c r="CF250">
        <v>2003243.1810144854</v>
      </c>
      <c r="CK250">
        <v>247</v>
      </c>
      <c r="CL250">
        <v>7284.9991079788961</v>
      </c>
      <c r="CS250">
        <v>246</v>
      </c>
      <c r="CT250" s="10">
        <v>5.8000000000000003E-2</v>
      </c>
      <c r="CU250" s="10">
        <v>7.8E-2</v>
      </c>
      <c r="CV250" s="10">
        <v>0.06</v>
      </c>
      <c r="CW250" s="10">
        <v>6.4000000000000001E-2</v>
      </c>
      <c r="CX250" s="10">
        <v>6.6000000000000003E-2</v>
      </c>
      <c r="CY250" s="10">
        <v>6.4000000000000001E-2</v>
      </c>
      <c r="CZ250" s="10">
        <v>7.5999999999999998E-2</v>
      </c>
      <c r="DA250" s="10">
        <v>6.2E-2</v>
      </c>
      <c r="DB250" s="10">
        <v>6.4000000000000001E-2</v>
      </c>
      <c r="DC250" s="10">
        <v>5.1999999999999998E-2</v>
      </c>
      <c r="DD250" s="10">
        <v>6.6000000000000003E-2</v>
      </c>
      <c r="DE250" s="10">
        <v>5.1999999999999998E-2</v>
      </c>
      <c r="DF250" s="10">
        <v>6.2E-2</v>
      </c>
      <c r="DG250" s="10">
        <v>6.2E-2</v>
      </c>
      <c r="DH250" s="10">
        <v>4.8000000000000001E-2</v>
      </c>
      <c r="DI250" s="10">
        <v>6.6000000000000003E-2</v>
      </c>
      <c r="DJ250" s="25">
        <v>10812.983143753456</v>
      </c>
      <c r="DK250" s="10">
        <v>0.55800000000000005</v>
      </c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</row>
    <row r="251" spans="1:126" x14ac:dyDescent="0.35">
      <c r="A251">
        <f t="shared" ca="1" si="116"/>
        <v>1</v>
      </c>
      <c r="B251" t="str" cm="1">
        <f t="array" aca="1" ref="B251" ca="1">_xlfn.SWITCH(A251,1,"A",2,"B",3,"C",4,"D")</f>
        <v>A</v>
      </c>
      <c r="C251">
        <f t="shared" ca="1" si="117"/>
        <v>4</v>
      </c>
      <c r="D251" s="3">
        <f t="shared" ca="1" si="118"/>
        <v>3.376195658238391</v>
      </c>
      <c r="E251">
        <f t="shared" ca="1" si="119"/>
        <v>0</v>
      </c>
      <c r="F251" cm="1">
        <f t="array" aca="1" ref="F251" ca="1">_xlfn.SWITCH(RANDBETWEEN(0,1),0,3,1,4)</f>
        <v>4</v>
      </c>
      <c r="G251" s="3">
        <f t="shared" ca="1" si="120"/>
        <v>2.2901586177335056</v>
      </c>
      <c r="H251" t="str" cm="1">
        <f t="array" aca="1" ref="H251" ca="1">_xlfn.SWITCH(RANDBETWEEN(0,1),0,"No",1,"Yes")</f>
        <v>Yes</v>
      </c>
      <c r="I251" s="3">
        <f t="shared" ca="1" si="121"/>
        <v>7.8787591568297052E-2</v>
      </c>
      <c r="J251" t="str" cm="1">
        <f t="array" aca="1" ref="J251" ca="1">_xlfn.SWITCH(RANDBETWEEN(0,2),0,"Rainy",1,"Sunny",2,"Cold")</f>
        <v>Cold</v>
      </c>
      <c r="K251">
        <f t="shared" ca="1" si="114"/>
        <v>9.8787375854073045E-2</v>
      </c>
      <c r="L251" t="str" cm="1">
        <f t="array" aca="1" ref="L251" ca="1">_xlfn.SWITCH(RANDBETWEEN(0,1),0,"Good",1,"Bad")</f>
        <v>Good</v>
      </c>
      <c r="M251" s="3">
        <f t="shared" ca="1" si="122"/>
        <v>7.0503780271250538E-2</v>
      </c>
      <c r="N251" t="str" cm="1">
        <f t="array" aca="1" ref="N251" ca="1">_xlfn.SWITCH(RANDBETWEEN(0,1),0,"No",1,"Yes")</f>
        <v>No</v>
      </c>
      <c r="O251" s="3">
        <f t="shared" ca="1" si="123"/>
        <v>9.8866287683877313E-2</v>
      </c>
      <c r="P251" t="str" cm="1">
        <f t="array" aca="1" ref="P251" ca="1">_xlfn.SWITCH(RANDBETWEEN(0,1),0,"No",1,"Yes")</f>
        <v>No</v>
      </c>
      <c r="Q251" s="3">
        <f t="shared" ca="1" si="124"/>
        <v>0</v>
      </c>
      <c r="R251">
        <f t="shared" ca="1" si="125"/>
        <v>1</v>
      </c>
      <c r="S251" s="3">
        <f t="shared" ca="1" si="126"/>
        <v>0.13286578862815185</v>
      </c>
      <c r="T251" s="3">
        <f t="shared" ca="1" si="127"/>
        <v>0.13286578862815185</v>
      </c>
      <c r="U251" t="str" cm="1">
        <f t="array" aca="1" ref="U251" ca="1">_xlfn.SWITCH(RANDBETWEEN(0,1),0,"No",1,"Yes")</f>
        <v>Yes</v>
      </c>
      <c r="V251" s="3">
        <f t="shared" ca="1" si="128"/>
        <v>0.58047585576046723</v>
      </c>
      <c r="W251" t="str" cm="1">
        <f t="array" aca="1" ref="W251" ca="1">_xlfn.SWITCH(RANDBETWEEN(0,1),0,"No",1,"Yes")</f>
        <v>Yes</v>
      </c>
      <c r="X251" s="3">
        <f t="shared" ca="1" si="129"/>
        <v>29.429300582786844</v>
      </c>
      <c r="Y251" t="str" cm="1">
        <f t="array" aca="1" ref="Y251" ca="1">_xlfn.SWITCH(RANDBETWEEN(0,1),0,"No",1,"Yes")</f>
        <v>No</v>
      </c>
      <c r="Z251" s="3">
        <f t="shared" ca="1" si="130"/>
        <v>0</v>
      </c>
      <c r="AA251" s="3">
        <f t="shared" ca="1" si="115"/>
        <v>0</v>
      </c>
      <c r="AB251" s="3">
        <f t="shared" ca="1" si="131"/>
        <v>0.78061572331298212</v>
      </c>
      <c r="AC251" s="3">
        <f t="shared" ca="1" si="132"/>
        <v>155.17852265483918</v>
      </c>
      <c r="AD251" s="3">
        <f t="shared" ca="1" si="133"/>
        <v>1</v>
      </c>
      <c r="AE251" s="3" t="str">
        <f t="shared" ca="1" si="134"/>
        <v>8-12</v>
      </c>
      <c r="AF251" s="3">
        <f t="shared" ca="1" si="135"/>
        <v>0.82970471059979267</v>
      </c>
      <c r="AG251" s="3" t="str">
        <f t="shared" ca="1" si="136"/>
        <v>High</v>
      </c>
      <c r="AH251" s="3">
        <f t="shared" ca="1" si="137"/>
        <v>9.3889265113000234E-2</v>
      </c>
      <c r="AI251" s="3">
        <f t="shared" ca="1" si="138"/>
        <v>64.165178290631545</v>
      </c>
      <c r="AJ251" s="3">
        <f t="shared" ca="1" si="139"/>
        <v>2.418422683281098</v>
      </c>
      <c r="AK251" s="3">
        <f t="shared" ca="1" si="140"/>
        <v>36.902378262593345</v>
      </c>
      <c r="AL251" s="3">
        <f t="shared" ca="1" si="141"/>
        <v>25</v>
      </c>
      <c r="AM251" s="3" t="str">
        <f t="shared" ca="1" si="142"/>
        <v>Late</v>
      </c>
      <c r="AN251" s="6">
        <f t="shared" ca="1" si="143"/>
        <v>0</v>
      </c>
      <c r="AO251" s="6">
        <f t="shared" ca="1" si="144"/>
        <v>8.618906144055094</v>
      </c>
      <c r="AP251" s="3" cm="1">
        <f t="array" aca="1" ref="AP251" ca="1">_xlfn.SWITCH(F251,3,_xlfn.NORM.INV(RAND(),8,4),4,_xlfn.NORM.INV(RAND(),7,3))</f>
        <v>8.82239219889804</v>
      </c>
      <c r="AQ251" s="6">
        <f t="shared" ca="1" si="145"/>
        <v>82.826693740275786</v>
      </c>
      <c r="AR251" s="6">
        <f t="shared" ca="1" si="146"/>
        <v>1456.8524818706433</v>
      </c>
      <c r="AS251" s="3">
        <f t="shared" ca="1" si="147"/>
        <v>4.6127972828241681</v>
      </c>
      <c r="AT251" s="6">
        <f t="shared" ca="1" si="148"/>
        <v>6919.1959242362518</v>
      </c>
      <c r="AU251" s="3">
        <f t="shared" ca="1" si="149"/>
        <v>999.27990867407527</v>
      </c>
      <c r="AV251" s="3">
        <f t="shared" ca="1" si="150"/>
        <v>51.497514136592457</v>
      </c>
      <c r="AW251" s="6">
        <f t="shared" ca="1" si="151"/>
        <v>9435.4447350616174</v>
      </c>
      <c r="BC251">
        <v>248</v>
      </c>
      <c r="BD251">
        <v>5422036.1253452338</v>
      </c>
      <c r="BI251">
        <v>248</v>
      </c>
      <c r="BJ251">
        <v>6662.204728975843</v>
      </c>
      <c r="BO251">
        <v>248</v>
      </c>
      <c r="BP251">
        <v>0.60399999999999998</v>
      </c>
      <c r="BW251">
        <v>248</v>
      </c>
      <c r="BX251">
        <v>26.801042500424135</v>
      </c>
      <c r="CE251">
        <v>248</v>
      </c>
      <c r="CF251">
        <v>12942272.062571142</v>
      </c>
      <c r="CK251">
        <v>248</v>
      </c>
      <c r="CL251">
        <v>4258.9139012681535</v>
      </c>
      <c r="CS251">
        <v>247</v>
      </c>
      <c r="CT251" s="10">
        <v>6.6000000000000003E-2</v>
      </c>
      <c r="CU251" s="10">
        <v>4.3999999999999997E-2</v>
      </c>
      <c r="CV251" s="10">
        <v>7.0000000000000007E-2</v>
      </c>
      <c r="CW251" s="10">
        <v>0.05</v>
      </c>
      <c r="CX251" s="10">
        <v>6.6000000000000003E-2</v>
      </c>
      <c r="CY251" s="10">
        <v>6.2E-2</v>
      </c>
      <c r="CZ251" s="10">
        <v>6.4000000000000001E-2</v>
      </c>
      <c r="DA251" s="10">
        <v>6.4000000000000001E-2</v>
      </c>
      <c r="DB251" s="10">
        <v>6.8000000000000005E-2</v>
      </c>
      <c r="DC251" s="10">
        <v>7.0000000000000007E-2</v>
      </c>
      <c r="DD251" s="10">
        <v>6.4000000000000001E-2</v>
      </c>
      <c r="DE251" s="10">
        <v>5.3999999999999999E-2</v>
      </c>
      <c r="DF251" s="10">
        <v>0.06</v>
      </c>
      <c r="DG251" s="10">
        <v>6.2E-2</v>
      </c>
      <c r="DH251" s="10">
        <v>7.8E-2</v>
      </c>
      <c r="DI251" s="10">
        <v>5.8000000000000003E-2</v>
      </c>
      <c r="DJ251" s="25">
        <v>9090.760161034872</v>
      </c>
      <c r="DK251" s="10">
        <v>0.63200000000000001</v>
      </c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</row>
    <row r="252" spans="1:126" x14ac:dyDescent="0.35">
      <c r="A252">
        <f t="shared" ca="1" si="116"/>
        <v>2</v>
      </c>
      <c r="B252" t="str" cm="1">
        <f t="array" aca="1" ref="B252" ca="1">_xlfn.SWITCH(A252,1,"A",2,"B",3,"C",4,"D")</f>
        <v>B</v>
      </c>
      <c r="C252">
        <f t="shared" ca="1" si="117"/>
        <v>3</v>
      </c>
      <c r="D252" s="3">
        <f t="shared" ca="1" si="118"/>
        <v>3.3165569225716047</v>
      </c>
      <c r="E252">
        <f t="shared" ca="1" si="119"/>
        <v>1</v>
      </c>
      <c r="F252" cm="1">
        <f t="array" aca="1" ref="F252" ca="1">_xlfn.SWITCH(RANDBETWEEN(0,1),0,3,1,4)</f>
        <v>4</v>
      </c>
      <c r="G252" s="3">
        <f t="shared" ca="1" si="120"/>
        <v>2.956268773058798</v>
      </c>
      <c r="H252" t="str" cm="1">
        <f t="array" aca="1" ref="H252" ca="1">_xlfn.SWITCH(RANDBETWEEN(0,1),0,"No",1,"Yes")</f>
        <v>No</v>
      </c>
      <c r="I252" s="3">
        <f t="shared" ca="1" si="121"/>
        <v>0.36258282525204633</v>
      </c>
      <c r="J252" t="str" cm="1">
        <f t="array" aca="1" ref="J252" ca="1">_xlfn.SWITCH(RANDBETWEEN(0,2),0,"Rainy",1,"Sunny",2,"Cold")</f>
        <v>Sunny</v>
      </c>
      <c r="K252">
        <f t="shared" ca="1" si="114"/>
        <v>5.3124366005788626E-2</v>
      </c>
      <c r="L252" t="str" cm="1">
        <f t="array" aca="1" ref="L252" ca="1">_xlfn.SWITCH(RANDBETWEEN(0,1),0,"Good",1,"Bad")</f>
        <v>Bad</v>
      </c>
      <c r="M252" s="3">
        <f t="shared" ca="1" si="122"/>
        <v>0.52948689588187903</v>
      </c>
      <c r="N252" t="str" cm="1">
        <f t="array" aca="1" ref="N252" ca="1">_xlfn.SWITCH(RANDBETWEEN(0,1),0,"No",1,"Yes")</f>
        <v>No</v>
      </c>
      <c r="O252" s="3">
        <f t="shared" ca="1" si="123"/>
        <v>9.0786708759748189E-2</v>
      </c>
      <c r="P252" t="str" cm="1">
        <f t="array" aca="1" ref="P252" ca="1">_xlfn.SWITCH(RANDBETWEEN(0,1),0,"No",1,"Yes")</f>
        <v>Yes</v>
      </c>
      <c r="Q252" s="3">
        <f t="shared" ca="1" si="124"/>
        <v>0.26152320935572992</v>
      </c>
      <c r="R252">
        <f t="shared" ca="1" si="125"/>
        <v>3</v>
      </c>
      <c r="S252" s="3">
        <f t="shared" ca="1" si="126"/>
        <v>0.14919788718723709</v>
      </c>
      <c r="T252" s="3">
        <f t="shared" ca="1" si="127"/>
        <v>0.44759366156171126</v>
      </c>
      <c r="U252" t="str" cm="1">
        <f t="array" aca="1" ref="U252" ca="1">_xlfn.SWITCH(RANDBETWEEN(0,1),0,"No",1,"Yes")</f>
        <v>Yes</v>
      </c>
      <c r="V252" s="3">
        <f t="shared" ca="1" si="128"/>
        <v>0.38080556604717813</v>
      </c>
      <c r="W252" t="str" cm="1">
        <f t="array" aca="1" ref="W252" ca="1">_xlfn.SWITCH(RANDBETWEEN(0,1),0,"No",1,"Yes")</f>
        <v>Yes</v>
      </c>
      <c r="X252" s="3">
        <f t="shared" ca="1" si="129"/>
        <v>1.5313464079324746</v>
      </c>
      <c r="Y252" t="str" cm="1">
        <f t="array" aca="1" ref="Y252" ca="1">_xlfn.SWITCH(RANDBETWEEN(0,1),0,"No",1,"Yes")</f>
        <v>Yes</v>
      </c>
      <c r="Z252" s="3">
        <f t="shared" ca="1" si="130"/>
        <v>1.3698347172613765</v>
      </c>
      <c r="AA252" s="3">
        <f t="shared" ca="1" si="115"/>
        <v>1</v>
      </c>
      <c r="AB252" s="3">
        <f t="shared" ca="1" si="131"/>
        <v>0.88770469987467893</v>
      </c>
      <c r="AC252" s="3">
        <f t="shared" ca="1" si="132"/>
        <v>234.75606387764736</v>
      </c>
      <c r="AD252" s="3">
        <f t="shared" ca="1" si="133"/>
        <v>3</v>
      </c>
      <c r="AE252" s="3" t="str">
        <f t="shared" ca="1" si="134"/>
        <v>4-8</v>
      </c>
      <c r="AF252" s="3">
        <f t="shared" ca="1" si="135"/>
        <v>0.67983017241864152</v>
      </c>
      <c r="AG252" s="3" t="str">
        <f t="shared" ca="1" si="136"/>
        <v>Low</v>
      </c>
      <c r="AH252" s="3">
        <f t="shared" ca="1" si="137"/>
        <v>-0.17530130305763592</v>
      </c>
      <c r="AI252" s="3">
        <f t="shared" ca="1" si="138"/>
        <v>37.34354705534858</v>
      </c>
      <c r="AJ252" s="3">
        <f t="shared" ca="1" si="139"/>
        <v>6.2863890119946202</v>
      </c>
      <c r="AK252" s="3">
        <f t="shared" ca="1" si="140"/>
        <v>15.661975712347033</v>
      </c>
      <c r="AL252" s="3">
        <f t="shared" ca="1" si="141"/>
        <v>15</v>
      </c>
      <c r="AM252" s="3" t="str">
        <f t="shared" ca="1" si="142"/>
        <v>Late</v>
      </c>
      <c r="AN252" s="6">
        <f t="shared" ca="1" si="143"/>
        <v>0</v>
      </c>
      <c r="AO252" s="6">
        <f t="shared" ca="1" si="144"/>
        <v>-1.0355831440373322</v>
      </c>
      <c r="AP252" s="3" cm="1">
        <f t="array" aca="1" ref="AP252" ca="1">_xlfn.SWITCH(F252,3,_xlfn.NORM.INV(RAND(),8,4),4,_xlfn.NORM.INV(RAND(),7,3))</f>
        <v>7.8767975902751983</v>
      </c>
      <c r="AQ252" s="6">
        <f t="shared" ca="1" si="145"/>
        <v>106.26743100965248</v>
      </c>
      <c r="AR252" s="6">
        <f t="shared" ca="1" si="146"/>
        <v>3167.1403938340723</v>
      </c>
      <c r="AS252" s="3">
        <f t="shared" ca="1" si="147"/>
        <v>1.9577469640433791</v>
      </c>
      <c r="AT252" s="6">
        <f t="shared" ca="1" si="148"/>
        <v>3915.4939280867584</v>
      </c>
      <c r="AU252" s="3">
        <f t="shared" ca="1" si="149"/>
        <v>977.45632525932194</v>
      </c>
      <c r="AV252" s="3">
        <f t="shared" ca="1" si="150"/>
        <v>53.049775790926859</v>
      </c>
      <c r="AW252" s="6">
        <f t="shared" ca="1" si="151"/>
        <v>8112.1048398270414</v>
      </c>
      <c r="BC252">
        <v>249</v>
      </c>
      <c r="BD252">
        <v>5883947.0458042221</v>
      </c>
      <c r="BI252">
        <v>249</v>
      </c>
      <c r="BJ252">
        <v>12226.088967640831</v>
      </c>
      <c r="BO252">
        <v>249</v>
      </c>
      <c r="BP252">
        <v>0.61799999999999999</v>
      </c>
      <c r="BW252">
        <v>249</v>
      </c>
      <c r="BX252">
        <v>21.773769968704315</v>
      </c>
      <c r="CE252">
        <v>249</v>
      </c>
      <c r="CF252">
        <v>1832195.2686938746</v>
      </c>
      <c r="CK252">
        <v>249</v>
      </c>
      <c r="CL252">
        <v>16203.81624044176</v>
      </c>
      <c r="CS252">
        <v>248</v>
      </c>
      <c r="CT252" s="10">
        <v>0.05</v>
      </c>
      <c r="CU252" s="10">
        <v>5.6000000000000001E-2</v>
      </c>
      <c r="CV252" s="10">
        <v>8.2000000000000003E-2</v>
      </c>
      <c r="CW252" s="10">
        <v>6.2E-2</v>
      </c>
      <c r="CX252" s="10">
        <v>6.8000000000000005E-2</v>
      </c>
      <c r="CY252" s="10">
        <v>6.6000000000000003E-2</v>
      </c>
      <c r="CZ252" s="10">
        <v>5.6000000000000001E-2</v>
      </c>
      <c r="DA252" s="10">
        <v>6.6000000000000003E-2</v>
      </c>
      <c r="DB252" s="10">
        <v>6.6000000000000003E-2</v>
      </c>
      <c r="DC252" s="10">
        <v>7.0000000000000007E-2</v>
      </c>
      <c r="DD252" s="10">
        <v>6.8000000000000005E-2</v>
      </c>
      <c r="DE252" s="10">
        <v>5.3999999999999999E-2</v>
      </c>
      <c r="DF252" s="10">
        <v>5.3999999999999999E-2</v>
      </c>
      <c r="DG252" s="10">
        <v>5.1999999999999998E-2</v>
      </c>
      <c r="DH252" s="10">
        <v>5.1999999999999998E-2</v>
      </c>
      <c r="DI252" s="10">
        <v>7.8E-2</v>
      </c>
      <c r="DJ252" s="25">
        <v>7911.4128863573706</v>
      </c>
      <c r="DK252" s="10">
        <v>0.60199999999999998</v>
      </c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</row>
    <row r="253" spans="1:126" x14ac:dyDescent="0.35">
      <c r="A253">
        <f t="shared" ca="1" si="116"/>
        <v>4</v>
      </c>
      <c r="B253" t="str" cm="1">
        <f t="array" aca="1" ref="B253" ca="1">_xlfn.SWITCH(A253,1,"A",2,"B",3,"C",4,"D")</f>
        <v>D</v>
      </c>
      <c r="C253">
        <f t="shared" ca="1" si="117"/>
        <v>1</v>
      </c>
      <c r="D253" s="3">
        <f t="shared" ca="1" si="118"/>
        <v>3.0270666086560798</v>
      </c>
      <c r="E253">
        <f t="shared" ca="1" si="119"/>
        <v>1</v>
      </c>
      <c r="F253" cm="1">
        <f t="array" aca="1" ref="F253" ca="1">_xlfn.SWITCH(RANDBETWEEN(0,1),0,3,1,4)</f>
        <v>4</v>
      </c>
      <c r="G253" s="3">
        <f t="shared" ca="1" si="120"/>
        <v>2.5362011270236722</v>
      </c>
      <c r="H253" t="str" cm="1">
        <f t="array" aca="1" ref="H253" ca="1">_xlfn.SWITCH(RANDBETWEEN(0,1),0,"No",1,"Yes")</f>
        <v>No</v>
      </c>
      <c r="I253" s="3">
        <f t="shared" ca="1" si="121"/>
        <v>0.29620960214688907</v>
      </c>
      <c r="J253" t="str" cm="1">
        <f t="array" aca="1" ref="J253" ca="1">_xlfn.SWITCH(RANDBETWEEN(0,2),0,"Rainy",1,"Sunny",2,"Cold")</f>
        <v>Cold</v>
      </c>
      <c r="K253">
        <f t="shared" ca="1" si="114"/>
        <v>0.94671459861976404</v>
      </c>
      <c r="L253" t="str" cm="1">
        <f t="array" aca="1" ref="L253" ca="1">_xlfn.SWITCH(RANDBETWEEN(0,1),0,"Good",1,"Bad")</f>
        <v>Bad</v>
      </c>
      <c r="M253" s="3">
        <f t="shared" ca="1" si="122"/>
        <v>0.39219311141450514</v>
      </c>
      <c r="N253" t="str" cm="1">
        <f t="array" aca="1" ref="N253" ca="1">_xlfn.SWITCH(RANDBETWEEN(0,1),0,"No",1,"Yes")</f>
        <v>No</v>
      </c>
      <c r="O253" s="3">
        <f t="shared" ca="1" si="123"/>
        <v>8.6292986399094884E-2</v>
      </c>
      <c r="P253" t="str" cm="1">
        <f t="array" aca="1" ref="P253" ca="1">_xlfn.SWITCH(RANDBETWEEN(0,1),0,"No",1,"Yes")</f>
        <v>Yes</v>
      </c>
      <c r="Q253" s="3">
        <f t="shared" ca="1" si="124"/>
        <v>1.2542619898600607</v>
      </c>
      <c r="R253">
        <f t="shared" ca="1" si="125"/>
        <v>1</v>
      </c>
      <c r="S253" s="3">
        <f t="shared" ca="1" si="126"/>
        <v>0.20911878736813042</v>
      </c>
      <c r="T253" s="3">
        <f t="shared" ca="1" si="127"/>
        <v>0.20911878736813042</v>
      </c>
      <c r="U253" t="str" cm="1">
        <f t="array" aca="1" ref="U253" ca="1">_xlfn.SWITCH(RANDBETWEEN(0,1),0,"No",1,"Yes")</f>
        <v>Yes</v>
      </c>
      <c r="V253" s="3">
        <f t="shared" ca="1" si="128"/>
        <v>0.48801944374017864</v>
      </c>
      <c r="W253" t="str" cm="1">
        <f t="array" aca="1" ref="W253" ca="1">_xlfn.SWITCH(RANDBETWEEN(0,1),0,"No",1,"Yes")</f>
        <v>No</v>
      </c>
      <c r="X253" s="3">
        <f t="shared" ca="1" si="129"/>
        <v>0</v>
      </c>
      <c r="Y253" t="str" cm="1">
        <f t="array" aca="1" ref="Y253" ca="1">_xlfn.SWITCH(RANDBETWEEN(0,1),0,"No",1,"Yes")</f>
        <v>Yes</v>
      </c>
      <c r="Z253" s="3">
        <f t="shared" ca="1" si="130"/>
        <v>0.77910974552780132</v>
      </c>
      <c r="AA253" s="3">
        <f t="shared" ca="1" si="115"/>
        <v>0</v>
      </c>
      <c r="AB253" s="3">
        <f t="shared" ca="1" si="131"/>
        <v>0.56897811299493561</v>
      </c>
      <c r="AC253" s="3">
        <f t="shared" ca="1" si="132"/>
        <v>291.49881452498659</v>
      </c>
      <c r="AD253" s="3">
        <f t="shared" ca="1" si="133"/>
        <v>4</v>
      </c>
      <c r="AE253" s="3" t="str">
        <f t="shared" ca="1" si="134"/>
        <v>4-8</v>
      </c>
      <c r="AF253" s="3">
        <f t="shared" ca="1" si="135"/>
        <v>1.5729132604299376</v>
      </c>
      <c r="AG253" s="3" t="str">
        <f t="shared" ca="1" si="136"/>
        <v>High</v>
      </c>
      <c r="AH253" s="3">
        <f t="shared" ca="1" si="137"/>
        <v>8.455009434636826E-2</v>
      </c>
      <c r="AI253" s="3">
        <f t="shared" ca="1" si="138"/>
        <v>119.23787261611842</v>
      </c>
      <c r="AJ253" s="3">
        <f t="shared" ca="1" si="139"/>
        <v>2.4446831206344597</v>
      </c>
      <c r="AK253" s="3">
        <f t="shared" ca="1" si="140"/>
        <v>11.659245980505798</v>
      </c>
      <c r="AL253" s="3">
        <f t="shared" ca="1" si="141"/>
        <v>25</v>
      </c>
      <c r="AM253" s="3" t="str">
        <f t="shared" ca="1" si="142"/>
        <v>On time</v>
      </c>
      <c r="AN253" s="6">
        <f t="shared" ca="1" si="143"/>
        <v>0</v>
      </c>
      <c r="AO253" s="6">
        <f t="shared" ca="1" si="144"/>
        <v>4.3695708410089944</v>
      </c>
      <c r="AP253" s="3" cm="1">
        <f t="array" aca="1" ref="AP253" ca="1">_xlfn.SWITCH(F253,3,_xlfn.NORM.INV(RAND(),8,4),4,_xlfn.NORM.INV(RAND(),7,3))</f>
        <v>3.0376662063921911</v>
      </c>
      <c r="AQ253" s="6">
        <f t="shared" ca="1" si="145"/>
        <v>104.58083993091158</v>
      </c>
      <c r="AR253" s="6">
        <f t="shared" ca="1" si="146"/>
        <v>10035.727690467707</v>
      </c>
      <c r="AS253" s="3">
        <f t="shared" ca="1" si="147"/>
        <v>1.4574057475632247</v>
      </c>
      <c r="AT253" s="6">
        <f t="shared" ca="1" si="148"/>
        <v>2186.108621344837</v>
      </c>
      <c r="AU253" s="3">
        <f t="shared" ca="1" si="149"/>
        <v>1011.5102420746689</v>
      </c>
      <c r="AV253" s="3">
        <f t="shared" ca="1" si="150"/>
        <v>40.595967527423539</v>
      </c>
      <c r="AW253" s="6">
        <f t="shared" ca="1" si="151"/>
        <v>13278.312092255648</v>
      </c>
      <c r="BC253">
        <v>250</v>
      </c>
      <c r="BD253">
        <v>5199526.502537543</v>
      </c>
      <c r="BI253">
        <v>250</v>
      </c>
      <c r="BJ253">
        <v>-864.4125769174251</v>
      </c>
      <c r="BO253">
        <v>250</v>
      </c>
      <c r="BP253">
        <v>0.60599999999999998</v>
      </c>
      <c r="BW253">
        <v>250</v>
      </c>
      <c r="BX253">
        <v>24.087040779451613</v>
      </c>
      <c r="CE253">
        <v>250</v>
      </c>
      <c r="CF253">
        <v>2055099.3406783191</v>
      </c>
      <c r="CK253">
        <v>250</v>
      </c>
      <c r="CL253">
        <v>1007.9317219239452</v>
      </c>
      <c r="CS253">
        <v>249</v>
      </c>
      <c r="CT253" s="10">
        <v>6.2E-2</v>
      </c>
      <c r="CU253" s="10">
        <v>6.6000000000000003E-2</v>
      </c>
      <c r="CV253" s="10">
        <v>7.0000000000000007E-2</v>
      </c>
      <c r="CW253" s="10">
        <v>0.06</v>
      </c>
      <c r="CX253" s="10">
        <v>4.8000000000000001E-2</v>
      </c>
      <c r="CY253" s="10">
        <v>6.6000000000000003E-2</v>
      </c>
      <c r="CZ253" s="10">
        <v>3.7999999999999999E-2</v>
      </c>
      <c r="DA253" s="10">
        <v>5.6000000000000001E-2</v>
      </c>
      <c r="DB253" s="10">
        <v>7.5999999999999998E-2</v>
      </c>
      <c r="DC253" s="10">
        <v>6.4000000000000001E-2</v>
      </c>
      <c r="DD253" s="10">
        <v>7.0000000000000007E-2</v>
      </c>
      <c r="DE253" s="10">
        <v>7.1999999999999995E-2</v>
      </c>
      <c r="DF253" s="10">
        <v>6.4000000000000001E-2</v>
      </c>
      <c r="DG253" s="10">
        <v>5.8000000000000003E-2</v>
      </c>
      <c r="DH253" s="10">
        <v>0.05</v>
      </c>
      <c r="DI253" s="10">
        <v>0.08</v>
      </c>
      <c r="DJ253" s="25">
        <v>9724.6439763234976</v>
      </c>
      <c r="DK253" s="10">
        <v>0.59399999999999997</v>
      </c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</row>
    <row r="254" spans="1:126" x14ac:dyDescent="0.35">
      <c r="A254">
        <f t="shared" ca="1" si="116"/>
        <v>4</v>
      </c>
      <c r="B254" t="str" cm="1">
        <f t="array" aca="1" ref="B254" ca="1">_xlfn.SWITCH(A254,1,"A",2,"B",3,"C",4,"D")</f>
        <v>D</v>
      </c>
      <c r="C254">
        <f t="shared" ca="1" si="117"/>
        <v>1</v>
      </c>
      <c r="D254" s="3">
        <f t="shared" ca="1" si="118"/>
        <v>2.7687325224549086</v>
      </c>
      <c r="E254">
        <f t="shared" ca="1" si="119"/>
        <v>0</v>
      </c>
      <c r="F254" cm="1">
        <f t="array" aca="1" ref="F254" ca="1">_xlfn.SWITCH(RANDBETWEEN(0,1),0,3,1,4)</f>
        <v>4</v>
      </c>
      <c r="G254" s="3">
        <f t="shared" ca="1" si="120"/>
        <v>3.1431540058005494</v>
      </c>
      <c r="H254" t="str" cm="1">
        <f t="array" aca="1" ref="H254" ca="1">_xlfn.SWITCH(RANDBETWEEN(0,1),0,"No",1,"Yes")</f>
        <v>Yes</v>
      </c>
      <c r="I254" s="3">
        <f t="shared" ca="1" si="121"/>
        <v>9.379409504475851E-2</v>
      </c>
      <c r="J254" t="str" cm="1">
        <f t="array" aca="1" ref="J254" ca="1">_xlfn.SWITCH(RANDBETWEEN(0,2),0,"Rainy",1,"Sunny",2,"Cold")</f>
        <v>Sunny</v>
      </c>
      <c r="K254">
        <f t="shared" ca="1" si="114"/>
        <v>0.1694366986566625</v>
      </c>
      <c r="L254" t="str" cm="1">
        <f t="array" aca="1" ref="L254" ca="1">_xlfn.SWITCH(RANDBETWEEN(0,1),0,"Good",1,"Bad")</f>
        <v>Bad</v>
      </c>
      <c r="M254" s="3">
        <f t="shared" ca="1" si="122"/>
        <v>0.55402412577163385</v>
      </c>
      <c r="N254" t="str" cm="1">
        <f t="array" aca="1" ref="N254" ca="1">_xlfn.SWITCH(RANDBETWEEN(0,1),0,"No",1,"Yes")</f>
        <v>No</v>
      </c>
      <c r="O254" s="3">
        <f t="shared" ca="1" si="123"/>
        <v>8.2785555989630499E-2</v>
      </c>
      <c r="P254" t="str" cm="1">
        <f t="array" aca="1" ref="P254" ca="1">_xlfn.SWITCH(RANDBETWEEN(0,1),0,"No",1,"Yes")</f>
        <v>No</v>
      </c>
      <c r="Q254" s="3">
        <f t="shared" ca="1" si="124"/>
        <v>0</v>
      </c>
      <c r="R254">
        <f t="shared" ca="1" si="125"/>
        <v>1</v>
      </c>
      <c r="S254" s="3">
        <f t="shared" ca="1" si="126"/>
        <v>0.24115446452980005</v>
      </c>
      <c r="T254" s="3">
        <f t="shared" ca="1" si="127"/>
        <v>0.24115446452980005</v>
      </c>
      <c r="U254" t="str" cm="1">
        <f t="array" aca="1" ref="U254" ca="1">_xlfn.SWITCH(RANDBETWEEN(0,1),0,"No",1,"Yes")</f>
        <v>Yes</v>
      </c>
      <c r="V254" s="3">
        <f t="shared" ca="1" si="128"/>
        <v>-0.13345214121245585</v>
      </c>
      <c r="W254" t="str" cm="1">
        <f t="array" aca="1" ref="W254" ca="1">_xlfn.SWITCH(RANDBETWEEN(0,1),0,"No",1,"Yes")</f>
        <v>No</v>
      </c>
      <c r="X254" s="3">
        <f t="shared" ca="1" si="129"/>
        <v>0</v>
      </c>
      <c r="Y254" t="str" cm="1">
        <f t="array" aca="1" ref="Y254" ca="1">_xlfn.SWITCH(RANDBETWEEN(0,1),0,"No",1,"Yes")</f>
        <v>Yes</v>
      </c>
      <c r="Z254" s="3">
        <f t="shared" ca="1" si="130"/>
        <v>1.174998087767313</v>
      </c>
      <c r="AA254" s="3">
        <f t="shared" ca="1" si="115"/>
        <v>1</v>
      </c>
      <c r="AB254" s="3">
        <f t="shared" ca="1" si="131"/>
        <v>2.0127347969447502</v>
      </c>
      <c r="AC254" s="3">
        <f t="shared" ca="1" si="132"/>
        <v>240.85752673951296</v>
      </c>
      <c r="AD254" s="3">
        <f t="shared" ca="1" si="133"/>
        <v>2</v>
      </c>
      <c r="AE254" s="3" t="str">
        <f t="shared" ca="1" si="134"/>
        <v>12-4</v>
      </c>
      <c r="AF254" s="3">
        <f t="shared" ca="1" si="135"/>
        <v>0.94406109154387985</v>
      </c>
      <c r="AG254" s="3" t="str">
        <f t="shared" ca="1" si="136"/>
        <v>High</v>
      </c>
      <c r="AH254" s="3">
        <f t="shared" ca="1" si="137"/>
        <v>7.9394251603736685E-2</v>
      </c>
      <c r="AI254" s="3">
        <f t="shared" ca="1" si="138"/>
        <v>51.446344014873937</v>
      </c>
      <c r="AJ254" s="3">
        <f t="shared" ca="1" si="139"/>
        <v>4.6817228969638212</v>
      </c>
      <c r="AK254" s="3">
        <f t="shared" ca="1" si="140"/>
        <v>13.043807929404078</v>
      </c>
      <c r="AL254" s="3">
        <f t="shared" ca="1" si="141"/>
        <v>25</v>
      </c>
      <c r="AM254" s="3" t="str">
        <f t="shared" ca="1" si="142"/>
        <v>On time</v>
      </c>
      <c r="AN254" s="6">
        <f t="shared" ca="1" si="143"/>
        <v>0</v>
      </c>
      <c r="AO254" s="6">
        <f t="shared" ca="1" si="144"/>
        <v>9.4545357022894123</v>
      </c>
      <c r="AP254" s="3" cm="1">
        <f t="array" aca="1" ref="AP254" ca="1">_xlfn.SWITCH(F254,3,_xlfn.NORM.INV(RAND(),8,4),4,_xlfn.NORM.INV(RAND(),7,3))</f>
        <v>5.3084423438121178</v>
      </c>
      <c r="AQ254" s="6">
        <f t="shared" ca="1" si="145"/>
        <v>104.51946574426051</v>
      </c>
      <c r="AR254" s="6">
        <f t="shared" ca="1" si="146"/>
        <v>4742.3139190053962</v>
      </c>
      <c r="AS254" s="3">
        <f t="shared" ca="1" si="147"/>
        <v>1.6304759911755098</v>
      </c>
      <c r="AT254" s="6">
        <f t="shared" ca="1" si="148"/>
        <v>3260.9519823510195</v>
      </c>
      <c r="AU254" s="3">
        <f t="shared" ca="1" si="149"/>
        <v>986.41808933615437</v>
      </c>
      <c r="AV254" s="3">
        <f t="shared" ca="1" si="150"/>
        <v>60.980882024289471</v>
      </c>
      <c r="AW254" s="6">
        <f t="shared" ca="1" si="151"/>
        <v>9060.1194084191484</v>
      </c>
      <c r="BC254">
        <v>251</v>
      </c>
      <c r="BD254">
        <v>5121899.4355336241</v>
      </c>
      <c r="BI254">
        <v>251</v>
      </c>
      <c r="BJ254">
        <v>10808.27626829349</v>
      </c>
      <c r="BO254">
        <v>251</v>
      </c>
      <c r="BP254">
        <v>0.56399999999999995</v>
      </c>
      <c r="BW254">
        <v>251</v>
      </c>
      <c r="BX254">
        <v>24.664566046492013</v>
      </c>
      <c r="CE254">
        <v>251</v>
      </c>
      <c r="CF254">
        <v>4928365.7814735034</v>
      </c>
      <c r="CK254">
        <v>251</v>
      </c>
      <c r="CL254">
        <v>2205.0228626737539</v>
      </c>
      <c r="CS254">
        <v>250</v>
      </c>
      <c r="CT254" s="10">
        <v>5.6000000000000001E-2</v>
      </c>
      <c r="CU254" s="10">
        <v>5.8000000000000003E-2</v>
      </c>
      <c r="CV254" s="10">
        <v>6.6000000000000003E-2</v>
      </c>
      <c r="CW254" s="10">
        <v>0.06</v>
      </c>
      <c r="CX254" s="10">
        <v>6.2E-2</v>
      </c>
      <c r="CY254" s="10">
        <v>6.6000000000000003E-2</v>
      </c>
      <c r="CZ254" s="10">
        <v>6.4000000000000001E-2</v>
      </c>
      <c r="DA254" s="10">
        <v>5.6000000000000001E-2</v>
      </c>
      <c r="DB254" s="10">
        <v>0.04</v>
      </c>
      <c r="DC254" s="10">
        <v>7.8E-2</v>
      </c>
      <c r="DD254" s="10">
        <v>6.4000000000000001E-2</v>
      </c>
      <c r="DE254" s="10">
        <v>5.3999999999999999E-2</v>
      </c>
      <c r="DF254" s="10">
        <v>6.6000000000000003E-2</v>
      </c>
      <c r="DG254" s="10">
        <v>0.06</v>
      </c>
      <c r="DH254" s="10">
        <v>6.8000000000000005E-2</v>
      </c>
      <c r="DI254" s="10">
        <v>8.2000000000000003E-2</v>
      </c>
      <c r="DJ254" s="25">
        <v>9548.7315255500198</v>
      </c>
      <c r="DK254" s="10">
        <v>0.61799999999999999</v>
      </c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</row>
    <row r="255" spans="1:126" x14ac:dyDescent="0.35">
      <c r="A255">
        <f t="shared" ca="1" si="116"/>
        <v>2</v>
      </c>
      <c r="B255" t="str" cm="1">
        <f t="array" aca="1" ref="B255" ca="1">_xlfn.SWITCH(A255,1,"A",2,"B",3,"C",4,"D")</f>
        <v>B</v>
      </c>
      <c r="C255">
        <f t="shared" ca="1" si="117"/>
        <v>1</v>
      </c>
      <c r="D255" s="3">
        <f t="shared" ca="1" si="118"/>
        <v>2.6201280770997264</v>
      </c>
      <c r="E255">
        <f t="shared" ca="1" si="119"/>
        <v>0</v>
      </c>
      <c r="F255" cm="1">
        <f t="array" aca="1" ref="F255" ca="1">_xlfn.SWITCH(RANDBETWEEN(0,1),0,3,1,4)</f>
        <v>4</v>
      </c>
      <c r="G255" s="3">
        <f t="shared" ca="1" si="120"/>
        <v>2.6232550336939622</v>
      </c>
      <c r="H255" t="str" cm="1">
        <f t="array" aca="1" ref="H255" ca="1">_xlfn.SWITCH(RANDBETWEEN(0,1),0,"No",1,"Yes")</f>
        <v>Yes</v>
      </c>
      <c r="I255" s="3">
        <f t="shared" ca="1" si="121"/>
        <v>7.5238223933203507E-2</v>
      </c>
      <c r="J255" t="str" cm="1">
        <f t="array" aca="1" ref="J255" ca="1">_xlfn.SWITCH(RANDBETWEEN(0,2),0,"Rainy",1,"Sunny",2,"Cold")</f>
        <v>Sunny</v>
      </c>
      <c r="K255">
        <f t="shared" ca="1" si="114"/>
        <v>9.3551648350985755E-2</v>
      </c>
      <c r="L255" t="str" cm="1">
        <f t="array" aca="1" ref="L255" ca="1">_xlfn.SWITCH(RANDBETWEEN(0,1),0,"Good",1,"Bad")</f>
        <v>Good</v>
      </c>
      <c r="M255" s="3">
        <f t="shared" ca="1" si="122"/>
        <v>8.1593905386634136E-2</v>
      </c>
      <c r="N255" t="str" cm="1">
        <f t="array" aca="1" ref="N255" ca="1">_xlfn.SWITCH(RANDBETWEEN(0,1),0,"No",1,"Yes")</f>
        <v>No</v>
      </c>
      <c r="O255" s="3">
        <f t="shared" ca="1" si="123"/>
        <v>5.9633934932114996E-2</v>
      </c>
      <c r="P255" t="str" cm="1">
        <f t="array" aca="1" ref="P255" ca="1">_xlfn.SWITCH(RANDBETWEEN(0,1),0,"No",1,"Yes")</f>
        <v>No</v>
      </c>
      <c r="Q255" s="3">
        <f t="shared" ca="1" si="124"/>
        <v>0</v>
      </c>
      <c r="R255">
        <f t="shared" ca="1" si="125"/>
        <v>2</v>
      </c>
      <c r="S255" s="3">
        <f t="shared" ca="1" si="126"/>
        <v>0.16291250953752523</v>
      </c>
      <c r="T255" s="3">
        <f t="shared" ca="1" si="127"/>
        <v>0.32582501907505046</v>
      </c>
      <c r="U255" t="str" cm="1">
        <f t="array" aca="1" ref="U255" ca="1">_xlfn.SWITCH(RANDBETWEEN(0,1),0,"No",1,"Yes")</f>
        <v>Yes</v>
      </c>
      <c r="V255" s="3">
        <f t="shared" ca="1" si="128"/>
        <v>0.30353902912909086</v>
      </c>
      <c r="W255" t="str" cm="1">
        <f t="array" aca="1" ref="W255" ca="1">_xlfn.SWITCH(RANDBETWEEN(0,1),0,"No",1,"Yes")</f>
        <v>Yes</v>
      </c>
      <c r="X255" s="3">
        <f t="shared" ca="1" si="129"/>
        <v>23.505310374660649</v>
      </c>
      <c r="Y255" t="str" cm="1">
        <f t="array" aca="1" ref="Y255" ca="1">_xlfn.SWITCH(RANDBETWEEN(0,1),0,"No",1,"Yes")</f>
        <v>Yes</v>
      </c>
      <c r="Z255" s="3">
        <f t="shared" ca="1" si="130"/>
        <v>1.1375265627913378</v>
      </c>
      <c r="AA255" s="3">
        <f t="shared" ca="1" si="115"/>
        <v>1</v>
      </c>
      <c r="AB255" s="3">
        <f t="shared" ca="1" si="131"/>
        <v>1.1680614208494755</v>
      </c>
      <c r="AC255" s="3">
        <f t="shared" ca="1" si="132"/>
        <v>140.685069918446</v>
      </c>
      <c r="AD255" s="3">
        <f t="shared" ca="1" si="133"/>
        <v>2</v>
      </c>
      <c r="AE255" s="3" t="str">
        <f t="shared" ca="1" si="134"/>
        <v>12-4</v>
      </c>
      <c r="AF255" s="3">
        <f t="shared" ca="1" si="135"/>
        <v>0.71434376226853469</v>
      </c>
      <c r="AG255" s="3" t="str">
        <f t="shared" ca="1" si="136"/>
        <v>High</v>
      </c>
      <c r="AH255" s="3">
        <f t="shared" ca="1" si="137"/>
        <v>8.1947446797368317E-2</v>
      </c>
      <c r="AI255" s="3">
        <f t="shared" ca="1" si="138"/>
        <v>117.18259874575025</v>
      </c>
      <c r="AJ255" s="3">
        <f t="shared" ca="1" si="139"/>
        <v>1.2005628090198681</v>
      </c>
      <c r="AK255" s="3">
        <f t="shared" ca="1" si="140"/>
        <v>31.370389170888277</v>
      </c>
      <c r="AL255" s="3">
        <f t="shared" ca="1" si="141"/>
        <v>25</v>
      </c>
      <c r="AM255" s="3" t="str">
        <f t="shared" ca="1" si="142"/>
        <v>Late</v>
      </c>
      <c r="AN255" s="6">
        <f t="shared" ca="1" si="143"/>
        <v>0</v>
      </c>
      <c r="AO255" s="6">
        <f t="shared" ca="1" si="144"/>
        <v>10.89809091651626</v>
      </c>
      <c r="AP255" s="3" cm="1">
        <f t="array" aca="1" ref="AP255" ca="1">_xlfn.SWITCH(F255,3,_xlfn.NORM.INV(RAND(),8,4),4,_xlfn.NORM.INV(RAND(),7,3))</f>
        <v>7.0700922939255895</v>
      </c>
      <c r="AQ255" s="6">
        <f t="shared" ca="1" si="145"/>
        <v>100.25123569771993</v>
      </c>
      <c r="AR255" s="6">
        <f t="shared" ca="1" si="146"/>
        <v>1994.861101836244</v>
      </c>
      <c r="AS255" s="3">
        <f t="shared" ca="1" si="147"/>
        <v>3.9212986463610346</v>
      </c>
      <c r="AT255" s="6">
        <f t="shared" ca="1" si="148"/>
        <v>7842.5972927220691</v>
      </c>
      <c r="AU255" s="3">
        <f t="shared" ca="1" si="149"/>
        <v>1018.8009224147455</v>
      </c>
      <c r="AV255" s="3">
        <f t="shared" ca="1" si="150"/>
        <v>61.579038940846168</v>
      </c>
      <c r="AW255" s="6">
        <f t="shared" ca="1" si="151"/>
        <v>10928.736446830422</v>
      </c>
      <c r="BC255">
        <v>252</v>
      </c>
      <c r="BD255">
        <v>5042659.9911820441</v>
      </c>
      <c r="BI255">
        <v>252</v>
      </c>
      <c r="BJ255">
        <v>10060.333785526775</v>
      </c>
      <c r="BO255">
        <v>252</v>
      </c>
      <c r="BP255">
        <v>0.59199999999999997</v>
      </c>
      <c r="BW255">
        <v>252</v>
      </c>
      <c r="BX255">
        <v>21.115761645894111</v>
      </c>
      <c r="CE255">
        <v>252</v>
      </c>
      <c r="CF255">
        <v>2720963.0863073817</v>
      </c>
      <c r="CK255">
        <v>252</v>
      </c>
      <c r="CL255">
        <v>995.30381879199729</v>
      </c>
      <c r="CS255">
        <v>251</v>
      </c>
      <c r="CT255" s="10">
        <v>7.0000000000000007E-2</v>
      </c>
      <c r="CU255" s="10">
        <v>6.4000000000000001E-2</v>
      </c>
      <c r="CV255" s="10">
        <v>5.1999999999999998E-2</v>
      </c>
      <c r="CW255" s="10">
        <v>8.2000000000000003E-2</v>
      </c>
      <c r="CX255" s="10">
        <v>6.8000000000000005E-2</v>
      </c>
      <c r="CY255" s="10">
        <v>6.8000000000000005E-2</v>
      </c>
      <c r="CZ255" s="10">
        <v>6.2E-2</v>
      </c>
      <c r="DA255" s="10">
        <v>6.4000000000000001E-2</v>
      </c>
      <c r="DB255" s="10">
        <v>6.8000000000000005E-2</v>
      </c>
      <c r="DC255" s="10">
        <v>5.3999999999999999E-2</v>
      </c>
      <c r="DD255" s="10">
        <v>6.4000000000000001E-2</v>
      </c>
      <c r="DE255" s="10">
        <v>5.6000000000000001E-2</v>
      </c>
      <c r="DF255" s="10">
        <v>5.6000000000000001E-2</v>
      </c>
      <c r="DG255" s="10">
        <v>7.8E-2</v>
      </c>
      <c r="DH255" s="10">
        <v>4.3999999999999997E-2</v>
      </c>
      <c r="DI255" s="10">
        <v>0.05</v>
      </c>
      <c r="DJ255" s="25">
        <v>-11131.250904857714</v>
      </c>
      <c r="DK255" s="10">
        <v>0.60399999999999998</v>
      </c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</row>
    <row r="256" spans="1:126" x14ac:dyDescent="0.35">
      <c r="A256">
        <f t="shared" ca="1" si="116"/>
        <v>2</v>
      </c>
      <c r="B256" t="str" cm="1">
        <f t="array" aca="1" ref="B256" ca="1">_xlfn.SWITCH(A256,1,"A",2,"B",3,"C",4,"D")</f>
        <v>B</v>
      </c>
      <c r="C256">
        <f t="shared" ca="1" si="117"/>
        <v>4</v>
      </c>
      <c r="D256" s="3">
        <f t="shared" ca="1" si="118"/>
        <v>2.8937571786941541</v>
      </c>
      <c r="E256">
        <f t="shared" ca="1" si="119"/>
        <v>1</v>
      </c>
      <c r="F256" cm="1">
        <f t="array" aca="1" ref="F256" ca="1">_xlfn.SWITCH(RANDBETWEEN(0,1),0,3,1,4)</f>
        <v>3</v>
      </c>
      <c r="G256" s="3">
        <f t="shared" ca="1" si="120"/>
        <v>2.4927738831038462</v>
      </c>
      <c r="H256" t="str" cm="1">
        <f t="array" aca="1" ref="H256" ca="1">_xlfn.SWITCH(RANDBETWEEN(0,1),0,"No",1,"Yes")</f>
        <v>Yes</v>
      </c>
      <c r="I256" s="3">
        <f t="shared" ca="1" si="121"/>
        <v>9.5500452664298283E-2</v>
      </c>
      <c r="J256" t="str" cm="1">
        <f t="array" aca="1" ref="J256" ca="1">_xlfn.SWITCH(RANDBETWEEN(0,2),0,"Rainy",1,"Sunny",2,"Cold")</f>
        <v>Sunny</v>
      </c>
      <c r="K256">
        <f t="shared" ca="1" si="114"/>
        <v>0.44979746443499835</v>
      </c>
      <c r="L256" t="str" cm="1">
        <f t="array" aca="1" ref="L256" ca="1">_xlfn.SWITCH(RANDBETWEEN(0,1),0,"Good",1,"Bad")</f>
        <v>Bad</v>
      </c>
      <c r="M256" s="3">
        <f t="shared" ca="1" si="122"/>
        <v>0.2894853937614234</v>
      </c>
      <c r="N256" t="str" cm="1">
        <f t="array" aca="1" ref="N256" ca="1">_xlfn.SWITCH(RANDBETWEEN(0,1),0,"No",1,"Yes")</f>
        <v>No</v>
      </c>
      <c r="O256" s="3">
        <f t="shared" ca="1" si="123"/>
        <v>5.5512948210685364E-2</v>
      </c>
      <c r="P256" t="str" cm="1">
        <f t="array" aca="1" ref="P256" ca="1">_xlfn.SWITCH(RANDBETWEEN(0,1),0,"No",1,"Yes")</f>
        <v>No</v>
      </c>
      <c r="Q256" s="3">
        <f t="shared" ca="1" si="124"/>
        <v>0</v>
      </c>
      <c r="R256">
        <f t="shared" ca="1" si="125"/>
        <v>2</v>
      </c>
      <c r="S256" s="3">
        <f t="shared" ca="1" si="126"/>
        <v>0.20341587299395453</v>
      </c>
      <c r="T256" s="3">
        <f t="shared" ca="1" si="127"/>
        <v>0.40683174598790905</v>
      </c>
      <c r="U256" t="str" cm="1">
        <f t="array" aca="1" ref="U256" ca="1">_xlfn.SWITCH(RANDBETWEEN(0,1),0,"No",1,"Yes")</f>
        <v>No</v>
      </c>
      <c r="V256" s="3">
        <f t="shared" ca="1" si="128"/>
        <v>0</v>
      </c>
      <c r="W256" t="str" cm="1">
        <f t="array" aca="1" ref="W256" ca="1">_xlfn.SWITCH(RANDBETWEEN(0,1),0,"No",1,"Yes")</f>
        <v>No</v>
      </c>
      <c r="X256" s="3">
        <f t="shared" ca="1" si="129"/>
        <v>0</v>
      </c>
      <c r="Y256" t="str" cm="1">
        <f t="array" aca="1" ref="Y256" ca="1">_xlfn.SWITCH(RANDBETWEEN(0,1),0,"No",1,"Yes")</f>
        <v>Yes</v>
      </c>
      <c r="Z256" s="3">
        <f t="shared" ca="1" si="130"/>
        <v>1.6318692964416424</v>
      </c>
      <c r="AA256" s="3">
        <f t="shared" ca="1" si="115"/>
        <v>0</v>
      </c>
      <c r="AB256" s="3">
        <f t="shared" ca="1" si="131"/>
        <v>0.81353492201710476</v>
      </c>
      <c r="AC256" s="3">
        <f t="shared" ca="1" si="132"/>
        <v>218.81539125111058</v>
      </c>
      <c r="AD256" s="3">
        <f t="shared" ca="1" si="133"/>
        <v>2</v>
      </c>
      <c r="AE256" s="3" t="str">
        <f t="shared" ca="1" si="134"/>
        <v>12-4</v>
      </c>
      <c r="AF256" s="3">
        <f t="shared" ca="1" si="135"/>
        <v>1.0227971502903592</v>
      </c>
      <c r="AG256" s="3" t="str">
        <f t="shared" ca="1" si="136"/>
        <v>High</v>
      </c>
      <c r="AH256" s="3">
        <f t="shared" ca="1" si="137"/>
        <v>7.4635728355324157E-2</v>
      </c>
      <c r="AI256" s="3">
        <f t="shared" ca="1" si="138"/>
        <v>76.480980104490115</v>
      </c>
      <c r="AJ256" s="3">
        <f t="shared" ca="1" si="139"/>
        <v>2.861043241759714</v>
      </c>
      <c r="AK256" s="3">
        <f t="shared" ca="1" si="140"/>
        <v>10.193782227027306</v>
      </c>
      <c r="AL256" s="3">
        <f t="shared" ca="1" si="141"/>
        <v>30</v>
      </c>
      <c r="AM256" s="3" t="str">
        <f t="shared" ca="1" si="142"/>
        <v>On time</v>
      </c>
      <c r="AN256" s="6">
        <f t="shared" ca="1" si="143"/>
        <v>0</v>
      </c>
      <c r="AO256" s="6">
        <f t="shared" ca="1" si="144"/>
        <v>3.8147064964565178</v>
      </c>
      <c r="AP256" s="3" cm="1">
        <f t="array" aca="1" ref="AP256" ca="1">_xlfn.SWITCH(F256,3,_xlfn.NORM.INV(RAND(),8,4),4,_xlfn.NORM.INV(RAND(),7,3))</f>
        <v>6.997152912948577</v>
      </c>
      <c r="AQ256" s="6">
        <f t="shared" ca="1" si="145"/>
        <v>87.233257447482316</v>
      </c>
      <c r="AR256" s="6">
        <f t="shared" ca="1" si="146"/>
        <v>2727.963729813086</v>
      </c>
      <c r="AS256" s="3">
        <f t="shared" ca="1" si="147"/>
        <v>1.2742227783784132</v>
      </c>
      <c r="AT256" s="6">
        <f t="shared" ca="1" si="148"/>
        <v>1911.3341675676199</v>
      </c>
      <c r="AU256" s="3">
        <f t="shared" ca="1" si="149"/>
        <v>994.75090142962802</v>
      </c>
      <c r="AV256" s="3">
        <f t="shared" ca="1" si="150"/>
        <v>59.503326493760163</v>
      </c>
      <c r="AW256" s="6">
        <f t="shared" ca="1" si="151"/>
        <v>5697.3668318005512</v>
      </c>
      <c r="BC256">
        <v>253</v>
      </c>
      <c r="BD256">
        <v>4984755.2700200342</v>
      </c>
      <c r="BI256">
        <v>253</v>
      </c>
      <c r="BJ256">
        <v>8245.3729399564163</v>
      </c>
      <c r="BO256">
        <v>253</v>
      </c>
      <c r="BP256">
        <v>0.61799999999999999</v>
      </c>
      <c r="BW256">
        <v>253</v>
      </c>
      <c r="BX256">
        <v>27.589121206172329</v>
      </c>
      <c r="CE256">
        <v>253</v>
      </c>
      <c r="CF256">
        <v>37991036.10017895</v>
      </c>
      <c r="CK256">
        <v>253</v>
      </c>
      <c r="CL256">
        <v>3257.7230233967157</v>
      </c>
      <c r="CS256">
        <v>252</v>
      </c>
      <c r="CT256" s="10">
        <v>8.7999999999999995E-2</v>
      </c>
      <c r="CU256" s="10">
        <v>0.05</v>
      </c>
      <c r="CV256" s="10">
        <v>5.8000000000000003E-2</v>
      </c>
      <c r="CW256" s="10">
        <v>7.0000000000000007E-2</v>
      </c>
      <c r="CX256" s="10">
        <v>7.0000000000000007E-2</v>
      </c>
      <c r="CY256" s="10">
        <v>6.2E-2</v>
      </c>
      <c r="CZ256" s="10">
        <v>5.1999999999999998E-2</v>
      </c>
      <c r="DA256" s="10">
        <v>0.06</v>
      </c>
      <c r="DB256" s="10">
        <v>6.6000000000000003E-2</v>
      </c>
      <c r="DC256" s="10">
        <v>4.8000000000000001E-2</v>
      </c>
      <c r="DD256" s="10">
        <v>7.0000000000000007E-2</v>
      </c>
      <c r="DE256" s="10">
        <v>5.1999999999999998E-2</v>
      </c>
      <c r="DF256" s="10">
        <v>6.8000000000000005E-2</v>
      </c>
      <c r="DG256" s="10">
        <v>0.05</v>
      </c>
      <c r="DH256" s="10">
        <v>7.3999999999999996E-2</v>
      </c>
      <c r="DI256" s="10">
        <v>6.2E-2</v>
      </c>
      <c r="DJ256" s="25">
        <v>11210.09168576425</v>
      </c>
      <c r="DK256" s="10">
        <v>0.61599999999999999</v>
      </c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</row>
    <row r="257" spans="1:126" x14ac:dyDescent="0.35">
      <c r="A257">
        <f t="shared" ca="1" si="116"/>
        <v>4</v>
      </c>
      <c r="B257" t="str" cm="1">
        <f t="array" aca="1" ref="B257" ca="1">_xlfn.SWITCH(A257,1,"A",2,"B",3,"C",4,"D")</f>
        <v>D</v>
      </c>
      <c r="C257">
        <f t="shared" ca="1" si="117"/>
        <v>3</v>
      </c>
      <c r="D257" s="3">
        <f t="shared" ca="1" si="118"/>
        <v>2.8646973718063413</v>
      </c>
      <c r="E257">
        <f t="shared" ca="1" si="119"/>
        <v>0</v>
      </c>
      <c r="F257" cm="1">
        <f t="array" aca="1" ref="F257" ca="1">_xlfn.SWITCH(RANDBETWEEN(0,1),0,3,1,4)</f>
        <v>4</v>
      </c>
      <c r="G257" s="3">
        <f t="shared" ca="1" si="120"/>
        <v>2.3297633836302003</v>
      </c>
      <c r="H257" t="str" cm="1">
        <f t="array" aca="1" ref="H257" ca="1">_xlfn.SWITCH(RANDBETWEEN(0,1),0,"No",1,"Yes")</f>
        <v>No</v>
      </c>
      <c r="I257" s="3">
        <f t="shared" ca="1" si="121"/>
        <v>0.44530374064233258</v>
      </c>
      <c r="J257" t="str" cm="1">
        <f t="array" aca="1" ref="J257" ca="1">_xlfn.SWITCH(RANDBETWEEN(0,2),0,"Rainy",1,"Sunny",2,"Cold")</f>
        <v>Rainy</v>
      </c>
      <c r="K257">
        <f t="shared" ca="1" si="114"/>
        <v>1.3204300402878832</v>
      </c>
      <c r="L257" t="str" cm="1">
        <f t="array" aca="1" ref="L257" ca="1">_xlfn.SWITCH(RANDBETWEEN(0,1),0,"Good",1,"Bad")</f>
        <v>Bad</v>
      </c>
      <c r="M257" s="3">
        <f t="shared" ca="1" si="122"/>
        <v>0.38146666067109014</v>
      </c>
      <c r="N257" t="str" cm="1">
        <f t="array" aca="1" ref="N257" ca="1">_xlfn.SWITCH(RANDBETWEEN(0,1),0,"No",1,"Yes")</f>
        <v>No</v>
      </c>
      <c r="O257" s="3">
        <f t="shared" ca="1" si="123"/>
        <v>8.5417155689408955E-2</v>
      </c>
      <c r="P257" t="str" cm="1">
        <f t="array" aca="1" ref="P257" ca="1">_xlfn.SWITCH(RANDBETWEEN(0,1),0,"No",1,"Yes")</f>
        <v>No</v>
      </c>
      <c r="Q257" s="3">
        <f t="shared" ca="1" si="124"/>
        <v>0</v>
      </c>
      <c r="R257">
        <f t="shared" ca="1" si="125"/>
        <v>2</v>
      </c>
      <c r="S257" s="3">
        <f t="shared" ca="1" si="126"/>
        <v>0.19478127293823555</v>
      </c>
      <c r="T257" s="3">
        <f t="shared" ca="1" si="127"/>
        <v>0.3895625458764711</v>
      </c>
      <c r="U257" t="str" cm="1">
        <f t="array" aca="1" ref="U257" ca="1">_xlfn.SWITCH(RANDBETWEEN(0,1),0,"No",1,"Yes")</f>
        <v>No</v>
      </c>
      <c r="V257" s="3">
        <f t="shared" ca="1" si="128"/>
        <v>0</v>
      </c>
      <c r="W257" t="str" cm="1">
        <f t="array" aca="1" ref="W257" ca="1">_xlfn.SWITCH(RANDBETWEEN(0,1),0,"No",1,"Yes")</f>
        <v>No</v>
      </c>
      <c r="X257" s="3">
        <f t="shared" ca="1" si="129"/>
        <v>0</v>
      </c>
      <c r="Y257" t="str" cm="1">
        <f t="array" aca="1" ref="Y257" ca="1">_xlfn.SWITCH(RANDBETWEEN(0,1),0,"No",1,"Yes")</f>
        <v>Yes</v>
      </c>
      <c r="Z257" s="3">
        <f t="shared" ca="1" si="130"/>
        <v>0.74662466779669989</v>
      </c>
      <c r="AA257" s="3">
        <f t="shared" ca="1" si="115"/>
        <v>1</v>
      </c>
      <c r="AB257" s="3">
        <f t="shared" ca="1" si="131"/>
        <v>0.89168421246753926</v>
      </c>
      <c r="AC257" s="3">
        <f t="shared" ca="1" si="132"/>
        <v>333.14976467437236</v>
      </c>
      <c r="AD257" s="3">
        <f t="shared" ca="1" si="133"/>
        <v>3</v>
      </c>
      <c r="AE257" s="3" t="str">
        <f t="shared" ca="1" si="134"/>
        <v>4-8</v>
      </c>
      <c r="AF257" s="3">
        <f t="shared" ca="1" si="135"/>
        <v>0.93748920105418132</v>
      </c>
      <c r="AG257" s="3" t="str">
        <f t="shared" ca="1" si="136"/>
        <v>Low</v>
      </c>
      <c r="AH257" s="3">
        <f t="shared" ca="1" si="137"/>
        <v>0.26460724014161652</v>
      </c>
      <c r="AI257" s="3">
        <f t="shared" ca="1" si="138"/>
        <v>43.513860301225144</v>
      </c>
      <c r="AJ257" s="3">
        <f t="shared" ca="1" si="139"/>
        <v>7.6561758108368165</v>
      </c>
      <c r="AK257" s="3">
        <f t="shared" ca="1" si="140"/>
        <v>15.448524659094243</v>
      </c>
      <c r="AL257" s="3">
        <f t="shared" ca="1" si="141"/>
        <v>25</v>
      </c>
      <c r="AM257" s="3" t="str">
        <f t="shared" ca="1" si="142"/>
        <v>On time</v>
      </c>
      <c r="AN257" s="6">
        <f t="shared" ca="1" si="143"/>
        <v>0</v>
      </c>
      <c r="AO257" s="6">
        <f t="shared" ca="1" si="144"/>
        <v>9.1128711668735107</v>
      </c>
      <c r="AP257" s="3" cm="1">
        <f t="array" aca="1" ref="AP257" ca="1">_xlfn.SWITCH(F257,3,_xlfn.NORM.INV(RAND(),8,4),4,_xlfn.NORM.INV(RAND(),7,3))</f>
        <v>7.0651079364499889</v>
      </c>
      <c r="AQ257" s="6">
        <f t="shared" ca="1" si="145"/>
        <v>115.67736634240335</v>
      </c>
      <c r="AR257" s="6">
        <f t="shared" ca="1" si="146"/>
        <v>5454.6777942768422</v>
      </c>
      <c r="AS257" s="3">
        <f t="shared" ca="1" si="147"/>
        <v>1.9310655823867804</v>
      </c>
      <c r="AT257" s="6">
        <f t="shared" ca="1" si="148"/>
        <v>3862.1311647735606</v>
      </c>
      <c r="AU257" s="3">
        <f t="shared" ca="1" si="149"/>
        <v>996.29901399676146</v>
      </c>
      <c r="AV257" s="3">
        <f t="shared" ca="1" si="150"/>
        <v>42.142766464081433</v>
      </c>
      <c r="AW257" s="6">
        <f t="shared" ca="1" si="151"/>
        <v>10364.363610678118</v>
      </c>
      <c r="BC257">
        <v>254</v>
      </c>
      <c r="BD257">
        <v>5769964.0322428644</v>
      </c>
      <c r="BI257">
        <v>254</v>
      </c>
      <c r="BJ257">
        <v>10952.18465318402</v>
      </c>
      <c r="BO257">
        <v>254</v>
      </c>
      <c r="BP257">
        <v>0.57199999999999995</v>
      </c>
      <c r="BW257">
        <v>254</v>
      </c>
      <c r="BX257">
        <v>25.093028677247233</v>
      </c>
      <c r="CE257">
        <v>254</v>
      </c>
      <c r="CF257">
        <v>1598729.644906776</v>
      </c>
      <c r="CK257">
        <v>254</v>
      </c>
      <c r="CL257">
        <v>11521.148360330002</v>
      </c>
      <c r="CS257">
        <v>253</v>
      </c>
      <c r="CT257" s="10">
        <v>0.06</v>
      </c>
      <c r="CU257" s="10">
        <v>7.3999999999999996E-2</v>
      </c>
      <c r="CV257" s="10">
        <v>7.5999999999999998E-2</v>
      </c>
      <c r="CW257" s="10">
        <v>4.8000000000000001E-2</v>
      </c>
      <c r="CX257" s="10">
        <v>5.6000000000000001E-2</v>
      </c>
      <c r="CY257" s="10">
        <v>5.1999999999999998E-2</v>
      </c>
      <c r="CZ257" s="10">
        <v>4.5999999999999999E-2</v>
      </c>
      <c r="DA257" s="10">
        <v>6.8000000000000005E-2</v>
      </c>
      <c r="DB257" s="10">
        <v>0.05</v>
      </c>
      <c r="DC257" s="10">
        <v>6.6000000000000003E-2</v>
      </c>
      <c r="DD257" s="10">
        <v>6.8000000000000005E-2</v>
      </c>
      <c r="DE257" s="10">
        <v>5.8000000000000003E-2</v>
      </c>
      <c r="DF257" s="10">
        <v>5.3999999999999999E-2</v>
      </c>
      <c r="DG257" s="10">
        <v>6.4000000000000001E-2</v>
      </c>
      <c r="DH257" s="10">
        <v>0.08</v>
      </c>
      <c r="DI257" s="10">
        <v>0.08</v>
      </c>
      <c r="DJ257" s="25">
        <v>12307.369660152212</v>
      </c>
      <c r="DK257" s="10">
        <v>0.56000000000000005</v>
      </c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</row>
    <row r="258" spans="1:126" x14ac:dyDescent="0.35">
      <c r="A258">
        <f t="shared" ca="1" si="116"/>
        <v>2</v>
      </c>
      <c r="B258" t="str" cm="1">
        <f t="array" aca="1" ref="B258" ca="1">_xlfn.SWITCH(A258,1,"A",2,"B",3,"C",4,"D")</f>
        <v>B</v>
      </c>
      <c r="C258">
        <f t="shared" ca="1" si="117"/>
        <v>2</v>
      </c>
      <c r="D258" s="3">
        <f t="shared" ca="1" si="118"/>
        <v>2.5067407222177569</v>
      </c>
      <c r="E258">
        <f t="shared" ca="1" si="119"/>
        <v>1</v>
      </c>
      <c r="F258" cm="1">
        <f t="array" aca="1" ref="F258" ca="1">_xlfn.SWITCH(RANDBETWEEN(0,1),0,3,1,4)</f>
        <v>4</v>
      </c>
      <c r="G258" s="3">
        <f t="shared" ca="1" si="120"/>
        <v>2.4678480099675801</v>
      </c>
      <c r="H258" t="str" cm="1">
        <f t="array" aca="1" ref="H258" ca="1">_xlfn.SWITCH(RANDBETWEEN(0,1),0,"No",1,"Yes")</f>
        <v>No</v>
      </c>
      <c r="I258" s="3">
        <f t="shared" ca="1" si="121"/>
        <v>0.13857806617424673</v>
      </c>
      <c r="J258" t="str" cm="1">
        <f t="array" aca="1" ref="J258" ca="1">_xlfn.SWITCH(RANDBETWEEN(0,2),0,"Rainy",1,"Sunny",2,"Cold")</f>
        <v>Rainy</v>
      </c>
      <c r="K258">
        <f t="shared" ref="K258:K321" ca="1" si="152">IF(J258="Cold",_xlfn.NORM.INV(RAND(),45/60,40/60),IF(J258="Rainy",_xlfn.NORM.INV(RAND(),85/60,30/60),IF(J258="Sunny",_xlfn.NORM.INV(RAND(),20/60,10/60),"")))</f>
        <v>1.3700020818381715</v>
      </c>
      <c r="L258" t="str" cm="1">
        <f t="array" aca="1" ref="L258" ca="1">_xlfn.SWITCH(RANDBETWEEN(0,1),0,"Good",1,"Bad")</f>
        <v>Good</v>
      </c>
      <c r="M258" s="3">
        <f t="shared" ca="1" si="122"/>
        <v>0.11754244042208584</v>
      </c>
      <c r="N258" t="str" cm="1">
        <f t="array" aca="1" ref="N258" ca="1">_xlfn.SWITCH(RANDBETWEEN(0,1),0,"No",1,"Yes")</f>
        <v>No</v>
      </c>
      <c r="O258" s="3">
        <f t="shared" ca="1" si="123"/>
        <v>8.8759560271868335E-2</v>
      </c>
      <c r="P258" t="str" cm="1">
        <f t="array" aca="1" ref="P258" ca="1">_xlfn.SWITCH(RANDBETWEEN(0,1),0,"No",1,"Yes")</f>
        <v>Yes</v>
      </c>
      <c r="Q258" s="3">
        <f t="shared" ca="1" si="124"/>
        <v>-0.87356491483641552</v>
      </c>
      <c r="R258">
        <f t="shared" ca="1" si="125"/>
        <v>1</v>
      </c>
      <c r="S258" s="3">
        <f t="shared" ca="1" si="126"/>
        <v>0.17323734008926425</v>
      </c>
      <c r="T258" s="3">
        <f t="shared" ca="1" si="127"/>
        <v>0.17323734008926425</v>
      </c>
      <c r="U258" t="str" cm="1">
        <f t="array" aca="1" ref="U258" ca="1">_xlfn.SWITCH(RANDBETWEEN(0,1),0,"No",1,"Yes")</f>
        <v>No</v>
      </c>
      <c r="V258" s="3">
        <f t="shared" ca="1" si="128"/>
        <v>0</v>
      </c>
      <c r="W258" t="str" cm="1">
        <f t="array" aca="1" ref="W258" ca="1">_xlfn.SWITCH(RANDBETWEEN(0,1),0,"No",1,"Yes")</f>
        <v>Yes</v>
      </c>
      <c r="X258" s="3">
        <f t="shared" ca="1" si="129"/>
        <v>29.28235131914176</v>
      </c>
      <c r="Y258" t="str" cm="1">
        <f t="array" aca="1" ref="Y258" ca="1">_xlfn.SWITCH(RANDBETWEEN(0,1),0,"No",1,"Yes")</f>
        <v>No</v>
      </c>
      <c r="Z258" s="3">
        <f t="shared" ca="1" si="130"/>
        <v>0</v>
      </c>
      <c r="AA258" s="3">
        <f t="shared" ref="AA258:AA321" ca="1" si="153">IF(AND(B258="A",E258=1,F258=1),RANDBETWEEN(0,1),
IF(AND(B258="A",E258=1,F258=2),RANDBETWEEN(0,1),
IF(AND(B258="A",E258=1,F258=3),RANDBETWEEN(0,1),
IF(AND(B258="A",E258=1,F258=4),RANDBETWEEN(0,1),
IF(AND(B258="A",E258=0,F258=1),RANDBETWEEN(0,1),
IF(AND(B258="A",E258=0,F258=2),RANDBETWEEN(0,1),
IF(AND(B258="A",E258=0,F258=3),RANDBETWEEN(0,1),
IF(AND(B258="A",E258=0,F258=4),RANDBETWEEN(0,1),
IF(AND(B258="B",E258=1,F258=1),RANDBETWEEN(0,1),
IF(AND(B258="B",E258=1,F258=2),RANDBETWEEN(0,1),
IF(AND(B258="B",E258=1,F258=3),RANDBETWEEN(0,1),
IF(AND(B258="B",E258=1,F258=4),RANDBETWEEN(0,1),
IF(AND(B258="B",E258=0,F258=1),RANDBETWEEN(0,1),
IF(AND(B258="B",E258=0,F258=2),RANDBETWEEN(0,1),
IF(AND(B258="B",E258=0,F258=3),RANDBETWEEN(0,1),
IF(AND(B258="B",E258=0,F258=4),RANDBETWEEN(0,1),
IF(AND(B258="C",E258=1,F258=1),RANDBETWEEN(0,1),
IF(AND(B258="C",E258=1,F258=2),RANDBETWEEN(0,1),
IF(AND(B258="C",E258=1,F258=3),RANDBETWEEN(0,1),
IF(AND(B258="C",E258=1,F258=4),RANDBETWEEN(0,1),
IF(AND(B258="C",E258=0,F258=1),RANDBETWEEN(0,1),
IF(AND(B258="C",E258=0,F258=2),RANDBETWEEN(0,1),
IF(AND(B258="C",E258=0,F258=3),RANDBETWEEN(0,1),
IF(AND(B258="C",E258=0,F258=4),RANDBETWEEN(0,1),
IF(AND(B258="D",E258=1,F258=1),RANDBETWEEN(0,1),
IF(AND(B258="D",E258=1,F258=2),RANDBETWEEN(0,1),
IF(AND(B258="D",E258=1,F258=3),RANDBETWEEN(0,1),
IF(AND(B258="D",E258=1,F258=4),RANDBETWEEN(0,1),
IF(AND(B258="D",E258=0,F258=1),RANDBETWEEN(0,1),
IF(AND(B258="D",E258=0,F258=2),RANDBETWEEN(0,1),
IF(AND(B258="D",E258=0,F258=3),RANDBETWEEN(0,1),
IF(AND(B258="D",E258=0,F258=4),RANDBETWEEN(0,1),
"Invalid Input"))))))))))))))))))))))))))))))))</f>
        <v>1</v>
      </c>
      <c r="AB258" s="3">
        <f t="shared" ca="1" si="131"/>
        <v>2.4456963293763323</v>
      </c>
      <c r="AC258" s="3">
        <f t="shared" ca="1" si="132"/>
        <v>254.15511363784245</v>
      </c>
      <c r="AD258" s="3">
        <f t="shared" ca="1" si="133"/>
        <v>4</v>
      </c>
      <c r="AE258" s="3" t="str">
        <f t="shared" ca="1" si="134"/>
        <v>4-8</v>
      </c>
      <c r="AF258" s="3">
        <f t="shared" ca="1" si="135"/>
        <v>0.76639673756036042</v>
      </c>
      <c r="AG258" s="3" t="str">
        <f t="shared" ca="1" si="136"/>
        <v>High</v>
      </c>
      <c r="AH258" s="3">
        <f t="shared" ca="1" si="137"/>
        <v>7.4901393130367422E-2</v>
      </c>
      <c r="AI258" s="3">
        <f t="shared" ca="1" si="138"/>
        <v>118.74422439436437</v>
      </c>
      <c r="AJ258" s="3">
        <f t="shared" ca="1" si="139"/>
        <v>2.1403576884191153</v>
      </c>
      <c r="AK258" s="3">
        <f t="shared" ca="1" si="140"/>
        <v>38.192106051554738</v>
      </c>
      <c r="AL258" s="3">
        <f t="shared" ca="1" si="141"/>
        <v>40</v>
      </c>
      <c r="AM258" s="3" t="str">
        <f t="shared" ca="1" si="142"/>
        <v>On time</v>
      </c>
      <c r="AN258" s="6">
        <f t="shared" ca="1" si="143"/>
        <v>0</v>
      </c>
      <c r="AO258" s="6">
        <f t="shared" ca="1" si="144"/>
        <v>4.3096531850370852</v>
      </c>
      <c r="AP258" s="3" cm="1">
        <f t="array" aca="1" ref="AP258" ca="1">_xlfn.SWITCH(F258,3,_xlfn.NORM.INV(RAND(),8,4),4,_xlfn.NORM.INV(RAND(),7,3))</f>
        <v>9.6317807851968915</v>
      </c>
      <c r="AQ258" s="6">
        <f t="shared" ca="1" si="145"/>
        <v>109.86932889385723</v>
      </c>
      <c r="AR258" s="6">
        <f t="shared" ca="1" si="146"/>
        <v>2899.1369709377118</v>
      </c>
      <c r="AS258" s="3">
        <f t="shared" ca="1" si="147"/>
        <v>4.7740132564443423</v>
      </c>
      <c r="AT258" s="6">
        <f t="shared" ca="1" si="148"/>
        <v>9548.026512888684</v>
      </c>
      <c r="AU258" s="3">
        <f t="shared" ca="1" si="149"/>
        <v>999.1602157787853</v>
      </c>
      <c r="AV258" s="3">
        <f t="shared" ca="1" si="150"/>
        <v>49.97901327616858</v>
      </c>
      <c r="AW258" s="6">
        <f t="shared" ca="1" si="151"/>
        <v>13500.612366066387</v>
      </c>
      <c r="BC258">
        <v>255</v>
      </c>
      <c r="BD258">
        <v>5121297.4359937022</v>
      </c>
      <c r="BI258">
        <v>255</v>
      </c>
      <c r="BJ258">
        <v>19558.71687947894</v>
      </c>
      <c r="BO258">
        <v>255</v>
      </c>
      <c r="BP258">
        <v>0.57399999999999995</v>
      </c>
      <c r="BW258">
        <v>255</v>
      </c>
      <c r="BX258">
        <v>24.637813579624765</v>
      </c>
      <c r="CE258">
        <v>255</v>
      </c>
      <c r="CF258">
        <v>1927562.9905060232</v>
      </c>
      <c r="CK258">
        <v>255</v>
      </c>
      <c r="CL258">
        <v>1702.3093046643155</v>
      </c>
      <c r="CS258">
        <v>254</v>
      </c>
      <c r="CT258" s="10">
        <v>6.6000000000000003E-2</v>
      </c>
      <c r="CU258" s="10">
        <v>5.3999999999999999E-2</v>
      </c>
      <c r="CV258" s="10">
        <v>5.3999999999999999E-2</v>
      </c>
      <c r="CW258" s="10">
        <v>6.2E-2</v>
      </c>
      <c r="CX258" s="10">
        <v>9.4E-2</v>
      </c>
      <c r="CY258" s="10">
        <v>6.2E-2</v>
      </c>
      <c r="CZ258" s="10">
        <v>6.8000000000000005E-2</v>
      </c>
      <c r="DA258" s="10">
        <v>6.6000000000000003E-2</v>
      </c>
      <c r="DB258" s="10">
        <v>4.8000000000000001E-2</v>
      </c>
      <c r="DC258" s="10">
        <v>6.4000000000000001E-2</v>
      </c>
      <c r="DD258" s="10">
        <v>5.1999999999999998E-2</v>
      </c>
      <c r="DE258" s="10">
        <v>5.6000000000000001E-2</v>
      </c>
      <c r="DF258" s="10">
        <v>7.5999999999999998E-2</v>
      </c>
      <c r="DG258" s="10">
        <v>0.06</v>
      </c>
      <c r="DH258" s="10">
        <v>5.8000000000000003E-2</v>
      </c>
      <c r="DI258" s="10">
        <v>0.06</v>
      </c>
      <c r="DJ258" s="25">
        <v>9381.2135339435063</v>
      </c>
      <c r="DK258" s="10">
        <v>0.59199999999999997</v>
      </c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</row>
    <row r="259" spans="1:126" x14ac:dyDescent="0.35">
      <c r="A259">
        <f t="shared" ref="A259:A322" ca="1" si="154">RANDBETWEEN(1,4)</f>
        <v>1</v>
      </c>
      <c r="B259" t="str" cm="1">
        <f t="array" aca="1" ref="B259" ca="1">_xlfn.SWITCH(A259,1,"A",2,"B",3,"C",4,"D")</f>
        <v>A</v>
      </c>
      <c r="C259">
        <f t="shared" ref="C259:C322" ca="1" si="155">RANDBETWEEN(1,4)</f>
        <v>2</v>
      </c>
      <c r="D259" s="3">
        <f t="shared" ref="D259:D322" ca="1" si="156">_xlfn.NORM.INV(RAND(),3,0.3)</f>
        <v>3.0888998547733921</v>
      </c>
      <c r="E259">
        <f t="shared" ref="E259:E322" ca="1" si="157">RANDBETWEEN(0,1)</f>
        <v>0</v>
      </c>
      <c r="F259" cm="1">
        <f t="array" aca="1" ref="F259" ca="1">_xlfn.SWITCH(RANDBETWEEN(0,1),0,3,1,4)</f>
        <v>3</v>
      </c>
      <c r="G259" s="3">
        <f t="shared" ref="G259:G322" ca="1" si="158">IF(F259=1,_xlfn.NORM.INV(RAND(),45/60,20/60),IF(F259=2,_xlfn.NORM.INV(RAND(),75/60,30/60),IF(F259=3,_xlfn.NORM.INV(RAND(),130/60,30/60),IF(F259=4,_xlfn.NORM.INV(RAND(),160/60,30/60),""))))</f>
        <v>1.622739022354899</v>
      </c>
      <c r="H259" t="str" cm="1">
        <f t="array" aca="1" ref="H259" ca="1">_xlfn.SWITCH(RANDBETWEEN(0,1),0,"No",1,"Yes")</f>
        <v>Yes</v>
      </c>
      <c r="I259" s="3">
        <f t="shared" ref="I259:I322" ca="1" si="159">IF(H259="Yes",_xlfn.NORM.INV(RAND(),5/60,1/60),_xlfn.NORM.INV(RAND(),20/60,5/60))</f>
        <v>9.4167121352548247E-2</v>
      </c>
      <c r="J259" t="str" cm="1">
        <f t="array" aca="1" ref="J259" ca="1">_xlfn.SWITCH(RANDBETWEEN(0,2),0,"Rainy",1,"Sunny",2,"Cold")</f>
        <v>Sunny</v>
      </c>
      <c r="K259">
        <f t="shared" ca="1" si="152"/>
        <v>0.28275559285377827</v>
      </c>
      <c r="L259" t="str" cm="1">
        <f t="array" aca="1" ref="L259" ca="1">_xlfn.SWITCH(RANDBETWEEN(0,1),0,"Good",1,"Bad")</f>
        <v>Good</v>
      </c>
      <c r="M259" s="3">
        <f t="shared" ref="M259:M322" ca="1" si="160">IF(L259="Good",_xlfn.NORM.INV(RAND(),5/60,1/60),IF(L259="Bad",_xlfn.NORM.INV(RAND(),30/60,10/60),""))</f>
        <v>8.511389983334619E-2</v>
      </c>
      <c r="N259" t="str" cm="1">
        <f t="array" aca="1" ref="N259" ca="1">_xlfn.SWITCH(RANDBETWEEN(0,1),0,"No",1,"Yes")</f>
        <v>No</v>
      </c>
      <c r="O259" s="3">
        <f t="shared" ref="O259:O322" ca="1" si="161">IF(N259="Yes",_xlfn.NORM.INV(RAND(),60/60,15/60),_xlfn.NORM.INV(RAND(),5/60,1/60))</f>
        <v>6.9652734788629878E-2</v>
      </c>
      <c r="P259" t="str" cm="1">
        <f t="array" aca="1" ref="P259" ca="1">_xlfn.SWITCH(RANDBETWEEN(0,1),0,"No",1,"Yes")</f>
        <v>Yes</v>
      </c>
      <c r="Q259" s="3">
        <f t="shared" ref="Q259:Q322" ca="1" si="162">IF(P259="Yes",_xlfn.NORM.INV(RAND(),60/60,30/30),0)</f>
        <v>0.72311568383391789</v>
      </c>
      <c r="R259">
        <f t="shared" ref="R259:R322" ca="1" si="163">RANDBETWEEN(1,3)</f>
        <v>3</v>
      </c>
      <c r="S259" s="3">
        <f t="shared" ref="S259:S322" ca="1" si="164">_xlfn.NORM.INV(RAND(),10/60,2/60)</f>
        <v>0.19515401058054677</v>
      </c>
      <c r="T259" s="3">
        <f t="shared" ref="T259:T322" ca="1" si="165">R259*S259</f>
        <v>0.58546203174164035</v>
      </c>
      <c r="U259" t="str" cm="1">
        <f t="array" aca="1" ref="U259" ca="1">_xlfn.SWITCH(RANDBETWEEN(0,1),0,"No",1,"Yes")</f>
        <v>Yes</v>
      </c>
      <c r="V259" s="3">
        <f t="shared" ref="V259:V322" ca="1" si="166">IF(U259="Yes",_xlfn.NORM.INV(RAND(),30/60,10/30),0)</f>
        <v>-8.1312009817966935E-2</v>
      </c>
      <c r="W259" t="str" cm="1">
        <f t="array" aca="1" ref="W259" ca="1">_xlfn.SWITCH(RANDBETWEEN(0,1),0,"No",1,"Yes")</f>
        <v>No</v>
      </c>
      <c r="X259" s="3">
        <f t="shared" ref="X259:X322" ca="1" si="167">IF(W259="Yes",_xlfn.NORM.INV(RAND(),24*60/60,12*60/60),0)</f>
        <v>0</v>
      </c>
      <c r="Y259" t="str" cm="1">
        <f t="array" aca="1" ref="Y259" ca="1">_xlfn.SWITCH(RANDBETWEEN(0,1),0,"No",1,"Yes")</f>
        <v>No</v>
      </c>
      <c r="Z259" s="3">
        <f t="shared" ref="Z259:Z322" ca="1" si="168">IF(Y259="Yes",_xlfn.NORM.INV(RAND(),60/60,30/60),0)</f>
        <v>0</v>
      </c>
      <c r="AA259" s="3">
        <f t="shared" ca="1" si="153"/>
        <v>1</v>
      </c>
      <c r="AB259" s="3">
        <f t="shared" ref="AB259:AB322" ca="1" si="169">IF(AA259=1,_xlfn.NORM.INV(RAND(),60/60,45/60),_xlfn.NORM.INV(RAND(),45/60,15/60))</f>
        <v>0.89670977524471218</v>
      </c>
      <c r="AC259" s="3">
        <f t="shared" ref="AC259:AC322" ca="1" si="170">IF(AND(B259="A",C259=1,E259=0),_xlfn.NORM.INV(RAND(),100,14),
IF(AND(B259="A",C259=1,E259=1),_xlfn.NORM.INV(RAND(),134,14),
IF(AND(B259="A",C259=2,E259=0),_xlfn.NORM.INV(RAND(),131,15),
IF(AND(B259="A",C259=2,E259=1),_xlfn.NORM.INV(RAND(),136,15),
IF(AND(B259="A",C259=3,E259=0),_xlfn.NORM.INV(RAND(),133,16),
IF(AND(B259="A",C259=3,E259=1),_xlfn.NORM.INV(RAND(),138,16),
IF(AND(B259="A",C259=4,E259=0),_xlfn.NORM.INV(RAND(),135,17),
IF(AND(B259="A",C259=4,E259=1),_xlfn.NORM.INV(RAND(),140,17),
IF(AND(B259="B",C259=1,E259=0),_xlfn.NORM.INV(RAND(),130,15),
IF(AND(B259="B",C259=1,E259=1),_xlfn.NORM.INV(RAND(),175,15),
IF(AND(B259="B",C259=2,E259=0),_xlfn.NORM.INV(RAND(),182,16),
IF(AND(B259="B",C259=2,E259=1),_xlfn.NORM.INV(RAND(),237,16),
IF(AND(B259="B",C259=3,E259=0),_xlfn.NORM.INV(RAND(),234,17),
IF(AND(B259="B",C259=3,E259=1),_xlfn.NORM.INV(RAND(),239,17),
IF(AND(B259="B",C259=4,E259=0),_xlfn.NORM.INV(RAND(),236,18),
IF(AND(B259="B",C259=4,E259=1),_xlfn.NORM.INV(RAND(),241,18),
IF(AND(B259="C",C259=1,E259=0),_xlfn.NORM.INV(RAND(),231,16),
IF(AND(B259="C",C259=1,E259=1),_xlfn.NORM.INV(RAND(),236,16),
IF(AND(B259="C",C259=2,E259=0),_xlfn.NORM.INV(RAND(),233,17),
IF(AND(B259="C",C259=2,E259=1),_xlfn.NORM.INV(RAND(),238,17),
IF(AND(B259="C",C259=3,E259=0),_xlfn.NORM.INV(RAND(),235,18),
IF(AND(B259="C",C259=3,E259=1),_xlfn.NORM.INV(RAND(),240,18),
IF(AND(B259="C",C259=4,E259=0),_xlfn.NORM.INV(RAND(),237,19),
IF(AND(B259="C",C259=4,E259=1),_xlfn.NORM.INV(RAND(),222,19),
IF(AND(B259="D",C259=1,E259=0),_xlfn.NORM.INV(RAND(),252,17),
IF(AND(B259="D",C259=1,E259=1),_xlfn.NORM.INV(RAND(),267,17),
IF(AND(B259="D",C259=2,E259=0),_xlfn.NORM.INV(RAND(),294,18),
IF(AND(B259="D",C259=2,E259=1),_xlfn.NORM.INV(RAND(),299,18),
IF(AND(B259="D",C259=3,E259=0),_xlfn.NORM.INV(RAND(),336,19),
IF(AND(B259="D",C259=3,E259=1),_xlfn.NORM.INV(RAND(),341,19),
IF(AND(B259="D",C259=4,E259=0),_xlfn.NORM.INV(RAND(),338,20),
IF(AND(B259="D",C259=4,E259=1),_xlfn.NORM.INV(RAND(),243,20),
"Invalid Input"))))))))))))))))))))))))))))))))</f>
        <v>104.42646876034981</v>
      </c>
      <c r="AD259" s="3">
        <f t="shared" ref="AD259:AD322" ca="1" si="171">RANDBETWEEN(1,4)</f>
        <v>3</v>
      </c>
      <c r="AE259" s="3" t="str">
        <f t="shared" ref="AE259:AE322" ca="1" si="172">IF(AD259=1,"8-12",IF(AD259=2,"12-4","4-8"))</f>
        <v>4-8</v>
      </c>
      <c r="AF259" s="3">
        <f t="shared" ref="AF259:AF322" ca="1" si="173">IF(AD259=1,_xlfn.NORM.INV(RAND(),45/60,15/60),IF(AD259=2,_xlfn.NORM.INV(RAND(),40/60,15/60),IF(AD259=3,_xlfn.NORM.INV(RAND(),50/60,15/60),IF(AD259=4,_xlfn.NORM.INV(RAND(),60/60,30/60),""))))</f>
        <v>1.2147192805870088</v>
      </c>
      <c r="AG259" s="3" t="str">
        <f t="shared" ref="AG259:AG322" ca="1" si="174">IF(RANDBETWEEN(0,1)=0,"Low","High")</f>
        <v>Low</v>
      </c>
      <c r="AH259" s="3">
        <f t="shared" ref="AH259:AH322" ca="1" si="175">IF(AG259="Low",_xlfn.NORM.INV(RAND(),30/60,15/60),_xlfn.NORM.INV(RAND(),5/60,1/60))</f>
        <v>0.21385112272601831</v>
      </c>
      <c r="AI259" s="3">
        <f t="shared" ref="AI259:AI322" ca="1" si="176">IF(F259=3,_xlfn.NORM.INV(RAND(),50,20),_xlfn.NORM.INV(RAND(),60,30))</f>
        <v>34.895749298145134</v>
      </c>
      <c r="AJ259" s="3">
        <f t="shared" ref="AJ259:AJ322" ca="1" si="177">AC259/AI259</f>
        <v>2.9925269083103063</v>
      </c>
      <c r="AK259" s="3">
        <f t="shared" ref="AK259:AK322" ca="1" si="178">AJ259+AH259+AF259+AB259+Z259+X259+V259+T259+Q259+O259+M259+K259+I259+G259</f>
        <v>8.6995011638088364</v>
      </c>
      <c r="AL259" s="3">
        <f t="shared" ref="AL259:AL322" ca="1" si="179">IF(AND(B259="A",C259=1),40,IF(AND(B259="A",C259=2),20,IF(AND(B259="A",C259=3),50,IF(AND(B259="A",C259=4),25,IF(AND(B259="B",C259=1),25,IF(AND(B259="B",C259=2),40,IF(AND(B259="B",C259=3),15,IF(AND(B259="B",C259=4),30,IF(AND(B259="C",C259=1),30,IF(AND(B259="C",C259=2),20,IF(AND(B259="C",C259=3),30,IF(AND(B259="C",C259=4),15,IF(AND(B259="D",C259=1),25,IF(AND(B259="D",C259=2),20,IF(AND(B259="D",C259=3),25,IF(AND(B259="D",C259=4),20,"Invalid"))))))))))))))))</f>
        <v>20</v>
      </c>
      <c r="AM259" s="3" t="str">
        <f t="shared" ref="AM259:AM322" ca="1" si="180">IF(AK259&lt;=AL259,"On time","Late")</f>
        <v>On time</v>
      </c>
      <c r="AN259" s="6">
        <f t="shared" ref="AN259:AN322" ca="1" si="181">IF(D259/F259&gt;1,_xlfn.NORM.INV(RAND(),20,4),0)</f>
        <v>17.166021112488174</v>
      </c>
      <c r="AO259" s="6">
        <f t="shared" ref="AO259:AO322" ca="1" si="182">IF(D259/F259&lt;1,_xlfn.NORM.INV(RAND(),5,3),0)</f>
        <v>0</v>
      </c>
      <c r="AP259" s="3" cm="1">
        <f t="array" aca="1" ref="AP259" ca="1">_xlfn.SWITCH(F259,3,_xlfn.NORM.INV(RAND(),8,4),4,_xlfn.NORM.INV(RAND(),7,3))</f>
        <v>8.4515246443059056</v>
      </c>
      <c r="AQ259" s="6">
        <f t="shared" ref="AQ259:AQ322" ca="1" si="183">_xlfn.NORM.INV(RAND(),100,10)</f>
        <v>115.15908222747599</v>
      </c>
      <c r="AR259" s="6">
        <f t="shared" ref="AR259:AR322" ca="1" si="184">AC259/AP259*AQ259</f>
        <v>1422.8978567553713</v>
      </c>
      <c r="AS259" s="3">
        <f t="shared" ref="AS259:AS322" ca="1" si="185">AK259/8</f>
        <v>1.0874376454761046</v>
      </c>
      <c r="AT259" s="6">
        <f t="shared" ref="AT259:AT322" ca="1" si="186">AS259*IF(AA259=1,2000,1500)</f>
        <v>2174.8752909522091</v>
      </c>
      <c r="AU259" s="3">
        <f t="shared" ref="AU259:AU322" ca="1" si="187">IF(AND(E259=0,F259=3,H259="Yes",J259="Rainy",L259="Bad",P259="Yes",W259="Yes",Y259="Yes",AA259=1),_xlfn.NORM.INV(RAND(),2000,100),_xlfn.NORM.INV(RAND(),1000,20))</f>
        <v>1026.6906257619389</v>
      </c>
      <c r="AV259" s="3">
        <f t="shared" ref="AV259:AV322" ca="1" si="188">IF(AND(L259="Bad",N259="Yes",P259="Yes",R259&gt;1,U259="Yes",W259="Yes",Y259="No"),_xlfn.NORM.INV(RAND(),5000,200),_xlfn.NORM.INV(RAND(),50,10))</f>
        <v>55.070104867890073</v>
      </c>
      <c r="AW259" s="6">
        <f t="shared" ref="AW259:AW322" ca="1" si="189">AN259+AO259+AR259+AT259+AU259+AV259</f>
        <v>4696.6998994498981</v>
      </c>
      <c r="BC259">
        <v>256</v>
      </c>
      <c r="BD259">
        <v>4675961.7404004838</v>
      </c>
      <c r="BI259">
        <v>256</v>
      </c>
      <c r="BJ259">
        <v>-8381.5498692953461</v>
      </c>
      <c r="BO259">
        <v>256</v>
      </c>
      <c r="BP259">
        <v>0.60599999999999998</v>
      </c>
      <c r="BW259">
        <v>256</v>
      </c>
      <c r="BX259">
        <v>20.600074658400402</v>
      </c>
      <c r="CE259">
        <v>256</v>
      </c>
      <c r="CF259">
        <v>2680942.9393825168</v>
      </c>
      <c r="CK259">
        <v>256</v>
      </c>
      <c r="CL259">
        <v>1350.2292600064698</v>
      </c>
      <c r="CS259">
        <v>255</v>
      </c>
      <c r="CT259" s="10">
        <v>0.06</v>
      </c>
      <c r="CU259" s="10">
        <v>5.3999999999999999E-2</v>
      </c>
      <c r="CV259" s="10">
        <v>0.05</v>
      </c>
      <c r="CW259" s="10">
        <v>4.3999999999999997E-2</v>
      </c>
      <c r="CX259" s="10">
        <v>5.6000000000000001E-2</v>
      </c>
      <c r="CY259" s="10">
        <v>5.6000000000000001E-2</v>
      </c>
      <c r="CZ259" s="10">
        <v>0.08</v>
      </c>
      <c r="DA259" s="10">
        <v>5.6000000000000001E-2</v>
      </c>
      <c r="DB259" s="10">
        <v>8.4000000000000005E-2</v>
      </c>
      <c r="DC259" s="10">
        <v>6.2E-2</v>
      </c>
      <c r="DD259" s="10">
        <v>7.0000000000000007E-2</v>
      </c>
      <c r="DE259" s="10">
        <v>6.6000000000000003E-2</v>
      </c>
      <c r="DF259" s="10">
        <v>6.6000000000000003E-2</v>
      </c>
      <c r="DG259" s="10">
        <v>7.0000000000000007E-2</v>
      </c>
      <c r="DH259" s="10">
        <v>5.6000000000000001E-2</v>
      </c>
      <c r="DI259" s="10">
        <v>7.0000000000000007E-2</v>
      </c>
      <c r="DJ259" s="25">
        <v>58876.079195808969</v>
      </c>
      <c r="DK259" s="10">
        <v>0.61399999999999999</v>
      </c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</row>
    <row r="260" spans="1:126" x14ac:dyDescent="0.35">
      <c r="A260">
        <f t="shared" ca="1" si="154"/>
        <v>3</v>
      </c>
      <c r="B260" t="str" cm="1">
        <f t="array" aca="1" ref="B260" ca="1">_xlfn.SWITCH(A260,1,"A",2,"B",3,"C",4,"D")</f>
        <v>C</v>
      </c>
      <c r="C260">
        <f t="shared" ca="1" si="155"/>
        <v>3</v>
      </c>
      <c r="D260" s="3">
        <f t="shared" ca="1" si="156"/>
        <v>3.1570347302975343</v>
      </c>
      <c r="E260">
        <f t="shared" ca="1" si="157"/>
        <v>1</v>
      </c>
      <c r="F260" cm="1">
        <f t="array" aca="1" ref="F260" ca="1">_xlfn.SWITCH(RANDBETWEEN(0,1),0,3,1,4)</f>
        <v>4</v>
      </c>
      <c r="G260" s="3">
        <f t="shared" ca="1" si="158"/>
        <v>3.4965960348587397</v>
      </c>
      <c r="H260" t="str" cm="1">
        <f t="array" aca="1" ref="H260" ca="1">_xlfn.SWITCH(RANDBETWEEN(0,1),0,"No",1,"Yes")</f>
        <v>No</v>
      </c>
      <c r="I260" s="3">
        <f t="shared" ca="1" si="159"/>
        <v>0.34693183622702634</v>
      </c>
      <c r="J260" t="str" cm="1">
        <f t="array" aca="1" ref="J260" ca="1">_xlfn.SWITCH(RANDBETWEEN(0,2),0,"Rainy",1,"Sunny",2,"Cold")</f>
        <v>Cold</v>
      </c>
      <c r="K260">
        <f t="shared" ca="1" si="152"/>
        <v>1.6209158277000149</v>
      </c>
      <c r="L260" t="str" cm="1">
        <f t="array" aca="1" ref="L260" ca="1">_xlfn.SWITCH(RANDBETWEEN(0,1),0,"Good",1,"Bad")</f>
        <v>Good</v>
      </c>
      <c r="M260" s="3">
        <f t="shared" ca="1" si="160"/>
        <v>0.11960143521925307</v>
      </c>
      <c r="N260" t="str" cm="1">
        <f t="array" aca="1" ref="N260" ca="1">_xlfn.SWITCH(RANDBETWEEN(0,1),0,"No",1,"Yes")</f>
        <v>No</v>
      </c>
      <c r="O260" s="3">
        <f t="shared" ca="1" si="161"/>
        <v>0.10255402015824715</v>
      </c>
      <c r="P260" t="str" cm="1">
        <f t="array" aca="1" ref="P260" ca="1">_xlfn.SWITCH(RANDBETWEEN(0,1),0,"No",1,"Yes")</f>
        <v>No</v>
      </c>
      <c r="Q260" s="3">
        <f t="shared" ca="1" si="162"/>
        <v>0</v>
      </c>
      <c r="R260">
        <f t="shared" ca="1" si="163"/>
        <v>2</v>
      </c>
      <c r="S260" s="3">
        <f t="shared" ca="1" si="164"/>
        <v>8.7184759964036643E-2</v>
      </c>
      <c r="T260" s="3">
        <f t="shared" ca="1" si="165"/>
        <v>0.17436951992807329</v>
      </c>
      <c r="U260" t="str" cm="1">
        <f t="array" aca="1" ref="U260" ca="1">_xlfn.SWITCH(RANDBETWEEN(0,1),0,"No",1,"Yes")</f>
        <v>No</v>
      </c>
      <c r="V260" s="3">
        <f t="shared" ca="1" si="166"/>
        <v>0</v>
      </c>
      <c r="W260" t="str" cm="1">
        <f t="array" aca="1" ref="W260" ca="1">_xlfn.SWITCH(RANDBETWEEN(0,1),0,"No",1,"Yes")</f>
        <v>Yes</v>
      </c>
      <c r="X260" s="3">
        <f t="shared" ca="1" si="167"/>
        <v>19.758420607308121</v>
      </c>
      <c r="Y260" t="str" cm="1">
        <f t="array" aca="1" ref="Y260" ca="1">_xlfn.SWITCH(RANDBETWEEN(0,1),0,"No",1,"Yes")</f>
        <v>Yes</v>
      </c>
      <c r="Z260" s="3">
        <f t="shared" ca="1" si="168"/>
        <v>1.5868531282307607</v>
      </c>
      <c r="AA260" s="3">
        <f t="shared" ca="1" si="153"/>
        <v>0</v>
      </c>
      <c r="AB260" s="3">
        <f t="shared" ca="1" si="169"/>
        <v>0.52490434669297925</v>
      </c>
      <c r="AC260" s="3">
        <f t="shared" ca="1" si="170"/>
        <v>200.78765436934324</v>
      </c>
      <c r="AD260" s="3">
        <f t="shared" ca="1" si="171"/>
        <v>2</v>
      </c>
      <c r="AE260" s="3" t="str">
        <f t="shared" ca="1" si="172"/>
        <v>12-4</v>
      </c>
      <c r="AF260" s="3">
        <f t="shared" ca="1" si="173"/>
        <v>1.0236059179726535</v>
      </c>
      <c r="AG260" s="3" t="str">
        <f t="shared" ca="1" si="174"/>
        <v>Low</v>
      </c>
      <c r="AH260" s="3">
        <f t="shared" ca="1" si="175"/>
        <v>0.47085651554761077</v>
      </c>
      <c r="AI260" s="3">
        <f t="shared" ca="1" si="176"/>
        <v>49.609678012648558</v>
      </c>
      <c r="AJ260" s="3">
        <f t="shared" ca="1" si="177"/>
        <v>4.0473484693480595</v>
      </c>
      <c r="AK260" s="3">
        <f t="shared" ca="1" si="178"/>
        <v>33.272957659191533</v>
      </c>
      <c r="AL260" s="3">
        <f t="shared" ca="1" si="179"/>
        <v>30</v>
      </c>
      <c r="AM260" s="3" t="str">
        <f t="shared" ca="1" si="180"/>
        <v>Late</v>
      </c>
      <c r="AN260" s="6">
        <f t="shared" ca="1" si="181"/>
        <v>0</v>
      </c>
      <c r="AO260" s="6">
        <f t="shared" ca="1" si="182"/>
        <v>8.4665199723060667</v>
      </c>
      <c r="AP260" s="3" cm="1">
        <f t="array" aca="1" ref="AP260" ca="1">_xlfn.SWITCH(F260,3,_xlfn.NORM.INV(RAND(),8,4),4,_xlfn.NORM.INV(RAND(),7,3))</f>
        <v>6.202661620820507</v>
      </c>
      <c r="AQ260" s="6">
        <f t="shared" ca="1" si="183"/>
        <v>96.330460776697365</v>
      </c>
      <c r="AR260" s="6">
        <f t="shared" ca="1" si="184"/>
        <v>3118.3334584536742</v>
      </c>
      <c r="AS260" s="3">
        <f t="shared" ca="1" si="185"/>
        <v>4.1591197073989417</v>
      </c>
      <c r="AT260" s="6">
        <f t="shared" ca="1" si="186"/>
        <v>6238.6795610984127</v>
      </c>
      <c r="AU260" s="3">
        <f t="shared" ca="1" si="187"/>
        <v>998.58019696384599</v>
      </c>
      <c r="AV260" s="3">
        <f t="shared" ca="1" si="188"/>
        <v>56.641300568126539</v>
      </c>
      <c r="AW260" s="6">
        <f t="shared" ca="1" si="189"/>
        <v>10420.701037056364</v>
      </c>
      <c r="BC260">
        <v>257</v>
      </c>
      <c r="BD260">
        <v>5379076.7065792633</v>
      </c>
      <c r="BI260">
        <v>257</v>
      </c>
      <c r="BJ260">
        <v>6016.4801110398548</v>
      </c>
      <c r="BO260">
        <v>257</v>
      </c>
      <c r="BP260">
        <v>0.59</v>
      </c>
      <c r="BW260">
        <v>257</v>
      </c>
      <c r="BX260">
        <v>25.991462600531122</v>
      </c>
      <c r="CE260">
        <v>257</v>
      </c>
      <c r="CF260">
        <v>2153217.8183294968</v>
      </c>
      <c r="CK260">
        <v>257</v>
      </c>
      <c r="CL260">
        <v>2337.2424223683888</v>
      </c>
      <c r="CS260">
        <v>256</v>
      </c>
      <c r="CT260" s="10">
        <v>6.4000000000000001E-2</v>
      </c>
      <c r="CU260" s="10">
        <v>6.4000000000000001E-2</v>
      </c>
      <c r="CV260" s="10">
        <v>7.0000000000000007E-2</v>
      </c>
      <c r="CW260" s="10">
        <v>5.8000000000000003E-2</v>
      </c>
      <c r="CX260" s="10">
        <v>5.3999999999999999E-2</v>
      </c>
      <c r="CY260" s="10">
        <v>4.2000000000000003E-2</v>
      </c>
      <c r="CZ260" s="10">
        <v>5.8000000000000003E-2</v>
      </c>
      <c r="DA260" s="10">
        <v>8.5999999999999993E-2</v>
      </c>
      <c r="DB260" s="10">
        <v>5.6000000000000001E-2</v>
      </c>
      <c r="DC260" s="10">
        <v>5.8000000000000003E-2</v>
      </c>
      <c r="DD260" s="10">
        <v>6.2E-2</v>
      </c>
      <c r="DE260" s="10">
        <v>9.1999999999999998E-2</v>
      </c>
      <c r="DF260" s="10">
        <v>0.08</v>
      </c>
      <c r="DG260" s="10">
        <v>6.2E-2</v>
      </c>
      <c r="DH260" s="10">
        <v>4.3999999999999997E-2</v>
      </c>
      <c r="DI260" s="10">
        <v>0.05</v>
      </c>
      <c r="DJ260" s="25">
        <v>8737.206959953046</v>
      </c>
      <c r="DK260" s="10">
        <v>0.63400000000000001</v>
      </c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</row>
    <row r="261" spans="1:126" x14ac:dyDescent="0.35">
      <c r="A261">
        <f t="shared" ca="1" si="154"/>
        <v>4</v>
      </c>
      <c r="B261" t="str" cm="1">
        <f t="array" aca="1" ref="B261" ca="1">_xlfn.SWITCH(A261,1,"A",2,"B",3,"C",4,"D")</f>
        <v>D</v>
      </c>
      <c r="C261">
        <f t="shared" ca="1" si="155"/>
        <v>3</v>
      </c>
      <c r="D261" s="3">
        <f t="shared" ca="1" si="156"/>
        <v>3.3778259452211481</v>
      </c>
      <c r="E261">
        <f t="shared" ca="1" si="157"/>
        <v>1</v>
      </c>
      <c r="F261" cm="1">
        <f t="array" aca="1" ref="F261" ca="1">_xlfn.SWITCH(RANDBETWEEN(0,1),0,3,1,4)</f>
        <v>3</v>
      </c>
      <c r="G261" s="3">
        <f t="shared" ca="1" si="158"/>
        <v>1.3668315809136047</v>
      </c>
      <c r="H261" t="str" cm="1">
        <f t="array" aca="1" ref="H261" ca="1">_xlfn.SWITCH(RANDBETWEEN(0,1),0,"No",1,"Yes")</f>
        <v>Yes</v>
      </c>
      <c r="I261" s="3">
        <f t="shared" ca="1" si="159"/>
        <v>8.9675788942596008E-2</v>
      </c>
      <c r="J261" t="str" cm="1">
        <f t="array" aca="1" ref="J261" ca="1">_xlfn.SWITCH(RANDBETWEEN(0,2),0,"Rainy",1,"Sunny",2,"Cold")</f>
        <v>Sunny</v>
      </c>
      <c r="K261">
        <f t="shared" ca="1" si="152"/>
        <v>0.13807235092954476</v>
      </c>
      <c r="L261" t="str" cm="1">
        <f t="array" aca="1" ref="L261" ca="1">_xlfn.SWITCH(RANDBETWEEN(0,1),0,"Good",1,"Bad")</f>
        <v>Bad</v>
      </c>
      <c r="M261" s="3">
        <f t="shared" ca="1" si="160"/>
        <v>0.44892636879051284</v>
      </c>
      <c r="N261" t="str" cm="1">
        <f t="array" aca="1" ref="N261" ca="1">_xlfn.SWITCH(RANDBETWEEN(0,1),0,"No",1,"Yes")</f>
        <v>No</v>
      </c>
      <c r="O261" s="3">
        <f t="shared" ca="1" si="161"/>
        <v>7.9672053487131661E-2</v>
      </c>
      <c r="P261" t="str" cm="1">
        <f t="array" aca="1" ref="P261" ca="1">_xlfn.SWITCH(RANDBETWEEN(0,1),0,"No",1,"Yes")</f>
        <v>No</v>
      </c>
      <c r="Q261" s="3">
        <f t="shared" ca="1" si="162"/>
        <v>0</v>
      </c>
      <c r="R261">
        <f t="shared" ca="1" si="163"/>
        <v>3</v>
      </c>
      <c r="S261" s="3">
        <f t="shared" ca="1" si="164"/>
        <v>0.21638221555597698</v>
      </c>
      <c r="T261" s="3">
        <f t="shared" ca="1" si="165"/>
        <v>0.64914664666793098</v>
      </c>
      <c r="U261" t="str" cm="1">
        <f t="array" aca="1" ref="U261" ca="1">_xlfn.SWITCH(RANDBETWEEN(0,1),0,"No",1,"Yes")</f>
        <v>No</v>
      </c>
      <c r="V261" s="3">
        <f t="shared" ca="1" si="166"/>
        <v>0</v>
      </c>
      <c r="W261" t="str" cm="1">
        <f t="array" aca="1" ref="W261" ca="1">_xlfn.SWITCH(RANDBETWEEN(0,1),0,"No",1,"Yes")</f>
        <v>No</v>
      </c>
      <c r="X261" s="3">
        <f t="shared" ca="1" si="167"/>
        <v>0</v>
      </c>
      <c r="Y261" t="str" cm="1">
        <f t="array" aca="1" ref="Y261" ca="1">_xlfn.SWITCH(RANDBETWEEN(0,1),0,"No",1,"Yes")</f>
        <v>Yes</v>
      </c>
      <c r="Z261" s="3">
        <f t="shared" ca="1" si="168"/>
        <v>0.49803070895609558</v>
      </c>
      <c r="AA261" s="3">
        <f t="shared" ca="1" si="153"/>
        <v>1</v>
      </c>
      <c r="AB261" s="3">
        <f t="shared" ca="1" si="169"/>
        <v>0.82264796811927143</v>
      </c>
      <c r="AC261" s="3">
        <f t="shared" ca="1" si="170"/>
        <v>335.59886333940642</v>
      </c>
      <c r="AD261" s="3">
        <f t="shared" ca="1" si="171"/>
        <v>4</v>
      </c>
      <c r="AE261" s="3" t="str">
        <f t="shared" ca="1" si="172"/>
        <v>4-8</v>
      </c>
      <c r="AF261" s="3">
        <f t="shared" ca="1" si="173"/>
        <v>1.6544403631974807</v>
      </c>
      <c r="AG261" s="3" t="str">
        <f t="shared" ca="1" si="174"/>
        <v>High</v>
      </c>
      <c r="AH261" s="3">
        <f t="shared" ca="1" si="175"/>
        <v>5.9248712273925586E-2</v>
      </c>
      <c r="AI261" s="3">
        <f t="shared" ca="1" si="176"/>
        <v>26.248103154503216</v>
      </c>
      <c r="AJ261" s="3">
        <f t="shared" ca="1" si="177"/>
        <v>12.785642503916703</v>
      </c>
      <c r="AK261" s="3">
        <f t="shared" ca="1" si="178"/>
        <v>18.592335046194798</v>
      </c>
      <c r="AL261" s="3">
        <f t="shared" ca="1" si="179"/>
        <v>25</v>
      </c>
      <c r="AM261" s="3" t="str">
        <f t="shared" ca="1" si="180"/>
        <v>On time</v>
      </c>
      <c r="AN261" s="6">
        <f t="shared" ca="1" si="181"/>
        <v>21.882780945745125</v>
      </c>
      <c r="AO261" s="6">
        <f t="shared" ca="1" si="182"/>
        <v>0</v>
      </c>
      <c r="AP261" s="3" cm="1">
        <f t="array" aca="1" ref="AP261" ca="1">_xlfn.SWITCH(F261,3,_xlfn.NORM.INV(RAND(),8,4),4,_xlfn.NORM.INV(RAND(),7,3))</f>
        <v>14.407363945084741</v>
      </c>
      <c r="AQ261" s="6">
        <f t="shared" ca="1" si="183"/>
        <v>85.339356097940325</v>
      </c>
      <c r="AR261" s="6">
        <f t="shared" ca="1" si="184"/>
        <v>1987.8578075593384</v>
      </c>
      <c r="AS261" s="3">
        <f t="shared" ca="1" si="185"/>
        <v>2.3240418807743497</v>
      </c>
      <c r="AT261" s="6">
        <f t="shared" ca="1" si="186"/>
        <v>4648.0837615486998</v>
      </c>
      <c r="AU261" s="3">
        <f t="shared" ca="1" si="187"/>
        <v>1005.3820835388238</v>
      </c>
      <c r="AV261" s="3">
        <f t="shared" ca="1" si="188"/>
        <v>40.116472653486447</v>
      </c>
      <c r="AW261" s="6">
        <f t="shared" ca="1" si="189"/>
        <v>7703.3229062460932</v>
      </c>
      <c r="BC261">
        <v>258</v>
      </c>
      <c r="BD261">
        <v>5259645.0485146865</v>
      </c>
      <c r="BI261">
        <v>258</v>
      </c>
      <c r="BJ261">
        <v>9934.8665205363632</v>
      </c>
      <c r="BO261">
        <v>258</v>
      </c>
      <c r="BP261">
        <v>0.60799999999999998</v>
      </c>
      <c r="BW261">
        <v>258</v>
      </c>
      <c r="BX261">
        <v>25.464395957667005</v>
      </c>
      <c r="CE261">
        <v>258</v>
      </c>
      <c r="CF261">
        <v>2040728.9612356937</v>
      </c>
      <c r="CK261">
        <v>258</v>
      </c>
      <c r="CL261">
        <v>3849.5341396791951</v>
      </c>
      <c r="CS261">
        <v>257</v>
      </c>
      <c r="CT261" s="10">
        <v>7.3999999999999996E-2</v>
      </c>
      <c r="CU261" s="10">
        <v>5.3999999999999999E-2</v>
      </c>
      <c r="CV261" s="10">
        <v>7.3999999999999996E-2</v>
      </c>
      <c r="CW261" s="10">
        <v>4.3999999999999997E-2</v>
      </c>
      <c r="CX261" s="10">
        <v>5.3999999999999999E-2</v>
      </c>
      <c r="CY261" s="10">
        <v>7.3999999999999996E-2</v>
      </c>
      <c r="CZ261" s="10">
        <v>0.06</v>
      </c>
      <c r="DA261" s="10">
        <v>4.5999999999999999E-2</v>
      </c>
      <c r="DB261" s="10">
        <v>6.8000000000000005E-2</v>
      </c>
      <c r="DC261" s="10">
        <v>7.8E-2</v>
      </c>
      <c r="DD261" s="10">
        <v>6.4000000000000001E-2</v>
      </c>
      <c r="DE261" s="10">
        <v>5.8000000000000003E-2</v>
      </c>
      <c r="DF261" s="10">
        <v>6.6000000000000003E-2</v>
      </c>
      <c r="DG261" s="10">
        <v>8.2000000000000003E-2</v>
      </c>
      <c r="DH261" s="10">
        <v>5.3999999999999999E-2</v>
      </c>
      <c r="DI261" s="10">
        <v>0.05</v>
      </c>
      <c r="DJ261" s="25">
        <v>9231.1503512249892</v>
      </c>
      <c r="DK261" s="10">
        <v>0.60399999999999998</v>
      </c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</row>
    <row r="262" spans="1:126" x14ac:dyDescent="0.35">
      <c r="A262">
        <f t="shared" ca="1" si="154"/>
        <v>2</v>
      </c>
      <c r="B262" t="str" cm="1">
        <f t="array" aca="1" ref="B262" ca="1">_xlfn.SWITCH(A262,1,"A",2,"B",3,"C",4,"D")</f>
        <v>B</v>
      </c>
      <c r="C262">
        <f t="shared" ca="1" si="155"/>
        <v>3</v>
      </c>
      <c r="D262" s="3">
        <f t="shared" ca="1" si="156"/>
        <v>3.1224925656299192</v>
      </c>
      <c r="E262">
        <f t="shared" ca="1" si="157"/>
        <v>0</v>
      </c>
      <c r="F262" cm="1">
        <f t="array" aca="1" ref="F262" ca="1">_xlfn.SWITCH(RANDBETWEEN(0,1),0,3,1,4)</f>
        <v>4</v>
      </c>
      <c r="G262" s="3">
        <f t="shared" ca="1" si="158"/>
        <v>3.1478015817528902</v>
      </c>
      <c r="H262" t="str" cm="1">
        <f t="array" aca="1" ref="H262" ca="1">_xlfn.SWITCH(RANDBETWEEN(0,1),0,"No",1,"Yes")</f>
        <v>Yes</v>
      </c>
      <c r="I262" s="3">
        <f t="shared" ca="1" si="159"/>
        <v>5.7174748761598504E-2</v>
      </c>
      <c r="J262" t="str" cm="1">
        <f t="array" aca="1" ref="J262" ca="1">_xlfn.SWITCH(RANDBETWEEN(0,2),0,"Rainy",1,"Sunny",2,"Cold")</f>
        <v>Rainy</v>
      </c>
      <c r="K262">
        <f t="shared" ca="1" si="152"/>
        <v>1.5773422696140327</v>
      </c>
      <c r="L262" t="str" cm="1">
        <f t="array" aca="1" ref="L262" ca="1">_xlfn.SWITCH(RANDBETWEEN(0,1),0,"Good",1,"Bad")</f>
        <v>Bad</v>
      </c>
      <c r="M262" s="3">
        <f t="shared" ca="1" si="160"/>
        <v>0.49355459051029044</v>
      </c>
      <c r="N262" t="str" cm="1">
        <f t="array" aca="1" ref="N262" ca="1">_xlfn.SWITCH(RANDBETWEEN(0,1),0,"No",1,"Yes")</f>
        <v>Yes</v>
      </c>
      <c r="O262" s="3">
        <f t="shared" ca="1" si="161"/>
        <v>1.3943303129558253</v>
      </c>
      <c r="P262" t="str" cm="1">
        <f t="array" aca="1" ref="P262" ca="1">_xlfn.SWITCH(RANDBETWEEN(0,1),0,"No",1,"Yes")</f>
        <v>No</v>
      </c>
      <c r="Q262" s="3">
        <f t="shared" ca="1" si="162"/>
        <v>0</v>
      </c>
      <c r="R262">
        <f t="shared" ca="1" si="163"/>
        <v>3</v>
      </c>
      <c r="S262" s="3">
        <f t="shared" ca="1" si="164"/>
        <v>0.15239209928806169</v>
      </c>
      <c r="T262" s="3">
        <f t="shared" ca="1" si="165"/>
        <v>0.45717629786418507</v>
      </c>
      <c r="U262" t="str" cm="1">
        <f t="array" aca="1" ref="U262" ca="1">_xlfn.SWITCH(RANDBETWEEN(0,1),0,"No",1,"Yes")</f>
        <v>Yes</v>
      </c>
      <c r="V262" s="3">
        <f t="shared" ca="1" si="166"/>
        <v>0.51401144253499198</v>
      </c>
      <c r="W262" t="str" cm="1">
        <f t="array" aca="1" ref="W262" ca="1">_xlfn.SWITCH(RANDBETWEEN(0,1),0,"No",1,"Yes")</f>
        <v>No</v>
      </c>
      <c r="X262" s="3">
        <f t="shared" ca="1" si="167"/>
        <v>0</v>
      </c>
      <c r="Y262" t="str" cm="1">
        <f t="array" aca="1" ref="Y262" ca="1">_xlfn.SWITCH(RANDBETWEEN(0,1),0,"No",1,"Yes")</f>
        <v>Yes</v>
      </c>
      <c r="Z262" s="3">
        <f t="shared" ca="1" si="168"/>
        <v>-0.1150754167744743</v>
      </c>
      <c r="AA262" s="3">
        <f t="shared" ca="1" si="153"/>
        <v>1</v>
      </c>
      <c r="AB262" s="3">
        <f t="shared" ca="1" si="169"/>
        <v>1.7564574496153424</v>
      </c>
      <c r="AC262" s="3">
        <f t="shared" ca="1" si="170"/>
        <v>236.18980140050681</v>
      </c>
      <c r="AD262" s="3">
        <f t="shared" ca="1" si="171"/>
        <v>3</v>
      </c>
      <c r="AE262" s="3" t="str">
        <f t="shared" ca="1" si="172"/>
        <v>4-8</v>
      </c>
      <c r="AF262" s="3">
        <f t="shared" ca="1" si="173"/>
        <v>0.79433739179430674</v>
      </c>
      <c r="AG262" s="3" t="str">
        <f t="shared" ca="1" si="174"/>
        <v>High</v>
      </c>
      <c r="AH262" s="3">
        <f t="shared" ca="1" si="175"/>
        <v>9.4943229381425145E-2</v>
      </c>
      <c r="AI262" s="3">
        <f t="shared" ca="1" si="176"/>
        <v>47.930490263043069</v>
      </c>
      <c r="AJ262" s="3">
        <f t="shared" ca="1" si="177"/>
        <v>4.9277568433849632</v>
      </c>
      <c r="AK262" s="3">
        <f t="shared" ca="1" si="178"/>
        <v>15.099810741395377</v>
      </c>
      <c r="AL262" s="3">
        <f t="shared" ca="1" si="179"/>
        <v>15</v>
      </c>
      <c r="AM262" s="3" t="str">
        <f t="shared" ca="1" si="180"/>
        <v>Late</v>
      </c>
      <c r="AN262" s="6">
        <f t="shared" ca="1" si="181"/>
        <v>0</v>
      </c>
      <c r="AO262" s="6">
        <f t="shared" ca="1" si="182"/>
        <v>5.6395794237315551</v>
      </c>
      <c r="AP262" s="3" cm="1">
        <f t="array" aca="1" ref="AP262" ca="1">_xlfn.SWITCH(F262,3,_xlfn.NORM.INV(RAND(),8,4),4,_xlfn.NORM.INV(RAND(),7,3))</f>
        <v>7.6196484648286775</v>
      </c>
      <c r="AQ262" s="6">
        <f t="shared" ca="1" si="183"/>
        <v>104.41941242193698</v>
      </c>
      <c r="AR262" s="6">
        <f t="shared" ca="1" si="184"/>
        <v>3236.737284683833</v>
      </c>
      <c r="AS262" s="3">
        <f t="shared" ca="1" si="185"/>
        <v>1.8874763426744221</v>
      </c>
      <c r="AT262" s="6">
        <f t="shared" ca="1" si="186"/>
        <v>3774.9526853488442</v>
      </c>
      <c r="AU262" s="3">
        <f t="shared" ca="1" si="187"/>
        <v>985.64710533171422</v>
      </c>
      <c r="AV262" s="3">
        <f t="shared" ca="1" si="188"/>
        <v>47.444223067106577</v>
      </c>
      <c r="AW262" s="6">
        <f t="shared" ca="1" si="189"/>
        <v>8050.4208778552293</v>
      </c>
      <c r="BC262">
        <v>259</v>
      </c>
      <c r="BD262">
        <v>6094266.497388632</v>
      </c>
      <c r="BI262">
        <v>259</v>
      </c>
      <c r="BJ262">
        <v>10311.074904038962</v>
      </c>
      <c r="BO262">
        <v>259</v>
      </c>
      <c r="BP262">
        <v>0.63800000000000001</v>
      </c>
      <c r="BW262">
        <v>259</v>
      </c>
      <c r="BX262">
        <v>25.446828749080684</v>
      </c>
      <c r="CE262">
        <v>259</v>
      </c>
      <c r="CF262">
        <v>-26021810.797597703</v>
      </c>
      <c r="CK262">
        <v>259</v>
      </c>
      <c r="CL262">
        <v>4072.4564649440254</v>
      </c>
      <c r="CS262">
        <v>258</v>
      </c>
      <c r="CT262" s="10">
        <v>0.05</v>
      </c>
      <c r="CU262" s="10">
        <v>5.1999999999999998E-2</v>
      </c>
      <c r="CV262" s="10">
        <v>6.2E-2</v>
      </c>
      <c r="CW262" s="10">
        <v>6.6000000000000003E-2</v>
      </c>
      <c r="CX262" s="10">
        <v>6.8000000000000005E-2</v>
      </c>
      <c r="CY262" s="10">
        <v>6.8000000000000005E-2</v>
      </c>
      <c r="CZ262" s="10">
        <v>6.2E-2</v>
      </c>
      <c r="DA262" s="10">
        <v>0.06</v>
      </c>
      <c r="DB262" s="10">
        <v>6.4000000000000001E-2</v>
      </c>
      <c r="DC262" s="10">
        <v>6.2E-2</v>
      </c>
      <c r="DD262" s="10">
        <v>7.8E-2</v>
      </c>
      <c r="DE262" s="10">
        <v>0.04</v>
      </c>
      <c r="DF262" s="10">
        <v>6.2E-2</v>
      </c>
      <c r="DG262" s="10">
        <v>5.1999999999999998E-2</v>
      </c>
      <c r="DH262" s="10">
        <v>7.0000000000000007E-2</v>
      </c>
      <c r="DI262" s="10">
        <v>8.4000000000000005E-2</v>
      </c>
      <c r="DJ262" s="25">
        <v>10524.512558951646</v>
      </c>
      <c r="DK262" s="10">
        <v>0.62</v>
      </c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</row>
    <row r="263" spans="1:126" x14ac:dyDescent="0.35">
      <c r="A263">
        <f t="shared" ca="1" si="154"/>
        <v>4</v>
      </c>
      <c r="B263" t="str" cm="1">
        <f t="array" aca="1" ref="B263" ca="1">_xlfn.SWITCH(A263,1,"A",2,"B",3,"C",4,"D")</f>
        <v>D</v>
      </c>
      <c r="C263">
        <f t="shared" ca="1" si="155"/>
        <v>4</v>
      </c>
      <c r="D263" s="3">
        <f t="shared" ca="1" si="156"/>
        <v>2.5792894281064385</v>
      </c>
      <c r="E263">
        <f t="shared" ca="1" si="157"/>
        <v>1</v>
      </c>
      <c r="F263" cm="1">
        <f t="array" aca="1" ref="F263" ca="1">_xlfn.SWITCH(RANDBETWEEN(0,1),0,3,1,4)</f>
        <v>3</v>
      </c>
      <c r="G263" s="3">
        <f t="shared" ca="1" si="158"/>
        <v>2.4053978362799211</v>
      </c>
      <c r="H263" t="str" cm="1">
        <f t="array" aca="1" ref="H263" ca="1">_xlfn.SWITCH(RANDBETWEEN(0,1),0,"No",1,"Yes")</f>
        <v>No</v>
      </c>
      <c r="I263" s="3">
        <f t="shared" ca="1" si="159"/>
        <v>0.53806938149344929</v>
      </c>
      <c r="J263" t="str" cm="1">
        <f t="array" aca="1" ref="J263" ca="1">_xlfn.SWITCH(RANDBETWEEN(0,2),0,"Rainy",1,"Sunny",2,"Cold")</f>
        <v>Rainy</v>
      </c>
      <c r="K263">
        <f t="shared" ca="1" si="152"/>
        <v>2.1073844448525945</v>
      </c>
      <c r="L263" t="str" cm="1">
        <f t="array" aca="1" ref="L263" ca="1">_xlfn.SWITCH(RANDBETWEEN(0,1),0,"Good",1,"Bad")</f>
        <v>Bad</v>
      </c>
      <c r="M263" s="3">
        <f t="shared" ca="1" si="160"/>
        <v>0.62109918457298785</v>
      </c>
      <c r="N263" t="str" cm="1">
        <f t="array" aca="1" ref="N263" ca="1">_xlfn.SWITCH(RANDBETWEEN(0,1),0,"No",1,"Yes")</f>
        <v>No</v>
      </c>
      <c r="O263" s="3">
        <f t="shared" ca="1" si="161"/>
        <v>0.11429233410899461</v>
      </c>
      <c r="P263" t="str" cm="1">
        <f t="array" aca="1" ref="P263" ca="1">_xlfn.SWITCH(RANDBETWEEN(0,1),0,"No",1,"Yes")</f>
        <v>Yes</v>
      </c>
      <c r="Q263" s="3">
        <f t="shared" ca="1" si="162"/>
        <v>1.77405035530056</v>
      </c>
      <c r="R263">
        <f t="shared" ca="1" si="163"/>
        <v>1</v>
      </c>
      <c r="S263" s="3">
        <f t="shared" ca="1" si="164"/>
        <v>0.22273942470340849</v>
      </c>
      <c r="T263" s="3">
        <f t="shared" ca="1" si="165"/>
        <v>0.22273942470340849</v>
      </c>
      <c r="U263" t="str" cm="1">
        <f t="array" aca="1" ref="U263" ca="1">_xlfn.SWITCH(RANDBETWEEN(0,1),0,"No",1,"Yes")</f>
        <v>No</v>
      </c>
      <c r="V263" s="3">
        <f t="shared" ca="1" si="166"/>
        <v>0</v>
      </c>
      <c r="W263" t="str" cm="1">
        <f t="array" aca="1" ref="W263" ca="1">_xlfn.SWITCH(RANDBETWEEN(0,1),0,"No",1,"Yes")</f>
        <v>No</v>
      </c>
      <c r="X263" s="3">
        <f t="shared" ca="1" si="167"/>
        <v>0</v>
      </c>
      <c r="Y263" t="str" cm="1">
        <f t="array" aca="1" ref="Y263" ca="1">_xlfn.SWITCH(RANDBETWEEN(0,1),0,"No",1,"Yes")</f>
        <v>Yes</v>
      </c>
      <c r="Z263" s="3">
        <f t="shared" ca="1" si="168"/>
        <v>0.79651806129129199</v>
      </c>
      <c r="AA263" s="3">
        <f t="shared" ca="1" si="153"/>
        <v>0</v>
      </c>
      <c r="AB263" s="3">
        <f t="shared" ca="1" si="169"/>
        <v>1.1556137283299404</v>
      </c>
      <c r="AC263" s="3">
        <f t="shared" ca="1" si="170"/>
        <v>231.93373343635338</v>
      </c>
      <c r="AD263" s="3">
        <f t="shared" ca="1" si="171"/>
        <v>3</v>
      </c>
      <c r="AE263" s="3" t="str">
        <f t="shared" ca="1" si="172"/>
        <v>4-8</v>
      </c>
      <c r="AF263" s="3">
        <f t="shared" ca="1" si="173"/>
        <v>1.0164855305902791</v>
      </c>
      <c r="AG263" s="3" t="str">
        <f t="shared" ca="1" si="174"/>
        <v>Low</v>
      </c>
      <c r="AH263" s="3">
        <f t="shared" ca="1" si="175"/>
        <v>0.67765873675102872</v>
      </c>
      <c r="AI263" s="3">
        <f t="shared" ca="1" si="176"/>
        <v>67.797765338295989</v>
      </c>
      <c r="AJ263" s="3">
        <f t="shared" ca="1" si="177"/>
        <v>3.4209642792657675</v>
      </c>
      <c r="AK263" s="3">
        <f t="shared" ca="1" si="178"/>
        <v>14.850273297540221</v>
      </c>
      <c r="AL263" s="3">
        <f t="shared" ca="1" si="179"/>
        <v>20</v>
      </c>
      <c r="AM263" s="3" t="str">
        <f t="shared" ca="1" si="180"/>
        <v>On time</v>
      </c>
      <c r="AN263" s="6">
        <f t="shared" ca="1" si="181"/>
        <v>0</v>
      </c>
      <c r="AO263" s="6">
        <f t="shared" ca="1" si="182"/>
        <v>3.1037299911650198</v>
      </c>
      <c r="AP263" s="3" cm="1">
        <f t="array" aca="1" ref="AP263" ca="1">_xlfn.SWITCH(F263,3,_xlfn.NORM.INV(RAND(),8,4),4,_xlfn.NORM.INV(RAND(),7,3))</f>
        <v>7.7480981881276421</v>
      </c>
      <c r="AQ263" s="6">
        <f t="shared" ca="1" si="183"/>
        <v>103.87751772747238</v>
      </c>
      <c r="AR263" s="6">
        <f t="shared" ca="1" si="184"/>
        <v>3109.498604902908</v>
      </c>
      <c r="AS263" s="3">
        <f t="shared" ca="1" si="185"/>
        <v>1.8562841621925277</v>
      </c>
      <c r="AT263" s="6">
        <f t="shared" ca="1" si="186"/>
        <v>2784.4262432887917</v>
      </c>
      <c r="AU263" s="3">
        <f t="shared" ca="1" si="187"/>
        <v>1039.5586275127268</v>
      </c>
      <c r="AV263" s="3">
        <f t="shared" ca="1" si="188"/>
        <v>54.191985788359844</v>
      </c>
      <c r="AW263" s="6">
        <f t="shared" ca="1" si="189"/>
        <v>6990.7791914839509</v>
      </c>
      <c r="BC263">
        <v>260</v>
      </c>
      <c r="BD263">
        <v>5802003.6117658485</v>
      </c>
      <c r="BI263">
        <v>260</v>
      </c>
      <c r="BJ263">
        <v>14245.118812994702</v>
      </c>
      <c r="BO263">
        <v>260</v>
      </c>
      <c r="BP263">
        <v>0.58599999999999997</v>
      </c>
      <c r="BW263">
        <v>260</v>
      </c>
      <c r="BX263">
        <v>24.203542887849252</v>
      </c>
      <c r="CE263">
        <v>260</v>
      </c>
      <c r="CF263">
        <v>1337504.824795793</v>
      </c>
      <c r="CK263">
        <v>260</v>
      </c>
      <c r="CL263">
        <v>2902.3618666267607</v>
      </c>
      <c r="CS263">
        <v>259</v>
      </c>
      <c r="CT263" s="10">
        <v>5.6000000000000001E-2</v>
      </c>
      <c r="CU263" s="10">
        <v>8.4000000000000005E-2</v>
      </c>
      <c r="CV263" s="10">
        <v>0.06</v>
      </c>
      <c r="CW263" s="10">
        <v>5.6000000000000001E-2</v>
      </c>
      <c r="CX263" s="10">
        <v>0.06</v>
      </c>
      <c r="CY263" s="10">
        <v>5.8000000000000003E-2</v>
      </c>
      <c r="CZ263" s="10">
        <v>4.2000000000000003E-2</v>
      </c>
      <c r="DA263" s="10">
        <v>5.1999999999999998E-2</v>
      </c>
      <c r="DB263" s="10">
        <v>5.6000000000000001E-2</v>
      </c>
      <c r="DC263" s="10">
        <v>7.8E-2</v>
      </c>
      <c r="DD263" s="10">
        <v>6.2E-2</v>
      </c>
      <c r="DE263" s="10">
        <v>4.8000000000000001E-2</v>
      </c>
      <c r="DF263" s="10">
        <v>7.8E-2</v>
      </c>
      <c r="DG263" s="10">
        <v>7.5999999999999998E-2</v>
      </c>
      <c r="DH263" s="10">
        <v>0.05</v>
      </c>
      <c r="DI263" s="10">
        <v>8.4000000000000005E-2</v>
      </c>
      <c r="DJ263" s="25">
        <v>9845.1831121647283</v>
      </c>
      <c r="DK263" s="10">
        <v>0.58199999999999996</v>
      </c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</row>
    <row r="264" spans="1:126" x14ac:dyDescent="0.35">
      <c r="A264">
        <f t="shared" ca="1" si="154"/>
        <v>2</v>
      </c>
      <c r="B264" t="str" cm="1">
        <f t="array" aca="1" ref="B264" ca="1">_xlfn.SWITCH(A264,1,"A",2,"B",3,"C",4,"D")</f>
        <v>B</v>
      </c>
      <c r="C264">
        <f t="shared" ca="1" si="155"/>
        <v>3</v>
      </c>
      <c r="D264" s="3">
        <f t="shared" ca="1" si="156"/>
        <v>3.2825646188932698</v>
      </c>
      <c r="E264">
        <f t="shared" ca="1" si="157"/>
        <v>1</v>
      </c>
      <c r="F264" cm="1">
        <f t="array" aca="1" ref="F264" ca="1">_xlfn.SWITCH(RANDBETWEEN(0,1),0,3,1,4)</f>
        <v>3</v>
      </c>
      <c r="G264" s="3">
        <f t="shared" ca="1" si="158"/>
        <v>1.5567229674331149</v>
      </c>
      <c r="H264" t="str" cm="1">
        <f t="array" aca="1" ref="H264" ca="1">_xlfn.SWITCH(RANDBETWEEN(0,1),0,"No",1,"Yes")</f>
        <v>No</v>
      </c>
      <c r="I264" s="3">
        <f t="shared" ca="1" si="159"/>
        <v>0.26248444621576483</v>
      </c>
      <c r="J264" t="str" cm="1">
        <f t="array" aca="1" ref="J264" ca="1">_xlfn.SWITCH(RANDBETWEEN(0,2),0,"Rainy",1,"Sunny",2,"Cold")</f>
        <v>Cold</v>
      </c>
      <c r="K264">
        <f t="shared" ca="1" si="152"/>
        <v>1.5109631755547412</v>
      </c>
      <c r="L264" t="str" cm="1">
        <f t="array" aca="1" ref="L264" ca="1">_xlfn.SWITCH(RANDBETWEEN(0,1),0,"Good",1,"Bad")</f>
        <v>Good</v>
      </c>
      <c r="M264" s="3">
        <f t="shared" ca="1" si="160"/>
        <v>0.13058573504585017</v>
      </c>
      <c r="N264" t="str" cm="1">
        <f t="array" aca="1" ref="N264" ca="1">_xlfn.SWITCH(RANDBETWEEN(0,1),0,"No",1,"Yes")</f>
        <v>Yes</v>
      </c>
      <c r="O264" s="3">
        <f t="shared" ca="1" si="161"/>
        <v>0.97870999233324907</v>
      </c>
      <c r="P264" t="str" cm="1">
        <f t="array" aca="1" ref="P264" ca="1">_xlfn.SWITCH(RANDBETWEEN(0,1),0,"No",1,"Yes")</f>
        <v>Yes</v>
      </c>
      <c r="Q264" s="3">
        <f t="shared" ca="1" si="162"/>
        <v>-0.73433290068225987</v>
      </c>
      <c r="R264">
        <f t="shared" ca="1" si="163"/>
        <v>3</v>
      </c>
      <c r="S264" s="3">
        <f t="shared" ca="1" si="164"/>
        <v>0.21726318030839703</v>
      </c>
      <c r="T264" s="3">
        <f t="shared" ca="1" si="165"/>
        <v>0.65178954092519104</v>
      </c>
      <c r="U264" t="str" cm="1">
        <f t="array" aca="1" ref="U264" ca="1">_xlfn.SWITCH(RANDBETWEEN(0,1),0,"No",1,"Yes")</f>
        <v>No</v>
      </c>
      <c r="V264" s="3">
        <f t="shared" ca="1" si="166"/>
        <v>0</v>
      </c>
      <c r="W264" t="str" cm="1">
        <f t="array" aca="1" ref="W264" ca="1">_xlfn.SWITCH(RANDBETWEEN(0,1),0,"No",1,"Yes")</f>
        <v>Yes</v>
      </c>
      <c r="X264" s="3">
        <f t="shared" ca="1" si="167"/>
        <v>39.153356328454251</v>
      </c>
      <c r="Y264" t="str" cm="1">
        <f t="array" aca="1" ref="Y264" ca="1">_xlfn.SWITCH(RANDBETWEEN(0,1),0,"No",1,"Yes")</f>
        <v>No</v>
      </c>
      <c r="Z264" s="3">
        <f t="shared" ca="1" si="168"/>
        <v>0</v>
      </c>
      <c r="AA264" s="3">
        <f t="shared" ca="1" si="153"/>
        <v>1</v>
      </c>
      <c r="AB264" s="3">
        <f t="shared" ca="1" si="169"/>
        <v>3.9656839394499932E-2</v>
      </c>
      <c r="AC264" s="3">
        <f t="shared" ca="1" si="170"/>
        <v>232.82014117434986</v>
      </c>
      <c r="AD264" s="3">
        <f t="shared" ca="1" si="171"/>
        <v>3</v>
      </c>
      <c r="AE264" s="3" t="str">
        <f t="shared" ca="1" si="172"/>
        <v>4-8</v>
      </c>
      <c r="AF264" s="3">
        <f t="shared" ca="1" si="173"/>
        <v>0.86531881041510517</v>
      </c>
      <c r="AG264" s="3" t="str">
        <f t="shared" ca="1" si="174"/>
        <v>High</v>
      </c>
      <c r="AH264" s="3">
        <f t="shared" ca="1" si="175"/>
        <v>0.10208564071602416</v>
      </c>
      <c r="AI264" s="3">
        <f t="shared" ca="1" si="176"/>
        <v>35.37778869182916</v>
      </c>
      <c r="AJ264" s="3">
        <f t="shared" ca="1" si="177"/>
        <v>6.5809692969340929</v>
      </c>
      <c r="AK264" s="3">
        <f t="shared" ca="1" si="178"/>
        <v>51.098309872739627</v>
      </c>
      <c r="AL264" s="3">
        <f t="shared" ca="1" si="179"/>
        <v>15</v>
      </c>
      <c r="AM264" s="3" t="str">
        <f t="shared" ca="1" si="180"/>
        <v>Late</v>
      </c>
      <c r="AN264" s="6">
        <f t="shared" ca="1" si="181"/>
        <v>18.506409926374328</v>
      </c>
      <c r="AO264" s="6">
        <f t="shared" ca="1" si="182"/>
        <v>0</v>
      </c>
      <c r="AP264" s="3" cm="1">
        <f t="array" aca="1" ref="AP264" ca="1">_xlfn.SWITCH(F264,3,_xlfn.NORM.INV(RAND(),8,4),4,_xlfn.NORM.INV(RAND(),7,3))</f>
        <v>16.307301677117508</v>
      </c>
      <c r="AQ264" s="6">
        <f t="shared" ca="1" si="183"/>
        <v>101.80704903900107</v>
      </c>
      <c r="AR264" s="6">
        <f t="shared" ca="1" si="184"/>
        <v>1453.5042031548351</v>
      </c>
      <c r="AS264" s="3">
        <f t="shared" ca="1" si="185"/>
        <v>6.3872887340924533</v>
      </c>
      <c r="AT264" s="6">
        <f t="shared" ca="1" si="186"/>
        <v>12774.577468184907</v>
      </c>
      <c r="AU264" s="3">
        <f t="shared" ca="1" si="187"/>
        <v>998.2682734578658</v>
      </c>
      <c r="AV264" s="3">
        <f t="shared" ca="1" si="188"/>
        <v>47.12455790494873</v>
      </c>
      <c r="AW264" s="6">
        <f t="shared" ca="1" si="189"/>
        <v>15291.980912628931</v>
      </c>
      <c r="BC264">
        <v>261</v>
      </c>
      <c r="BD264">
        <v>4988952.6746927323</v>
      </c>
      <c r="BI264">
        <v>261</v>
      </c>
      <c r="BJ264">
        <v>11242.426884242255</v>
      </c>
      <c r="BO264">
        <v>261</v>
      </c>
      <c r="BP264">
        <v>0.58199999999999996</v>
      </c>
      <c r="BW264">
        <v>261</v>
      </c>
      <c r="BX264">
        <v>22.966574866780423</v>
      </c>
      <c r="CE264">
        <v>261</v>
      </c>
      <c r="CF264">
        <v>2140688.610008955</v>
      </c>
      <c r="CK264">
        <v>261</v>
      </c>
      <c r="CL264">
        <v>4739.707072934857</v>
      </c>
      <c r="CS264">
        <v>260</v>
      </c>
      <c r="CT264" s="10">
        <v>6.2E-2</v>
      </c>
      <c r="CU264" s="10">
        <v>6.8000000000000005E-2</v>
      </c>
      <c r="CV264" s="10">
        <v>7.0000000000000007E-2</v>
      </c>
      <c r="CW264" s="10">
        <v>0.06</v>
      </c>
      <c r="CX264" s="10">
        <v>5.1999999999999998E-2</v>
      </c>
      <c r="CY264" s="10">
        <v>4.5999999999999999E-2</v>
      </c>
      <c r="CZ264" s="10">
        <v>5.1999999999999998E-2</v>
      </c>
      <c r="DA264" s="10">
        <v>6.6000000000000003E-2</v>
      </c>
      <c r="DB264" s="10">
        <v>8.5999999999999993E-2</v>
      </c>
      <c r="DC264" s="10">
        <v>6.4000000000000001E-2</v>
      </c>
      <c r="DD264" s="10">
        <v>6.4000000000000001E-2</v>
      </c>
      <c r="DE264" s="10">
        <v>8.2000000000000003E-2</v>
      </c>
      <c r="DF264" s="10">
        <v>5.3999999999999999E-2</v>
      </c>
      <c r="DG264" s="10">
        <v>7.5999999999999998E-2</v>
      </c>
      <c r="DH264" s="10">
        <v>4.8000000000000001E-2</v>
      </c>
      <c r="DI264" s="10">
        <v>0.05</v>
      </c>
      <c r="DJ264" s="25">
        <v>11527.562659292402</v>
      </c>
      <c r="DK264" s="10">
        <v>0.64400000000000002</v>
      </c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</row>
    <row r="265" spans="1:126" x14ac:dyDescent="0.35">
      <c r="A265">
        <f t="shared" ca="1" si="154"/>
        <v>2</v>
      </c>
      <c r="B265" t="str" cm="1">
        <f t="array" aca="1" ref="B265" ca="1">_xlfn.SWITCH(A265,1,"A",2,"B",3,"C",4,"D")</f>
        <v>B</v>
      </c>
      <c r="C265">
        <f t="shared" ca="1" si="155"/>
        <v>3</v>
      </c>
      <c r="D265" s="3">
        <f t="shared" ca="1" si="156"/>
        <v>3.7769295444528668</v>
      </c>
      <c r="E265">
        <f t="shared" ca="1" si="157"/>
        <v>0</v>
      </c>
      <c r="F265" cm="1">
        <f t="array" aca="1" ref="F265" ca="1">_xlfn.SWITCH(RANDBETWEEN(0,1),0,3,1,4)</f>
        <v>4</v>
      </c>
      <c r="G265" s="3">
        <f t="shared" ca="1" si="158"/>
        <v>2.1252584726492647</v>
      </c>
      <c r="H265" t="str" cm="1">
        <f t="array" aca="1" ref="H265" ca="1">_xlfn.SWITCH(RANDBETWEEN(0,1),0,"No",1,"Yes")</f>
        <v>No</v>
      </c>
      <c r="I265" s="3">
        <f t="shared" ca="1" si="159"/>
        <v>0.37824054671002783</v>
      </c>
      <c r="J265" t="str" cm="1">
        <f t="array" aca="1" ref="J265" ca="1">_xlfn.SWITCH(RANDBETWEEN(0,2),0,"Rainy",1,"Sunny",2,"Cold")</f>
        <v>Sunny</v>
      </c>
      <c r="K265">
        <f t="shared" ca="1" si="152"/>
        <v>7.2700254272219211E-2</v>
      </c>
      <c r="L265" t="str" cm="1">
        <f t="array" aca="1" ref="L265" ca="1">_xlfn.SWITCH(RANDBETWEEN(0,1),0,"Good",1,"Bad")</f>
        <v>Bad</v>
      </c>
      <c r="M265" s="3">
        <f t="shared" ca="1" si="160"/>
        <v>0.35620625094407332</v>
      </c>
      <c r="N265" t="str" cm="1">
        <f t="array" aca="1" ref="N265" ca="1">_xlfn.SWITCH(RANDBETWEEN(0,1),0,"No",1,"Yes")</f>
        <v>No</v>
      </c>
      <c r="O265" s="3">
        <f t="shared" ca="1" si="161"/>
        <v>7.8621705397172031E-2</v>
      </c>
      <c r="P265" t="str" cm="1">
        <f t="array" aca="1" ref="P265" ca="1">_xlfn.SWITCH(RANDBETWEEN(0,1),0,"No",1,"Yes")</f>
        <v>Yes</v>
      </c>
      <c r="Q265" s="3">
        <f t="shared" ca="1" si="162"/>
        <v>2.7059368008038653</v>
      </c>
      <c r="R265">
        <f t="shared" ca="1" si="163"/>
        <v>3</v>
      </c>
      <c r="S265" s="3">
        <f t="shared" ca="1" si="164"/>
        <v>0.10220376900656535</v>
      </c>
      <c r="T265" s="3">
        <f t="shared" ca="1" si="165"/>
        <v>0.30661130701969602</v>
      </c>
      <c r="U265" t="str" cm="1">
        <f t="array" aca="1" ref="U265" ca="1">_xlfn.SWITCH(RANDBETWEEN(0,1),0,"No",1,"Yes")</f>
        <v>Yes</v>
      </c>
      <c r="V265" s="3">
        <f t="shared" ca="1" si="166"/>
        <v>0.56362452589401535</v>
      </c>
      <c r="W265" t="str" cm="1">
        <f t="array" aca="1" ref="W265" ca="1">_xlfn.SWITCH(RANDBETWEEN(0,1),0,"No",1,"Yes")</f>
        <v>No</v>
      </c>
      <c r="X265" s="3">
        <f t="shared" ca="1" si="167"/>
        <v>0</v>
      </c>
      <c r="Y265" t="str" cm="1">
        <f t="array" aca="1" ref="Y265" ca="1">_xlfn.SWITCH(RANDBETWEEN(0,1),0,"No",1,"Yes")</f>
        <v>Yes</v>
      </c>
      <c r="Z265" s="3">
        <f t="shared" ca="1" si="168"/>
        <v>1.504957926938312</v>
      </c>
      <c r="AA265" s="3">
        <f t="shared" ca="1" si="153"/>
        <v>1</v>
      </c>
      <c r="AB265" s="3">
        <f t="shared" ca="1" si="169"/>
        <v>0.51230286933280833</v>
      </c>
      <c r="AC265" s="3">
        <f t="shared" ca="1" si="170"/>
        <v>246.556022881508</v>
      </c>
      <c r="AD265" s="3">
        <f t="shared" ca="1" si="171"/>
        <v>3</v>
      </c>
      <c r="AE265" s="3" t="str">
        <f t="shared" ca="1" si="172"/>
        <v>4-8</v>
      </c>
      <c r="AF265" s="3">
        <f t="shared" ca="1" si="173"/>
        <v>0.53201905252352599</v>
      </c>
      <c r="AG265" s="3" t="str">
        <f t="shared" ca="1" si="174"/>
        <v>High</v>
      </c>
      <c r="AH265" s="3">
        <f t="shared" ca="1" si="175"/>
        <v>6.9348914190394045E-2</v>
      </c>
      <c r="AI265" s="3">
        <f t="shared" ca="1" si="176"/>
        <v>66.133329237341755</v>
      </c>
      <c r="AJ265" s="3">
        <f t="shared" ca="1" si="177"/>
        <v>3.7281658994764735</v>
      </c>
      <c r="AK265" s="3">
        <f t="shared" ca="1" si="178"/>
        <v>12.933994526151848</v>
      </c>
      <c r="AL265" s="3">
        <f t="shared" ca="1" si="179"/>
        <v>15</v>
      </c>
      <c r="AM265" s="3" t="str">
        <f t="shared" ca="1" si="180"/>
        <v>On time</v>
      </c>
      <c r="AN265" s="6">
        <f t="shared" ca="1" si="181"/>
        <v>0</v>
      </c>
      <c r="AO265" s="6">
        <f t="shared" ca="1" si="182"/>
        <v>8.5986223002532505</v>
      </c>
      <c r="AP265" s="3" cm="1">
        <f t="array" aca="1" ref="AP265" ca="1">_xlfn.SWITCH(F265,3,_xlfn.NORM.INV(RAND(),8,4),4,_xlfn.NORM.INV(RAND(),7,3))</f>
        <v>2.3237957780343654</v>
      </c>
      <c r="AQ265" s="6">
        <f t="shared" ca="1" si="183"/>
        <v>104.039903081351</v>
      </c>
      <c r="AR265" s="6">
        <f t="shared" ca="1" si="184"/>
        <v>11038.691509463661</v>
      </c>
      <c r="AS265" s="3">
        <f t="shared" ca="1" si="185"/>
        <v>1.616749315768981</v>
      </c>
      <c r="AT265" s="6">
        <f t="shared" ca="1" si="186"/>
        <v>3233.498631537962</v>
      </c>
      <c r="AU265" s="3">
        <f t="shared" ca="1" si="187"/>
        <v>1000.2951744920983</v>
      </c>
      <c r="AV265" s="3">
        <f t="shared" ca="1" si="188"/>
        <v>44.369411902085901</v>
      </c>
      <c r="AW265" s="6">
        <f t="shared" ca="1" si="189"/>
        <v>15325.453349696059</v>
      </c>
      <c r="BC265">
        <v>262</v>
      </c>
      <c r="BD265">
        <v>4741596.5279131867</v>
      </c>
      <c r="BI265">
        <v>262</v>
      </c>
      <c r="BJ265">
        <v>10481.221830991379</v>
      </c>
      <c r="BO265">
        <v>262</v>
      </c>
      <c r="BP265">
        <v>0.626</v>
      </c>
      <c r="BW265">
        <v>262</v>
      </c>
      <c r="BX265">
        <v>25.826042675507619</v>
      </c>
      <c r="CE265">
        <v>262</v>
      </c>
      <c r="CF265">
        <v>4953442.3769612517</v>
      </c>
      <c r="CK265">
        <v>262</v>
      </c>
      <c r="CL265">
        <v>1087.6252704716685</v>
      </c>
      <c r="CS265">
        <v>261</v>
      </c>
      <c r="CT265" s="10">
        <v>6.4000000000000001E-2</v>
      </c>
      <c r="CU265" s="10">
        <v>6.8000000000000005E-2</v>
      </c>
      <c r="CV265" s="10">
        <v>6.6000000000000003E-2</v>
      </c>
      <c r="CW265" s="10">
        <v>5.8000000000000003E-2</v>
      </c>
      <c r="CX265" s="10">
        <v>5.3999999999999999E-2</v>
      </c>
      <c r="CY265" s="10">
        <v>6.2E-2</v>
      </c>
      <c r="CZ265" s="10">
        <v>6.2E-2</v>
      </c>
      <c r="DA265" s="10">
        <v>7.3999999999999996E-2</v>
      </c>
      <c r="DB265" s="10">
        <v>0.05</v>
      </c>
      <c r="DC265" s="10">
        <v>0.05</v>
      </c>
      <c r="DD265" s="10">
        <v>7.3999999999999996E-2</v>
      </c>
      <c r="DE265" s="10">
        <v>6.2E-2</v>
      </c>
      <c r="DF265" s="10">
        <v>4.8000000000000001E-2</v>
      </c>
      <c r="DG265" s="10">
        <v>7.0000000000000007E-2</v>
      </c>
      <c r="DH265" s="10">
        <v>5.8000000000000003E-2</v>
      </c>
      <c r="DI265" s="10">
        <v>0.08</v>
      </c>
      <c r="DJ265" s="25">
        <v>10528.821754605402</v>
      </c>
      <c r="DK265" s="10">
        <v>0.63800000000000001</v>
      </c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</row>
    <row r="266" spans="1:126" x14ac:dyDescent="0.35">
      <c r="A266">
        <f t="shared" ca="1" si="154"/>
        <v>4</v>
      </c>
      <c r="B266" t="str" cm="1">
        <f t="array" aca="1" ref="B266" ca="1">_xlfn.SWITCH(A266,1,"A",2,"B",3,"C",4,"D")</f>
        <v>D</v>
      </c>
      <c r="C266">
        <f t="shared" ca="1" si="155"/>
        <v>2</v>
      </c>
      <c r="D266" s="3">
        <f t="shared" ca="1" si="156"/>
        <v>2.9719514993544145</v>
      </c>
      <c r="E266">
        <f t="shared" ca="1" si="157"/>
        <v>1</v>
      </c>
      <c r="F266" cm="1">
        <f t="array" aca="1" ref="F266" ca="1">_xlfn.SWITCH(RANDBETWEEN(0,1),0,3,1,4)</f>
        <v>4</v>
      </c>
      <c r="G266" s="3">
        <f t="shared" ca="1" si="158"/>
        <v>3.6255022445046237</v>
      </c>
      <c r="H266" t="str" cm="1">
        <f t="array" aca="1" ref="H266" ca="1">_xlfn.SWITCH(RANDBETWEEN(0,1),0,"No",1,"Yes")</f>
        <v>No</v>
      </c>
      <c r="I266" s="3">
        <f t="shared" ca="1" si="159"/>
        <v>0.48205653622454969</v>
      </c>
      <c r="J266" t="str" cm="1">
        <f t="array" aca="1" ref="J266" ca="1">_xlfn.SWITCH(RANDBETWEEN(0,2),0,"Rainy",1,"Sunny",2,"Cold")</f>
        <v>Rainy</v>
      </c>
      <c r="K266">
        <f t="shared" ca="1" si="152"/>
        <v>2.038652396053998</v>
      </c>
      <c r="L266" t="str" cm="1">
        <f t="array" aca="1" ref="L266" ca="1">_xlfn.SWITCH(RANDBETWEEN(0,1),0,"Good",1,"Bad")</f>
        <v>Bad</v>
      </c>
      <c r="M266" s="3">
        <f t="shared" ca="1" si="160"/>
        <v>0.42098442108014406</v>
      </c>
      <c r="N266" t="str" cm="1">
        <f t="array" aca="1" ref="N266" ca="1">_xlfn.SWITCH(RANDBETWEEN(0,1),0,"No",1,"Yes")</f>
        <v>No</v>
      </c>
      <c r="O266" s="3">
        <f t="shared" ca="1" si="161"/>
        <v>9.2365728169676517E-2</v>
      </c>
      <c r="P266" t="str" cm="1">
        <f t="array" aca="1" ref="P266" ca="1">_xlfn.SWITCH(RANDBETWEEN(0,1),0,"No",1,"Yes")</f>
        <v>Yes</v>
      </c>
      <c r="Q266" s="3">
        <f t="shared" ca="1" si="162"/>
        <v>1.2387650245045745</v>
      </c>
      <c r="R266">
        <f t="shared" ca="1" si="163"/>
        <v>1</v>
      </c>
      <c r="S266" s="3">
        <f t="shared" ca="1" si="164"/>
        <v>0.16660714696803672</v>
      </c>
      <c r="T266" s="3">
        <f t="shared" ca="1" si="165"/>
        <v>0.16660714696803672</v>
      </c>
      <c r="U266" t="str" cm="1">
        <f t="array" aca="1" ref="U266" ca="1">_xlfn.SWITCH(RANDBETWEEN(0,1),0,"No",1,"Yes")</f>
        <v>Yes</v>
      </c>
      <c r="V266" s="3">
        <f t="shared" ca="1" si="166"/>
        <v>0.75170864474324783</v>
      </c>
      <c r="W266" t="str" cm="1">
        <f t="array" aca="1" ref="W266" ca="1">_xlfn.SWITCH(RANDBETWEEN(0,1),0,"No",1,"Yes")</f>
        <v>Yes</v>
      </c>
      <c r="X266" s="3">
        <f t="shared" ca="1" si="167"/>
        <v>19.037377578510316</v>
      </c>
      <c r="Y266" t="str" cm="1">
        <f t="array" aca="1" ref="Y266" ca="1">_xlfn.SWITCH(RANDBETWEEN(0,1),0,"No",1,"Yes")</f>
        <v>Yes</v>
      </c>
      <c r="Z266" s="3">
        <f t="shared" ca="1" si="168"/>
        <v>0.84624059567616861</v>
      </c>
      <c r="AA266" s="3">
        <f t="shared" ca="1" si="153"/>
        <v>1</v>
      </c>
      <c r="AB266" s="3">
        <f t="shared" ca="1" si="169"/>
        <v>1.1570730692742914</v>
      </c>
      <c r="AC266" s="3">
        <f t="shared" ca="1" si="170"/>
        <v>303.11505072836053</v>
      </c>
      <c r="AD266" s="3">
        <f t="shared" ca="1" si="171"/>
        <v>2</v>
      </c>
      <c r="AE266" s="3" t="str">
        <f t="shared" ca="1" si="172"/>
        <v>12-4</v>
      </c>
      <c r="AF266" s="3">
        <f t="shared" ca="1" si="173"/>
        <v>0.51928902966364632</v>
      </c>
      <c r="AG266" s="3" t="str">
        <f t="shared" ca="1" si="174"/>
        <v>High</v>
      </c>
      <c r="AH266" s="3">
        <f t="shared" ca="1" si="175"/>
        <v>7.772194343282722E-2</v>
      </c>
      <c r="AI266" s="3">
        <f t="shared" ca="1" si="176"/>
        <v>71.482686153278792</v>
      </c>
      <c r="AJ266" s="3">
        <f t="shared" ca="1" si="177"/>
        <v>4.2403981584910984</v>
      </c>
      <c r="AK266" s="3">
        <f t="shared" ca="1" si="178"/>
        <v>34.6947425172972</v>
      </c>
      <c r="AL266" s="3">
        <f t="shared" ca="1" si="179"/>
        <v>20</v>
      </c>
      <c r="AM266" s="3" t="str">
        <f t="shared" ca="1" si="180"/>
        <v>Late</v>
      </c>
      <c r="AN266" s="6">
        <f t="shared" ca="1" si="181"/>
        <v>0</v>
      </c>
      <c r="AO266" s="6">
        <f t="shared" ca="1" si="182"/>
        <v>4.7245691599343314</v>
      </c>
      <c r="AP266" s="3" cm="1">
        <f t="array" aca="1" ref="AP266" ca="1">_xlfn.SWITCH(F266,3,_xlfn.NORM.INV(RAND(),8,4),4,_xlfn.NORM.INV(RAND(),7,3))</f>
        <v>6.6710034100104201</v>
      </c>
      <c r="AQ266" s="6">
        <f t="shared" ca="1" si="183"/>
        <v>85.869716881579606</v>
      </c>
      <c r="AR266" s="6">
        <f t="shared" ca="1" si="184"/>
        <v>3901.7224229764411</v>
      </c>
      <c r="AS266" s="3">
        <f t="shared" ca="1" si="185"/>
        <v>4.33684281466215</v>
      </c>
      <c r="AT266" s="6">
        <f t="shared" ca="1" si="186"/>
        <v>8673.6856293243</v>
      </c>
      <c r="AU266" s="3">
        <f t="shared" ca="1" si="187"/>
        <v>981.72133764533646</v>
      </c>
      <c r="AV266" s="3">
        <f t="shared" ca="1" si="188"/>
        <v>31.922856487904337</v>
      </c>
      <c r="AW266" s="6">
        <f t="shared" ca="1" si="189"/>
        <v>13593.776815593916</v>
      </c>
      <c r="BC266">
        <v>263</v>
      </c>
      <c r="BD266">
        <v>8252583.404388899</v>
      </c>
      <c r="BI266">
        <v>263</v>
      </c>
      <c r="BJ266">
        <v>10805.039840598043</v>
      </c>
      <c r="BO266">
        <v>263</v>
      </c>
      <c r="BP266">
        <v>0.60599999999999998</v>
      </c>
      <c r="BW266">
        <v>263</v>
      </c>
      <c r="BX266">
        <v>24.663864519344852</v>
      </c>
      <c r="CE266">
        <v>263</v>
      </c>
      <c r="CF266">
        <v>1884683.4061343048</v>
      </c>
      <c r="CK266">
        <v>263</v>
      </c>
      <c r="CL266">
        <v>2915.0791849220868</v>
      </c>
      <c r="CS266">
        <v>262</v>
      </c>
      <c r="CT266" s="10">
        <v>5.8000000000000003E-2</v>
      </c>
      <c r="CU266" s="10">
        <v>5.8000000000000003E-2</v>
      </c>
      <c r="CV266" s="10">
        <v>5.1999999999999998E-2</v>
      </c>
      <c r="CW266" s="10">
        <v>5.1999999999999998E-2</v>
      </c>
      <c r="CX266" s="10">
        <v>7.1999999999999995E-2</v>
      </c>
      <c r="CY266" s="10">
        <v>7.5999999999999998E-2</v>
      </c>
      <c r="CZ266" s="10">
        <v>5.8000000000000003E-2</v>
      </c>
      <c r="DA266" s="10">
        <v>6.6000000000000003E-2</v>
      </c>
      <c r="DB266" s="10">
        <v>0.09</v>
      </c>
      <c r="DC266" s="10">
        <v>6.4000000000000001E-2</v>
      </c>
      <c r="DD266" s="10">
        <v>5.1999999999999998E-2</v>
      </c>
      <c r="DE266" s="10">
        <v>5.6000000000000001E-2</v>
      </c>
      <c r="DF266" s="10">
        <v>7.0000000000000007E-2</v>
      </c>
      <c r="DG266" s="10">
        <v>5.6000000000000001E-2</v>
      </c>
      <c r="DH266" s="10">
        <v>5.1999999999999998E-2</v>
      </c>
      <c r="DI266" s="10">
        <v>6.8000000000000005E-2</v>
      </c>
      <c r="DJ266" s="25">
        <v>10277.670907222138</v>
      </c>
      <c r="DK266" s="10">
        <v>0.57199999999999995</v>
      </c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</row>
    <row r="267" spans="1:126" x14ac:dyDescent="0.35">
      <c r="A267">
        <f t="shared" ca="1" si="154"/>
        <v>4</v>
      </c>
      <c r="B267" t="str" cm="1">
        <f t="array" aca="1" ref="B267" ca="1">_xlfn.SWITCH(A267,1,"A",2,"B",3,"C",4,"D")</f>
        <v>D</v>
      </c>
      <c r="C267">
        <f t="shared" ca="1" si="155"/>
        <v>4</v>
      </c>
      <c r="D267" s="3">
        <f t="shared" ca="1" si="156"/>
        <v>2.6113138347646165</v>
      </c>
      <c r="E267">
        <f t="shared" ca="1" si="157"/>
        <v>0</v>
      </c>
      <c r="F267" cm="1">
        <f t="array" aca="1" ref="F267" ca="1">_xlfn.SWITCH(RANDBETWEEN(0,1),0,3,1,4)</f>
        <v>4</v>
      </c>
      <c r="G267" s="3">
        <f t="shared" ca="1" si="158"/>
        <v>2.8115837997561042</v>
      </c>
      <c r="H267" t="str" cm="1">
        <f t="array" aca="1" ref="H267" ca="1">_xlfn.SWITCH(RANDBETWEEN(0,1),0,"No",1,"Yes")</f>
        <v>No</v>
      </c>
      <c r="I267" s="3">
        <f t="shared" ca="1" si="159"/>
        <v>0.37989056913385083</v>
      </c>
      <c r="J267" t="str" cm="1">
        <f t="array" aca="1" ref="J267" ca="1">_xlfn.SWITCH(RANDBETWEEN(0,2),0,"Rainy",1,"Sunny",2,"Cold")</f>
        <v>Cold</v>
      </c>
      <c r="K267">
        <f t="shared" ca="1" si="152"/>
        <v>1.47238671133382</v>
      </c>
      <c r="L267" t="str" cm="1">
        <f t="array" aca="1" ref="L267" ca="1">_xlfn.SWITCH(RANDBETWEEN(0,1),0,"Good",1,"Bad")</f>
        <v>Bad</v>
      </c>
      <c r="M267" s="3">
        <f t="shared" ca="1" si="160"/>
        <v>0.38460452489324887</v>
      </c>
      <c r="N267" t="str" cm="1">
        <f t="array" aca="1" ref="N267" ca="1">_xlfn.SWITCH(RANDBETWEEN(0,1),0,"No",1,"Yes")</f>
        <v>Yes</v>
      </c>
      <c r="O267" s="3">
        <f t="shared" ca="1" si="161"/>
        <v>0.99728672516652028</v>
      </c>
      <c r="P267" t="str" cm="1">
        <f t="array" aca="1" ref="P267" ca="1">_xlfn.SWITCH(RANDBETWEEN(0,1),0,"No",1,"Yes")</f>
        <v>Yes</v>
      </c>
      <c r="Q267" s="3">
        <f t="shared" ca="1" si="162"/>
        <v>0.47106409573179653</v>
      </c>
      <c r="R267">
        <f t="shared" ca="1" si="163"/>
        <v>2</v>
      </c>
      <c r="S267" s="3">
        <f t="shared" ca="1" si="164"/>
        <v>0.1842743324595601</v>
      </c>
      <c r="T267" s="3">
        <f t="shared" ca="1" si="165"/>
        <v>0.36854866491912019</v>
      </c>
      <c r="U267" t="str" cm="1">
        <f t="array" aca="1" ref="U267" ca="1">_xlfn.SWITCH(RANDBETWEEN(0,1),0,"No",1,"Yes")</f>
        <v>No</v>
      </c>
      <c r="V267" s="3">
        <f t="shared" ca="1" si="166"/>
        <v>0</v>
      </c>
      <c r="W267" t="str" cm="1">
        <f t="array" aca="1" ref="W267" ca="1">_xlfn.SWITCH(RANDBETWEEN(0,1),0,"No",1,"Yes")</f>
        <v>No</v>
      </c>
      <c r="X267" s="3">
        <f t="shared" ca="1" si="167"/>
        <v>0</v>
      </c>
      <c r="Y267" t="str" cm="1">
        <f t="array" aca="1" ref="Y267" ca="1">_xlfn.SWITCH(RANDBETWEEN(0,1),0,"No",1,"Yes")</f>
        <v>Yes</v>
      </c>
      <c r="Z267" s="3">
        <f t="shared" ca="1" si="168"/>
        <v>1.7036760249954119</v>
      </c>
      <c r="AA267" s="3">
        <f t="shared" ca="1" si="153"/>
        <v>0</v>
      </c>
      <c r="AB267" s="3">
        <f t="shared" ca="1" si="169"/>
        <v>0.72957054773375063</v>
      </c>
      <c r="AC267" s="3">
        <f t="shared" ca="1" si="170"/>
        <v>335.5516607113413</v>
      </c>
      <c r="AD267" s="3">
        <f t="shared" ca="1" si="171"/>
        <v>1</v>
      </c>
      <c r="AE267" s="3" t="str">
        <f t="shared" ca="1" si="172"/>
        <v>8-12</v>
      </c>
      <c r="AF267" s="3">
        <f t="shared" ca="1" si="173"/>
        <v>1.0750282547987824</v>
      </c>
      <c r="AG267" s="3" t="str">
        <f t="shared" ca="1" si="174"/>
        <v>Low</v>
      </c>
      <c r="AH267" s="3">
        <f t="shared" ca="1" si="175"/>
        <v>5.3183629407302202E-2</v>
      </c>
      <c r="AI267" s="3">
        <f t="shared" ca="1" si="176"/>
        <v>60.958546677107456</v>
      </c>
      <c r="AJ267" s="3">
        <f t="shared" ca="1" si="177"/>
        <v>5.5045876091621997</v>
      </c>
      <c r="AK267" s="3">
        <f t="shared" ca="1" si="178"/>
        <v>15.951411157031906</v>
      </c>
      <c r="AL267" s="3">
        <f t="shared" ca="1" si="179"/>
        <v>20</v>
      </c>
      <c r="AM267" s="3" t="str">
        <f t="shared" ca="1" si="180"/>
        <v>On time</v>
      </c>
      <c r="AN267" s="6">
        <f t="shared" ca="1" si="181"/>
        <v>0</v>
      </c>
      <c r="AO267" s="6">
        <f t="shared" ca="1" si="182"/>
        <v>1.5579281117448174</v>
      </c>
      <c r="AP267" s="3" cm="1">
        <f t="array" aca="1" ref="AP267" ca="1">_xlfn.SWITCH(F267,3,_xlfn.NORM.INV(RAND(),8,4),4,_xlfn.NORM.INV(RAND(),7,3))</f>
        <v>9.7479844199223216</v>
      </c>
      <c r="AQ267" s="6">
        <f t="shared" ca="1" si="183"/>
        <v>83.91075425164442</v>
      </c>
      <c r="AR267" s="6">
        <f t="shared" ca="1" si="184"/>
        <v>2888.4322879236706</v>
      </c>
      <c r="AS267" s="3">
        <f t="shared" ca="1" si="185"/>
        <v>1.9939263946289882</v>
      </c>
      <c r="AT267" s="6">
        <f t="shared" ca="1" si="186"/>
        <v>2990.8895919434822</v>
      </c>
      <c r="AU267" s="3">
        <f t="shared" ca="1" si="187"/>
        <v>1013.41918655615</v>
      </c>
      <c r="AV267" s="3">
        <f t="shared" ca="1" si="188"/>
        <v>51.149208917235526</v>
      </c>
      <c r="AW267" s="6">
        <f t="shared" ca="1" si="189"/>
        <v>6945.4482034522825</v>
      </c>
      <c r="BC267">
        <v>264</v>
      </c>
      <c r="BD267">
        <v>5252474.4980715299</v>
      </c>
      <c r="BI267">
        <v>264</v>
      </c>
      <c r="BJ267">
        <v>10663.156837082579</v>
      </c>
      <c r="BO267">
        <v>264</v>
      </c>
      <c r="BP267">
        <v>0.61</v>
      </c>
      <c r="BW267">
        <v>264</v>
      </c>
      <c r="BX267">
        <v>25.318521452918311</v>
      </c>
      <c r="CE267">
        <v>264</v>
      </c>
      <c r="CF267">
        <v>1446348.3613342184</v>
      </c>
      <c r="CK267">
        <v>264</v>
      </c>
      <c r="CL267">
        <v>5537.8169649788242</v>
      </c>
      <c r="CS267">
        <v>263</v>
      </c>
      <c r="CT267" s="10">
        <v>7.3999999999999996E-2</v>
      </c>
      <c r="CU267" s="10">
        <v>7.3999999999999996E-2</v>
      </c>
      <c r="CV267" s="10">
        <v>6.4000000000000001E-2</v>
      </c>
      <c r="CW267" s="10">
        <v>5.6000000000000001E-2</v>
      </c>
      <c r="CX267" s="10">
        <v>5.8000000000000003E-2</v>
      </c>
      <c r="CY267" s="10">
        <v>6.8000000000000005E-2</v>
      </c>
      <c r="CZ267" s="10">
        <v>6.2E-2</v>
      </c>
      <c r="DA267" s="10">
        <v>6.8000000000000005E-2</v>
      </c>
      <c r="DB267" s="10">
        <v>5.8000000000000003E-2</v>
      </c>
      <c r="DC267" s="10">
        <v>6.2E-2</v>
      </c>
      <c r="DD267" s="10">
        <v>4.2000000000000003E-2</v>
      </c>
      <c r="DE267" s="10">
        <v>6.8000000000000005E-2</v>
      </c>
      <c r="DF267" s="10">
        <v>7.0000000000000007E-2</v>
      </c>
      <c r="DG267" s="10">
        <v>5.3999999999999999E-2</v>
      </c>
      <c r="DH267" s="10">
        <v>6.6000000000000003E-2</v>
      </c>
      <c r="DI267" s="10">
        <v>5.6000000000000001E-2</v>
      </c>
      <c r="DJ267" s="25">
        <v>9792.5039172921934</v>
      </c>
      <c r="DK267" s="10">
        <v>0.58399999999999996</v>
      </c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</row>
    <row r="268" spans="1:126" x14ac:dyDescent="0.35">
      <c r="A268">
        <f t="shared" ca="1" si="154"/>
        <v>1</v>
      </c>
      <c r="B268" t="str" cm="1">
        <f t="array" aca="1" ref="B268" ca="1">_xlfn.SWITCH(A268,1,"A",2,"B",3,"C",4,"D")</f>
        <v>A</v>
      </c>
      <c r="C268">
        <f t="shared" ca="1" si="155"/>
        <v>1</v>
      </c>
      <c r="D268" s="3">
        <f t="shared" ca="1" si="156"/>
        <v>3.0959996118242343</v>
      </c>
      <c r="E268">
        <f t="shared" ca="1" si="157"/>
        <v>0</v>
      </c>
      <c r="F268" cm="1">
        <f t="array" aca="1" ref="F268" ca="1">_xlfn.SWITCH(RANDBETWEEN(0,1),0,3,1,4)</f>
        <v>3</v>
      </c>
      <c r="G268" s="3">
        <f t="shared" ca="1" si="158"/>
        <v>1.7072437408209398</v>
      </c>
      <c r="H268" t="str" cm="1">
        <f t="array" aca="1" ref="H268" ca="1">_xlfn.SWITCH(RANDBETWEEN(0,1),0,"No",1,"Yes")</f>
        <v>Yes</v>
      </c>
      <c r="I268" s="3">
        <f t="shared" ca="1" si="159"/>
        <v>8.0367878447506827E-2</v>
      </c>
      <c r="J268" t="str" cm="1">
        <f t="array" aca="1" ref="J268" ca="1">_xlfn.SWITCH(RANDBETWEEN(0,2),0,"Rainy",1,"Sunny",2,"Cold")</f>
        <v>Cold</v>
      </c>
      <c r="K268">
        <f t="shared" ca="1" si="152"/>
        <v>0.85148104488472764</v>
      </c>
      <c r="L268" t="str" cm="1">
        <f t="array" aca="1" ref="L268" ca="1">_xlfn.SWITCH(RANDBETWEEN(0,1),0,"Good",1,"Bad")</f>
        <v>Good</v>
      </c>
      <c r="M268" s="3">
        <f t="shared" ca="1" si="160"/>
        <v>7.5603276636253061E-2</v>
      </c>
      <c r="N268" t="str" cm="1">
        <f t="array" aca="1" ref="N268" ca="1">_xlfn.SWITCH(RANDBETWEEN(0,1),0,"No",1,"Yes")</f>
        <v>No</v>
      </c>
      <c r="O268" s="3">
        <f t="shared" ca="1" si="161"/>
        <v>7.858762523601466E-2</v>
      </c>
      <c r="P268" t="str" cm="1">
        <f t="array" aca="1" ref="P268" ca="1">_xlfn.SWITCH(RANDBETWEEN(0,1),0,"No",1,"Yes")</f>
        <v>No</v>
      </c>
      <c r="Q268" s="3">
        <f t="shared" ca="1" si="162"/>
        <v>0</v>
      </c>
      <c r="R268">
        <f t="shared" ca="1" si="163"/>
        <v>1</v>
      </c>
      <c r="S268" s="3">
        <f t="shared" ca="1" si="164"/>
        <v>0.20034188299973291</v>
      </c>
      <c r="T268" s="3">
        <f t="shared" ca="1" si="165"/>
        <v>0.20034188299973291</v>
      </c>
      <c r="U268" t="str" cm="1">
        <f t="array" aca="1" ref="U268" ca="1">_xlfn.SWITCH(RANDBETWEEN(0,1),0,"No",1,"Yes")</f>
        <v>Yes</v>
      </c>
      <c r="V268" s="3">
        <f t="shared" ca="1" si="166"/>
        <v>0.63031162317122646</v>
      </c>
      <c r="W268" t="str" cm="1">
        <f t="array" aca="1" ref="W268" ca="1">_xlfn.SWITCH(RANDBETWEEN(0,1),0,"No",1,"Yes")</f>
        <v>Yes</v>
      </c>
      <c r="X268" s="3">
        <f t="shared" ca="1" si="167"/>
        <v>25.132917135058737</v>
      </c>
      <c r="Y268" t="str" cm="1">
        <f t="array" aca="1" ref="Y268" ca="1">_xlfn.SWITCH(RANDBETWEEN(0,1),0,"No",1,"Yes")</f>
        <v>Yes</v>
      </c>
      <c r="Z268" s="3">
        <f t="shared" ca="1" si="168"/>
        <v>2.0371013253809869</v>
      </c>
      <c r="AA268" s="3">
        <f t="shared" ca="1" si="153"/>
        <v>0</v>
      </c>
      <c r="AB268" s="3">
        <f t="shared" ca="1" si="169"/>
        <v>0.7885876103856353</v>
      </c>
      <c r="AC268" s="3">
        <f t="shared" ca="1" si="170"/>
        <v>98.844647226693212</v>
      </c>
      <c r="AD268" s="3">
        <f t="shared" ca="1" si="171"/>
        <v>3</v>
      </c>
      <c r="AE268" s="3" t="str">
        <f t="shared" ca="1" si="172"/>
        <v>4-8</v>
      </c>
      <c r="AF268" s="3">
        <f t="shared" ca="1" si="173"/>
        <v>1.1771692396616928</v>
      </c>
      <c r="AG268" s="3" t="str">
        <f t="shared" ca="1" si="174"/>
        <v>Low</v>
      </c>
      <c r="AH268" s="3">
        <f t="shared" ca="1" si="175"/>
        <v>0.63630051791786868</v>
      </c>
      <c r="AI268" s="3">
        <f t="shared" ca="1" si="176"/>
        <v>64.455626535848992</v>
      </c>
      <c r="AJ268" s="3">
        <f t="shared" ca="1" si="177"/>
        <v>1.5335301592595287</v>
      </c>
      <c r="AK268" s="3">
        <f t="shared" ca="1" si="178"/>
        <v>34.929543059860848</v>
      </c>
      <c r="AL268" s="3">
        <f t="shared" ca="1" si="179"/>
        <v>40</v>
      </c>
      <c r="AM268" s="3" t="str">
        <f t="shared" ca="1" si="180"/>
        <v>On time</v>
      </c>
      <c r="AN268" s="6">
        <f t="shared" ca="1" si="181"/>
        <v>24.433293041222491</v>
      </c>
      <c r="AO268" s="6">
        <f t="shared" ca="1" si="182"/>
        <v>0</v>
      </c>
      <c r="AP268" s="3" cm="1">
        <f t="array" aca="1" ref="AP268" ca="1">_xlfn.SWITCH(F268,3,_xlfn.NORM.INV(RAND(),8,4),4,_xlfn.NORM.INV(RAND(),7,3))</f>
        <v>11.852315377453616</v>
      </c>
      <c r="AQ268" s="6">
        <f t="shared" ca="1" si="183"/>
        <v>98.287927486230345</v>
      </c>
      <c r="AR268" s="6">
        <f t="shared" ca="1" si="184"/>
        <v>819.69093882705045</v>
      </c>
      <c r="AS268" s="3">
        <f t="shared" ca="1" si="185"/>
        <v>4.366192882482606</v>
      </c>
      <c r="AT268" s="6">
        <f t="shared" ca="1" si="186"/>
        <v>6549.2893237239086</v>
      </c>
      <c r="AU268" s="3">
        <f t="shared" ca="1" si="187"/>
        <v>1010.1415392042586</v>
      </c>
      <c r="AV268" s="3">
        <f t="shared" ca="1" si="188"/>
        <v>52.952599860687194</v>
      </c>
      <c r="AW268" s="6">
        <f t="shared" ca="1" si="189"/>
        <v>8456.507694657128</v>
      </c>
      <c r="BC268">
        <v>265</v>
      </c>
      <c r="BD268">
        <v>7817995.7921089707</v>
      </c>
      <c r="BI268">
        <v>265</v>
      </c>
      <c r="BJ268">
        <v>9412.824017062334</v>
      </c>
      <c r="BO268">
        <v>265</v>
      </c>
      <c r="BP268">
        <v>0.57599999999999996</v>
      </c>
      <c r="BW268">
        <v>265</v>
      </c>
      <c r="BX268">
        <v>26.046118105610415</v>
      </c>
      <c r="CE268">
        <v>265</v>
      </c>
      <c r="CF268">
        <v>1183906.4302988208</v>
      </c>
      <c r="CK268">
        <v>265</v>
      </c>
      <c r="CL268">
        <v>3004.7435203637583</v>
      </c>
      <c r="CS268">
        <v>264</v>
      </c>
      <c r="CT268" s="10">
        <v>6.2E-2</v>
      </c>
      <c r="CU268" s="10">
        <v>6.4000000000000001E-2</v>
      </c>
      <c r="CV268" s="10">
        <v>5.3999999999999999E-2</v>
      </c>
      <c r="CW268" s="10">
        <v>4.8000000000000001E-2</v>
      </c>
      <c r="CX268" s="10">
        <v>7.1999999999999995E-2</v>
      </c>
      <c r="CY268" s="10">
        <v>6.2E-2</v>
      </c>
      <c r="CZ268" s="10">
        <v>0.08</v>
      </c>
      <c r="DA268" s="10">
        <v>6.8000000000000005E-2</v>
      </c>
      <c r="DB268" s="10">
        <v>4.2000000000000003E-2</v>
      </c>
      <c r="DC268" s="10">
        <v>0.08</v>
      </c>
      <c r="DD268" s="10">
        <v>7.3999999999999996E-2</v>
      </c>
      <c r="DE268" s="10">
        <v>6.6000000000000003E-2</v>
      </c>
      <c r="DF268" s="10">
        <v>5.3999999999999999E-2</v>
      </c>
      <c r="DG268" s="10">
        <v>4.5999999999999999E-2</v>
      </c>
      <c r="DH268" s="10">
        <v>6.4000000000000001E-2</v>
      </c>
      <c r="DI268" s="10">
        <v>6.4000000000000001E-2</v>
      </c>
      <c r="DJ268" s="25">
        <v>143647.4162828642</v>
      </c>
      <c r="DK268" s="10">
        <v>0.60799999999999998</v>
      </c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</row>
    <row r="269" spans="1:126" x14ac:dyDescent="0.35">
      <c r="A269">
        <f t="shared" ca="1" si="154"/>
        <v>4</v>
      </c>
      <c r="B269" t="str" cm="1">
        <f t="array" aca="1" ref="B269" ca="1">_xlfn.SWITCH(A269,1,"A",2,"B",3,"C",4,"D")</f>
        <v>D</v>
      </c>
      <c r="C269">
        <f t="shared" ca="1" si="155"/>
        <v>3</v>
      </c>
      <c r="D269" s="3">
        <f t="shared" ca="1" si="156"/>
        <v>2.2857817721008988</v>
      </c>
      <c r="E269">
        <f t="shared" ca="1" si="157"/>
        <v>0</v>
      </c>
      <c r="F269" cm="1">
        <f t="array" aca="1" ref="F269" ca="1">_xlfn.SWITCH(RANDBETWEEN(0,1),0,3,1,4)</f>
        <v>4</v>
      </c>
      <c r="G269" s="3">
        <f t="shared" ca="1" si="158"/>
        <v>3.0323720307628701</v>
      </c>
      <c r="H269" t="str" cm="1">
        <f t="array" aca="1" ref="H269" ca="1">_xlfn.SWITCH(RANDBETWEEN(0,1),0,"No",1,"Yes")</f>
        <v>Yes</v>
      </c>
      <c r="I269" s="3">
        <f t="shared" ca="1" si="159"/>
        <v>7.829881980448844E-2</v>
      </c>
      <c r="J269" t="str" cm="1">
        <f t="array" aca="1" ref="J269" ca="1">_xlfn.SWITCH(RANDBETWEEN(0,2),0,"Rainy",1,"Sunny",2,"Cold")</f>
        <v>Rainy</v>
      </c>
      <c r="K269">
        <f t="shared" ca="1" si="152"/>
        <v>0.58070728374340541</v>
      </c>
      <c r="L269" t="str" cm="1">
        <f t="array" aca="1" ref="L269" ca="1">_xlfn.SWITCH(RANDBETWEEN(0,1),0,"Good",1,"Bad")</f>
        <v>Good</v>
      </c>
      <c r="M269" s="3">
        <f t="shared" ca="1" si="160"/>
        <v>9.7233086679855599E-2</v>
      </c>
      <c r="N269" t="str" cm="1">
        <f t="array" aca="1" ref="N269" ca="1">_xlfn.SWITCH(RANDBETWEEN(0,1),0,"No",1,"Yes")</f>
        <v>Yes</v>
      </c>
      <c r="O269" s="3">
        <f t="shared" ca="1" si="161"/>
        <v>1.1140003769943658</v>
      </c>
      <c r="P269" t="str" cm="1">
        <f t="array" aca="1" ref="P269" ca="1">_xlfn.SWITCH(RANDBETWEEN(0,1),0,"No",1,"Yes")</f>
        <v>Yes</v>
      </c>
      <c r="Q269" s="3">
        <f t="shared" ca="1" si="162"/>
        <v>0.49507195128230863</v>
      </c>
      <c r="R269">
        <f t="shared" ca="1" si="163"/>
        <v>1</v>
      </c>
      <c r="S269" s="3">
        <f t="shared" ca="1" si="164"/>
        <v>0.14209868076484475</v>
      </c>
      <c r="T269" s="3">
        <f t="shared" ca="1" si="165"/>
        <v>0.14209868076484475</v>
      </c>
      <c r="U269" t="str" cm="1">
        <f t="array" aca="1" ref="U269" ca="1">_xlfn.SWITCH(RANDBETWEEN(0,1),0,"No",1,"Yes")</f>
        <v>Yes</v>
      </c>
      <c r="V269" s="3">
        <f t="shared" ca="1" si="166"/>
        <v>0.97930050203843388</v>
      </c>
      <c r="W269" t="str" cm="1">
        <f t="array" aca="1" ref="W269" ca="1">_xlfn.SWITCH(RANDBETWEEN(0,1),0,"No",1,"Yes")</f>
        <v>Yes</v>
      </c>
      <c r="X269" s="3">
        <f t="shared" ca="1" si="167"/>
        <v>33.897976761991636</v>
      </c>
      <c r="Y269" t="str" cm="1">
        <f t="array" aca="1" ref="Y269" ca="1">_xlfn.SWITCH(RANDBETWEEN(0,1),0,"No",1,"Yes")</f>
        <v>Yes</v>
      </c>
      <c r="Z269" s="3">
        <f t="shared" ca="1" si="168"/>
        <v>0.86978223363914053</v>
      </c>
      <c r="AA269" s="3">
        <f t="shared" ca="1" si="153"/>
        <v>0</v>
      </c>
      <c r="AB269" s="3">
        <f t="shared" ca="1" si="169"/>
        <v>0.61916657734242952</v>
      </c>
      <c r="AC269" s="3">
        <f t="shared" ca="1" si="170"/>
        <v>325.62383217339107</v>
      </c>
      <c r="AD269" s="3">
        <f t="shared" ca="1" si="171"/>
        <v>2</v>
      </c>
      <c r="AE269" s="3" t="str">
        <f t="shared" ca="1" si="172"/>
        <v>12-4</v>
      </c>
      <c r="AF269" s="3">
        <f t="shared" ca="1" si="173"/>
        <v>0.80159977024528017</v>
      </c>
      <c r="AG269" s="3" t="str">
        <f t="shared" ca="1" si="174"/>
        <v>Low</v>
      </c>
      <c r="AH269" s="3">
        <f t="shared" ca="1" si="175"/>
        <v>0.53039872315628156</v>
      </c>
      <c r="AI269" s="3">
        <f t="shared" ca="1" si="176"/>
        <v>73.629719230465653</v>
      </c>
      <c r="AJ269" s="3">
        <f t="shared" ca="1" si="177"/>
        <v>4.4224510914426824</v>
      </c>
      <c r="AK269" s="3">
        <f t="shared" ca="1" si="178"/>
        <v>47.660457889888029</v>
      </c>
      <c r="AL269" s="3">
        <f t="shared" ca="1" si="179"/>
        <v>25</v>
      </c>
      <c r="AM269" s="3" t="str">
        <f t="shared" ca="1" si="180"/>
        <v>Late</v>
      </c>
      <c r="AN269" s="6">
        <f t="shared" ca="1" si="181"/>
        <v>0</v>
      </c>
      <c r="AO269" s="6">
        <f t="shared" ca="1" si="182"/>
        <v>2.3259818804094108</v>
      </c>
      <c r="AP269" s="3" cm="1">
        <f t="array" aca="1" ref="AP269" ca="1">_xlfn.SWITCH(F269,3,_xlfn.NORM.INV(RAND(),8,4),4,_xlfn.NORM.INV(RAND(),7,3))</f>
        <v>11.047143884591343</v>
      </c>
      <c r="AQ269" s="6">
        <f t="shared" ca="1" si="183"/>
        <v>107.49379305811917</v>
      </c>
      <c r="AR269" s="6">
        <f t="shared" ca="1" si="184"/>
        <v>3168.4697145350019</v>
      </c>
      <c r="AS269" s="3">
        <f t="shared" ca="1" si="185"/>
        <v>5.9575572362360036</v>
      </c>
      <c r="AT269" s="6">
        <f t="shared" ca="1" si="186"/>
        <v>8936.3358543540053</v>
      </c>
      <c r="AU269" s="3">
        <f t="shared" ca="1" si="187"/>
        <v>1017.4078609048725</v>
      </c>
      <c r="AV269" s="3">
        <f t="shared" ca="1" si="188"/>
        <v>53.39140139186199</v>
      </c>
      <c r="AW269" s="6">
        <f t="shared" ca="1" si="189"/>
        <v>13177.93081306615</v>
      </c>
      <c r="BC269">
        <v>266</v>
      </c>
      <c r="BD269">
        <v>6527121.2359043676</v>
      </c>
      <c r="BI269">
        <v>266</v>
      </c>
      <c r="BJ269">
        <v>10677.780138508862</v>
      </c>
      <c r="BO269">
        <v>266</v>
      </c>
      <c r="BP269">
        <v>0.60199999999999998</v>
      </c>
      <c r="BW269">
        <v>266</v>
      </c>
      <c r="BX269">
        <v>25.533328572346218</v>
      </c>
      <c r="CE269">
        <v>266</v>
      </c>
      <c r="CF269">
        <v>2931781.5663544699</v>
      </c>
      <c r="CK269">
        <v>266</v>
      </c>
      <c r="CL269">
        <v>3510.4711989096745</v>
      </c>
      <c r="CS269">
        <v>265</v>
      </c>
      <c r="CT269" s="10">
        <v>9.8000000000000004E-2</v>
      </c>
      <c r="CU269" s="10">
        <v>5.6000000000000001E-2</v>
      </c>
      <c r="CV269" s="10">
        <v>8.4000000000000005E-2</v>
      </c>
      <c r="CW269" s="10">
        <v>5.8000000000000003E-2</v>
      </c>
      <c r="CX269" s="10">
        <v>7.0000000000000007E-2</v>
      </c>
      <c r="CY269" s="10">
        <v>5.3999999999999999E-2</v>
      </c>
      <c r="CZ269" s="10">
        <v>0.05</v>
      </c>
      <c r="DA269" s="10">
        <v>4.5999999999999999E-2</v>
      </c>
      <c r="DB269" s="10">
        <v>6.8000000000000005E-2</v>
      </c>
      <c r="DC269" s="10">
        <v>5.6000000000000001E-2</v>
      </c>
      <c r="DD269" s="10">
        <v>4.2000000000000003E-2</v>
      </c>
      <c r="DE269" s="10">
        <v>7.3999999999999996E-2</v>
      </c>
      <c r="DF269" s="10">
        <v>0.05</v>
      </c>
      <c r="DG269" s="10">
        <v>0.06</v>
      </c>
      <c r="DH269" s="10">
        <v>7.1999999999999995E-2</v>
      </c>
      <c r="DI269" s="10">
        <v>6.2E-2</v>
      </c>
      <c r="DJ269" s="25">
        <v>9478.2222434674713</v>
      </c>
      <c r="DK269" s="10">
        <v>0.63400000000000001</v>
      </c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</row>
    <row r="270" spans="1:126" x14ac:dyDescent="0.35">
      <c r="A270">
        <f t="shared" ca="1" si="154"/>
        <v>4</v>
      </c>
      <c r="B270" t="str" cm="1">
        <f t="array" aca="1" ref="B270" ca="1">_xlfn.SWITCH(A270,1,"A",2,"B",3,"C",4,"D")</f>
        <v>D</v>
      </c>
      <c r="C270">
        <f t="shared" ca="1" si="155"/>
        <v>2</v>
      </c>
      <c r="D270" s="3">
        <f t="shared" ca="1" si="156"/>
        <v>3.1249521728640772</v>
      </c>
      <c r="E270">
        <f t="shared" ca="1" si="157"/>
        <v>1</v>
      </c>
      <c r="F270" cm="1">
        <f t="array" aca="1" ref="F270" ca="1">_xlfn.SWITCH(RANDBETWEEN(0,1),0,3,1,4)</f>
        <v>3</v>
      </c>
      <c r="G270" s="3">
        <f t="shared" ca="1" si="158"/>
        <v>2.1481561267704148</v>
      </c>
      <c r="H270" t="str" cm="1">
        <f t="array" aca="1" ref="H270" ca="1">_xlfn.SWITCH(RANDBETWEEN(0,1),0,"No",1,"Yes")</f>
        <v>Yes</v>
      </c>
      <c r="I270" s="3">
        <f t="shared" ca="1" si="159"/>
        <v>8.5623745441194749E-2</v>
      </c>
      <c r="J270" t="str" cm="1">
        <f t="array" aca="1" ref="J270" ca="1">_xlfn.SWITCH(RANDBETWEEN(0,2),0,"Rainy",1,"Sunny",2,"Cold")</f>
        <v>Rainy</v>
      </c>
      <c r="K270">
        <f t="shared" ca="1" si="152"/>
        <v>1.2400442375537661</v>
      </c>
      <c r="L270" t="str" cm="1">
        <f t="array" aca="1" ref="L270" ca="1">_xlfn.SWITCH(RANDBETWEEN(0,1),0,"Good",1,"Bad")</f>
        <v>Bad</v>
      </c>
      <c r="M270" s="3">
        <f t="shared" ca="1" si="160"/>
        <v>0.44307700960956253</v>
      </c>
      <c r="N270" t="str" cm="1">
        <f t="array" aca="1" ref="N270" ca="1">_xlfn.SWITCH(RANDBETWEEN(0,1),0,"No",1,"Yes")</f>
        <v>No</v>
      </c>
      <c r="O270" s="3">
        <f t="shared" ca="1" si="161"/>
        <v>7.6789501368734456E-2</v>
      </c>
      <c r="P270" t="str" cm="1">
        <f t="array" aca="1" ref="P270" ca="1">_xlfn.SWITCH(RANDBETWEEN(0,1),0,"No",1,"Yes")</f>
        <v>No</v>
      </c>
      <c r="Q270" s="3">
        <f t="shared" ca="1" si="162"/>
        <v>0</v>
      </c>
      <c r="R270">
        <f t="shared" ca="1" si="163"/>
        <v>2</v>
      </c>
      <c r="S270" s="3">
        <f t="shared" ca="1" si="164"/>
        <v>0.19825619904113057</v>
      </c>
      <c r="T270" s="3">
        <f t="shared" ca="1" si="165"/>
        <v>0.39651239808226113</v>
      </c>
      <c r="U270" t="str" cm="1">
        <f t="array" aca="1" ref="U270" ca="1">_xlfn.SWITCH(RANDBETWEEN(0,1),0,"No",1,"Yes")</f>
        <v>No</v>
      </c>
      <c r="V270" s="3">
        <f t="shared" ca="1" si="166"/>
        <v>0</v>
      </c>
      <c r="W270" t="str" cm="1">
        <f t="array" aca="1" ref="W270" ca="1">_xlfn.SWITCH(RANDBETWEEN(0,1),0,"No",1,"Yes")</f>
        <v>Yes</v>
      </c>
      <c r="X270" s="3">
        <f t="shared" ca="1" si="167"/>
        <v>12.365764433033183</v>
      </c>
      <c r="Y270" t="str" cm="1">
        <f t="array" aca="1" ref="Y270" ca="1">_xlfn.SWITCH(RANDBETWEEN(0,1),0,"No",1,"Yes")</f>
        <v>Yes</v>
      </c>
      <c r="Z270" s="3">
        <f t="shared" ca="1" si="168"/>
        <v>1.8288836473856225</v>
      </c>
      <c r="AA270" s="3">
        <f t="shared" ca="1" si="153"/>
        <v>0</v>
      </c>
      <c r="AB270" s="3">
        <f t="shared" ca="1" si="169"/>
        <v>0.67758267037518183</v>
      </c>
      <c r="AC270" s="3">
        <f t="shared" ca="1" si="170"/>
        <v>338.5663246669439</v>
      </c>
      <c r="AD270" s="3">
        <f t="shared" ca="1" si="171"/>
        <v>2</v>
      </c>
      <c r="AE270" s="3" t="str">
        <f t="shared" ca="1" si="172"/>
        <v>12-4</v>
      </c>
      <c r="AF270" s="3">
        <f t="shared" ca="1" si="173"/>
        <v>0.72453482493748278</v>
      </c>
      <c r="AG270" s="3" t="str">
        <f t="shared" ca="1" si="174"/>
        <v>High</v>
      </c>
      <c r="AH270" s="3">
        <f t="shared" ca="1" si="175"/>
        <v>8.3226956187061524E-2</v>
      </c>
      <c r="AI270" s="3">
        <f t="shared" ca="1" si="176"/>
        <v>33.620802492839218</v>
      </c>
      <c r="AJ270" s="3">
        <f t="shared" ca="1" si="177"/>
        <v>10.07014406449858</v>
      </c>
      <c r="AK270" s="3">
        <f t="shared" ca="1" si="178"/>
        <v>30.140339615243043</v>
      </c>
      <c r="AL270" s="3">
        <f t="shared" ca="1" si="179"/>
        <v>20</v>
      </c>
      <c r="AM270" s="3" t="str">
        <f t="shared" ca="1" si="180"/>
        <v>Late</v>
      </c>
      <c r="AN270" s="6">
        <f t="shared" ca="1" si="181"/>
        <v>18.391095499293119</v>
      </c>
      <c r="AO270" s="6">
        <f t="shared" ca="1" si="182"/>
        <v>0</v>
      </c>
      <c r="AP270" s="3" cm="1">
        <f t="array" aca="1" ref="AP270" ca="1">_xlfn.SWITCH(F270,3,_xlfn.NORM.INV(RAND(),8,4),4,_xlfn.NORM.INV(RAND(),7,3))</f>
        <v>8.9444085960328596</v>
      </c>
      <c r="AQ270" s="6">
        <f t="shared" ca="1" si="183"/>
        <v>93.747969648680851</v>
      </c>
      <c r="AR270" s="6">
        <f t="shared" ca="1" si="184"/>
        <v>3548.5750889130645</v>
      </c>
      <c r="AS270" s="3">
        <f t="shared" ca="1" si="185"/>
        <v>3.7675424519053804</v>
      </c>
      <c r="AT270" s="6">
        <f t="shared" ca="1" si="186"/>
        <v>5651.3136778580702</v>
      </c>
      <c r="AU270" s="3">
        <f t="shared" ca="1" si="187"/>
        <v>1027.4606062913967</v>
      </c>
      <c r="AV270" s="3">
        <f t="shared" ca="1" si="188"/>
        <v>59.64263360335957</v>
      </c>
      <c r="AW270" s="6">
        <f t="shared" ca="1" si="189"/>
        <v>10305.383102165186</v>
      </c>
      <c r="BC270">
        <v>267</v>
      </c>
      <c r="BD270">
        <v>2243981.8812631024</v>
      </c>
      <c r="BI270">
        <v>267</v>
      </c>
      <c r="BJ270">
        <v>8612.8044679956874</v>
      </c>
      <c r="BO270">
        <v>267</v>
      </c>
      <c r="BP270">
        <v>0.628</v>
      </c>
      <c r="BW270">
        <v>267</v>
      </c>
      <c r="BX270">
        <v>24.880916106706088</v>
      </c>
      <c r="CE270">
        <v>267</v>
      </c>
      <c r="CF270">
        <v>-1332048.6003801704</v>
      </c>
      <c r="CK270">
        <v>267</v>
      </c>
      <c r="CL270">
        <v>3877.3352825622142</v>
      </c>
      <c r="CS270">
        <v>266</v>
      </c>
      <c r="CT270" s="10">
        <v>4.8000000000000001E-2</v>
      </c>
      <c r="CU270" s="10">
        <v>5.6000000000000001E-2</v>
      </c>
      <c r="CV270" s="10">
        <v>6.8000000000000005E-2</v>
      </c>
      <c r="CW270" s="10">
        <v>6.6000000000000003E-2</v>
      </c>
      <c r="CX270" s="10">
        <v>6.4000000000000001E-2</v>
      </c>
      <c r="CY270" s="10">
        <v>7.3999999999999996E-2</v>
      </c>
      <c r="CZ270" s="10">
        <v>7.8E-2</v>
      </c>
      <c r="DA270" s="10">
        <v>6.6000000000000003E-2</v>
      </c>
      <c r="DB270" s="10">
        <v>6.6000000000000003E-2</v>
      </c>
      <c r="DC270" s="10">
        <v>6.2E-2</v>
      </c>
      <c r="DD270" s="10">
        <v>4.8000000000000001E-2</v>
      </c>
      <c r="DE270" s="10">
        <v>5.3999999999999999E-2</v>
      </c>
      <c r="DF270" s="10">
        <v>5.1999999999999998E-2</v>
      </c>
      <c r="DG270" s="10">
        <v>7.0000000000000007E-2</v>
      </c>
      <c r="DH270" s="10">
        <v>7.0000000000000007E-2</v>
      </c>
      <c r="DI270" s="10">
        <v>5.8000000000000003E-2</v>
      </c>
      <c r="DJ270" s="25">
        <v>-72090.291217418868</v>
      </c>
      <c r="DK270" s="10">
        <v>0.59199999999999997</v>
      </c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</row>
    <row r="271" spans="1:126" x14ac:dyDescent="0.35">
      <c r="A271">
        <f t="shared" ca="1" si="154"/>
        <v>3</v>
      </c>
      <c r="B271" t="str" cm="1">
        <f t="array" aca="1" ref="B271" ca="1">_xlfn.SWITCH(A271,1,"A",2,"B",3,"C",4,"D")</f>
        <v>C</v>
      </c>
      <c r="C271">
        <f t="shared" ca="1" si="155"/>
        <v>2</v>
      </c>
      <c r="D271" s="3">
        <f t="shared" ca="1" si="156"/>
        <v>3.3552671538561953</v>
      </c>
      <c r="E271">
        <f t="shared" ca="1" si="157"/>
        <v>0</v>
      </c>
      <c r="F271" cm="1">
        <f t="array" aca="1" ref="F271" ca="1">_xlfn.SWITCH(RANDBETWEEN(0,1),0,3,1,4)</f>
        <v>3</v>
      </c>
      <c r="G271" s="3">
        <f t="shared" ca="1" si="158"/>
        <v>1.6933339073255562</v>
      </c>
      <c r="H271" t="str" cm="1">
        <f t="array" aca="1" ref="H271" ca="1">_xlfn.SWITCH(RANDBETWEEN(0,1),0,"No",1,"Yes")</f>
        <v>No</v>
      </c>
      <c r="I271" s="3">
        <f t="shared" ca="1" si="159"/>
        <v>0.26472406277879579</v>
      </c>
      <c r="J271" t="str" cm="1">
        <f t="array" aca="1" ref="J271" ca="1">_xlfn.SWITCH(RANDBETWEEN(0,2),0,"Rainy",1,"Sunny",2,"Cold")</f>
        <v>Cold</v>
      </c>
      <c r="K271">
        <f t="shared" ca="1" si="152"/>
        <v>1.5331762356949752</v>
      </c>
      <c r="L271" t="str" cm="1">
        <f t="array" aca="1" ref="L271" ca="1">_xlfn.SWITCH(RANDBETWEEN(0,1),0,"Good",1,"Bad")</f>
        <v>Bad</v>
      </c>
      <c r="M271" s="3">
        <f t="shared" ca="1" si="160"/>
        <v>0.51340769708869549</v>
      </c>
      <c r="N271" t="str" cm="1">
        <f t="array" aca="1" ref="N271" ca="1">_xlfn.SWITCH(RANDBETWEEN(0,1),0,"No",1,"Yes")</f>
        <v>No</v>
      </c>
      <c r="O271" s="3">
        <f t="shared" ca="1" si="161"/>
        <v>9.6969499401217588E-2</v>
      </c>
      <c r="P271" t="str" cm="1">
        <f t="array" aca="1" ref="P271" ca="1">_xlfn.SWITCH(RANDBETWEEN(0,1),0,"No",1,"Yes")</f>
        <v>No</v>
      </c>
      <c r="Q271" s="3">
        <f t="shared" ca="1" si="162"/>
        <v>0</v>
      </c>
      <c r="R271">
        <f t="shared" ca="1" si="163"/>
        <v>3</v>
      </c>
      <c r="S271" s="3">
        <f t="shared" ca="1" si="164"/>
        <v>0.14355194417310985</v>
      </c>
      <c r="T271" s="3">
        <f t="shared" ca="1" si="165"/>
        <v>0.43065583251932954</v>
      </c>
      <c r="U271" t="str" cm="1">
        <f t="array" aca="1" ref="U271" ca="1">_xlfn.SWITCH(RANDBETWEEN(0,1),0,"No",1,"Yes")</f>
        <v>Yes</v>
      </c>
      <c r="V271" s="3">
        <f t="shared" ca="1" si="166"/>
        <v>0.137503392311772</v>
      </c>
      <c r="W271" t="str" cm="1">
        <f t="array" aca="1" ref="W271" ca="1">_xlfn.SWITCH(RANDBETWEEN(0,1),0,"No",1,"Yes")</f>
        <v>Yes</v>
      </c>
      <c r="X271" s="3">
        <f t="shared" ca="1" si="167"/>
        <v>34.439923597817469</v>
      </c>
      <c r="Y271" t="str" cm="1">
        <f t="array" aca="1" ref="Y271" ca="1">_xlfn.SWITCH(RANDBETWEEN(0,1),0,"No",1,"Yes")</f>
        <v>No</v>
      </c>
      <c r="Z271" s="3">
        <f t="shared" ca="1" si="168"/>
        <v>0</v>
      </c>
      <c r="AA271" s="3">
        <f t="shared" ca="1" si="153"/>
        <v>1</v>
      </c>
      <c r="AB271" s="3">
        <f t="shared" ca="1" si="169"/>
        <v>0.74981584464806472</v>
      </c>
      <c r="AC271" s="3">
        <f t="shared" ca="1" si="170"/>
        <v>218.16989674763445</v>
      </c>
      <c r="AD271" s="3">
        <f t="shared" ca="1" si="171"/>
        <v>1</v>
      </c>
      <c r="AE271" s="3" t="str">
        <f t="shared" ca="1" si="172"/>
        <v>8-12</v>
      </c>
      <c r="AF271" s="3">
        <f t="shared" ca="1" si="173"/>
        <v>0.91830411651499344</v>
      </c>
      <c r="AG271" s="3" t="str">
        <f t="shared" ca="1" si="174"/>
        <v>High</v>
      </c>
      <c r="AH271" s="3">
        <f t="shared" ca="1" si="175"/>
        <v>8.6891538510043526E-2</v>
      </c>
      <c r="AI271" s="3">
        <f t="shared" ca="1" si="176"/>
        <v>72.605731637711358</v>
      </c>
      <c r="AJ271" s="3">
        <f t="shared" ca="1" si="177"/>
        <v>3.0048577684783937</v>
      </c>
      <c r="AK271" s="3">
        <f t="shared" ca="1" si="178"/>
        <v>43.869563493089309</v>
      </c>
      <c r="AL271" s="3">
        <f t="shared" ca="1" si="179"/>
        <v>20</v>
      </c>
      <c r="AM271" s="3" t="str">
        <f t="shared" ca="1" si="180"/>
        <v>Late</v>
      </c>
      <c r="AN271" s="6">
        <f t="shared" ca="1" si="181"/>
        <v>21.253403694786783</v>
      </c>
      <c r="AO271" s="6">
        <f t="shared" ca="1" si="182"/>
        <v>0</v>
      </c>
      <c r="AP271" s="3" cm="1">
        <f t="array" aca="1" ref="AP271" ca="1">_xlfn.SWITCH(F271,3,_xlfn.NORM.INV(RAND(),8,4),4,_xlfn.NORM.INV(RAND(),7,3))</f>
        <v>18.528750309007197</v>
      </c>
      <c r="AQ271" s="6">
        <f t="shared" ca="1" si="183"/>
        <v>95.078697543763582</v>
      </c>
      <c r="AR271" s="6">
        <f t="shared" ca="1" si="184"/>
        <v>1119.520166232621</v>
      </c>
      <c r="AS271" s="3">
        <f t="shared" ca="1" si="185"/>
        <v>5.4836954366361637</v>
      </c>
      <c r="AT271" s="6">
        <f t="shared" ca="1" si="186"/>
        <v>10967.390873272327</v>
      </c>
      <c r="AU271" s="3">
        <f t="shared" ca="1" si="187"/>
        <v>977.33425404942898</v>
      </c>
      <c r="AV271" s="3">
        <f t="shared" ca="1" si="188"/>
        <v>56.642960567739678</v>
      </c>
      <c r="AW271" s="6">
        <f t="shared" ca="1" si="189"/>
        <v>13142.141657816903</v>
      </c>
      <c r="BC271">
        <v>268</v>
      </c>
      <c r="BD271">
        <v>5398815.7811126467</v>
      </c>
      <c r="BI271">
        <v>268</v>
      </c>
      <c r="BJ271">
        <v>18491.771687787728</v>
      </c>
      <c r="BO271">
        <v>268</v>
      </c>
      <c r="BP271">
        <v>0.57599999999999996</v>
      </c>
      <c r="BW271">
        <v>268</v>
      </c>
      <c r="BX271">
        <v>25.159535995884962</v>
      </c>
      <c r="CE271">
        <v>268</v>
      </c>
      <c r="CF271">
        <v>1754098.097408595</v>
      </c>
      <c r="CK271">
        <v>268</v>
      </c>
      <c r="CL271">
        <v>3427.3829421418245</v>
      </c>
      <c r="CS271">
        <v>267</v>
      </c>
      <c r="CT271" s="10">
        <v>7.1999999999999995E-2</v>
      </c>
      <c r="CU271" s="10">
        <v>6.2E-2</v>
      </c>
      <c r="CV271" s="10">
        <v>0.06</v>
      </c>
      <c r="CW271" s="10">
        <v>7.5999999999999998E-2</v>
      </c>
      <c r="CX271" s="10">
        <v>5.8000000000000003E-2</v>
      </c>
      <c r="CY271" s="10">
        <v>5.3999999999999999E-2</v>
      </c>
      <c r="CZ271" s="10">
        <v>6.4000000000000001E-2</v>
      </c>
      <c r="DA271" s="10">
        <v>6.6000000000000003E-2</v>
      </c>
      <c r="DB271" s="10">
        <v>7.3999999999999996E-2</v>
      </c>
      <c r="DC271" s="10">
        <v>6.4000000000000001E-2</v>
      </c>
      <c r="DD271" s="10">
        <v>6.6000000000000003E-2</v>
      </c>
      <c r="DE271" s="10">
        <v>7.0000000000000007E-2</v>
      </c>
      <c r="DF271" s="10">
        <v>6.6000000000000003E-2</v>
      </c>
      <c r="DG271" s="10">
        <v>4.8000000000000001E-2</v>
      </c>
      <c r="DH271" s="10">
        <v>4.5999999999999999E-2</v>
      </c>
      <c r="DI271" s="10">
        <v>5.3999999999999999E-2</v>
      </c>
      <c r="DJ271" s="25">
        <v>10255.342537471251</v>
      </c>
      <c r="DK271" s="10">
        <v>0.58599999999999997</v>
      </c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</row>
    <row r="272" spans="1:126" x14ac:dyDescent="0.35">
      <c r="A272">
        <f t="shared" ca="1" si="154"/>
        <v>2</v>
      </c>
      <c r="B272" t="str" cm="1">
        <f t="array" aca="1" ref="B272" ca="1">_xlfn.SWITCH(A272,1,"A",2,"B",3,"C",4,"D")</f>
        <v>B</v>
      </c>
      <c r="C272">
        <f t="shared" ca="1" si="155"/>
        <v>3</v>
      </c>
      <c r="D272" s="3">
        <f t="shared" ca="1" si="156"/>
        <v>2.7783131717614102</v>
      </c>
      <c r="E272">
        <f t="shared" ca="1" si="157"/>
        <v>1</v>
      </c>
      <c r="F272" cm="1">
        <f t="array" aca="1" ref="F272" ca="1">_xlfn.SWITCH(RANDBETWEEN(0,1),0,3,1,4)</f>
        <v>3</v>
      </c>
      <c r="G272" s="3">
        <f t="shared" ca="1" si="158"/>
        <v>2.6862789127075311</v>
      </c>
      <c r="H272" t="str" cm="1">
        <f t="array" aca="1" ref="H272" ca="1">_xlfn.SWITCH(RANDBETWEEN(0,1),0,"No",1,"Yes")</f>
        <v>No</v>
      </c>
      <c r="I272" s="3">
        <f t="shared" ca="1" si="159"/>
        <v>0.33854188364484361</v>
      </c>
      <c r="J272" t="str" cm="1">
        <f t="array" aca="1" ref="J272" ca="1">_xlfn.SWITCH(RANDBETWEEN(0,2),0,"Rainy",1,"Sunny",2,"Cold")</f>
        <v>Rainy</v>
      </c>
      <c r="K272">
        <f t="shared" ca="1" si="152"/>
        <v>1.0631304610171459</v>
      </c>
      <c r="L272" t="str" cm="1">
        <f t="array" aca="1" ref="L272" ca="1">_xlfn.SWITCH(RANDBETWEEN(0,1),0,"Good",1,"Bad")</f>
        <v>Bad</v>
      </c>
      <c r="M272" s="3">
        <f t="shared" ca="1" si="160"/>
        <v>0.68732188599140209</v>
      </c>
      <c r="N272" t="str" cm="1">
        <f t="array" aca="1" ref="N272" ca="1">_xlfn.SWITCH(RANDBETWEEN(0,1),0,"No",1,"Yes")</f>
        <v>No</v>
      </c>
      <c r="O272" s="3">
        <f t="shared" ca="1" si="161"/>
        <v>7.3605404893729229E-2</v>
      </c>
      <c r="P272" t="str" cm="1">
        <f t="array" aca="1" ref="P272" ca="1">_xlfn.SWITCH(RANDBETWEEN(0,1),0,"No",1,"Yes")</f>
        <v>No</v>
      </c>
      <c r="Q272" s="3">
        <f t="shared" ca="1" si="162"/>
        <v>0</v>
      </c>
      <c r="R272">
        <f t="shared" ca="1" si="163"/>
        <v>3</v>
      </c>
      <c r="S272" s="3">
        <f t="shared" ca="1" si="164"/>
        <v>0.22120662043513237</v>
      </c>
      <c r="T272" s="3">
        <f t="shared" ca="1" si="165"/>
        <v>0.66361986130539707</v>
      </c>
      <c r="U272" t="str" cm="1">
        <f t="array" aca="1" ref="U272" ca="1">_xlfn.SWITCH(RANDBETWEEN(0,1),0,"No",1,"Yes")</f>
        <v>No</v>
      </c>
      <c r="V272" s="3">
        <f t="shared" ca="1" si="166"/>
        <v>0</v>
      </c>
      <c r="W272" t="str" cm="1">
        <f t="array" aca="1" ref="W272" ca="1">_xlfn.SWITCH(RANDBETWEEN(0,1),0,"No",1,"Yes")</f>
        <v>Yes</v>
      </c>
      <c r="X272" s="3">
        <f t="shared" ca="1" si="167"/>
        <v>19.473301699572396</v>
      </c>
      <c r="Y272" t="str" cm="1">
        <f t="array" aca="1" ref="Y272" ca="1">_xlfn.SWITCH(RANDBETWEEN(0,1),0,"No",1,"Yes")</f>
        <v>Yes</v>
      </c>
      <c r="Z272" s="3">
        <f t="shared" ca="1" si="168"/>
        <v>1.0012864575126972</v>
      </c>
      <c r="AA272" s="3">
        <f t="shared" ca="1" si="153"/>
        <v>1</v>
      </c>
      <c r="AB272" s="3">
        <f t="shared" ca="1" si="169"/>
        <v>0.16818001876780042</v>
      </c>
      <c r="AC272" s="3">
        <f t="shared" ca="1" si="170"/>
        <v>221.57684253471851</v>
      </c>
      <c r="AD272" s="3">
        <f t="shared" ca="1" si="171"/>
        <v>4</v>
      </c>
      <c r="AE272" s="3" t="str">
        <f t="shared" ca="1" si="172"/>
        <v>4-8</v>
      </c>
      <c r="AF272" s="3">
        <f t="shared" ca="1" si="173"/>
        <v>1.0647447948844757</v>
      </c>
      <c r="AG272" s="3" t="str">
        <f t="shared" ca="1" si="174"/>
        <v>High</v>
      </c>
      <c r="AH272" s="3">
        <f t="shared" ca="1" si="175"/>
        <v>9.2210808259191437E-2</v>
      </c>
      <c r="AI272" s="3">
        <f t="shared" ca="1" si="176"/>
        <v>33.503815875438505</v>
      </c>
      <c r="AJ272" s="3">
        <f t="shared" ca="1" si="177"/>
        <v>6.6134807855470426</v>
      </c>
      <c r="AK272" s="3">
        <f t="shared" ca="1" si="178"/>
        <v>33.92570297410365</v>
      </c>
      <c r="AL272" s="3">
        <f t="shared" ca="1" si="179"/>
        <v>15</v>
      </c>
      <c r="AM272" s="3" t="str">
        <f t="shared" ca="1" si="180"/>
        <v>Late</v>
      </c>
      <c r="AN272" s="6">
        <f t="shared" ca="1" si="181"/>
        <v>0</v>
      </c>
      <c r="AO272" s="6">
        <f t="shared" ca="1" si="182"/>
        <v>6.0989869266157495</v>
      </c>
      <c r="AP272" s="3" cm="1">
        <f t="array" aca="1" ref="AP272" ca="1">_xlfn.SWITCH(F272,3,_xlfn.NORM.INV(RAND(),8,4),4,_xlfn.NORM.INV(RAND(),7,3))</f>
        <v>7.4123819267223165</v>
      </c>
      <c r="AQ272" s="6">
        <f t="shared" ca="1" si="183"/>
        <v>74.334994623948077</v>
      </c>
      <c r="AR272" s="6">
        <f t="shared" ca="1" si="184"/>
        <v>2222.0810478249291</v>
      </c>
      <c r="AS272" s="3">
        <f t="shared" ca="1" si="185"/>
        <v>4.2407128717629563</v>
      </c>
      <c r="AT272" s="6">
        <f t="shared" ca="1" si="186"/>
        <v>8481.4257435259133</v>
      </c>
      <c r="AU272" s="3">
        <f t="shared" ca="1" si="187"/>
        <v>992.00830506401144</v>
      </c>
      <c r="AV272" s="3">
        <f t="shared" ca="1" si="188"/>
        <v>46.157792327184865</v>
      </c>
      <c r="AW272" s="6">
        <f t="shared" ca="1" si="189"/>
        <v>11747.771875668655</v>
      </c>
      <c r="BC272">
        <v>269</v>
      </c>
      <c r="BD272">
        <v>6536285.2628419828</v>
      </c>
      <c r="BI272">
        <v>269</v>
      </c>
      <c r="BJ272">
        <v>316758.70986411767</v>
      </c>
      <c r="BO272">
        <v>269</v>
      </c>
      <c r="BP272">
        <v>0.61799999999999999</v>
      </c>
      <c r="BW272">
        <v>269</v>
      </c>
      <c r="BX272">
        <v>24.107520036841287</v>
      </c>
      <c r="CE272">
        <v>269</v>
      </c>
      <c r="CF272">
        <v>1541593.0480270206</v>
      </c>
      <c r="CK272">
        <v>269</v>
      </c>
      <c r="CL272">
        <v>-9350.3147190795225</v>
      </c>
      <c r="CS272">
        <v>268</v>
      </c>
      <c r="CT272" s="10">
        <v>0.09</v>
      </c>
      <c r="CU272" s="10">
        <v>0.06</v>
      </c>
      <c r="CV272" s="10">
        <v>4.8000000000000001E-2</v>
      </c>
      <c r="CW272" s="10">
        <v>5.6000000000000001E-2</v>
      </c>
      <c r="CX272" s="10">
        <v>6.8000000000000005E-2</v>
      </c>
      <c r="CY272" s="10">
        <v>4.3999999999999997E-2</v>
      </c>
      <c r="CZ272" s="10">
        <v>7.8E-2</v>
      </c>
      <c r="DA272" s="10">
        <v>6.4000000000000001E-2</v>
      </c>
      <c r="DB272" s="10">
        <v>5.8000000000000003E-2</v>
      </c>
      <c r="DC272" s="10">
        <v>0.06</v>
      </c>
      <c r="DD272" s="10">
        <v>4.5999999999999999E-2</v>
      </c>
      <c r="DE272" s="10">
        <v>7.5999999999999998E-2</v>
      </c>
      <c r="DF272" s="10">
        <v>6.6000000000000003E-2</v>
      </c>
      <c r="DG272" s="10">
        <v>5.3999999999999999E-2</v>
      </c>
      <c r="DH272" s="10">
        <v>5.6000000000000001E-2</v>
      </c>
      <c r="DI272" s="10">
        <v>7.5999999999999998E-2</v>
      </c>
      <c r="DJ272" s="25">
        <v>9535.4016594699096</v>
      </c>
      <c r="DK272" s="10">
        <v>0.61399999999999999</v>
      </c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</row>
    <row r="273" spans="1:126" x14ac:dyDescent="0.35">
      <c r="A273">
        <f t="shared" ca="1" si="154"/>
        <v>1</v>
      </c>
      <c r="B273" t="str" cm="1">
        <f t="array" aca="1" ref="B273" ca="1">_xlfn.SWITCH(A273,1,"A",2,"B",3,"C",4,"D")</f>
        <v>A</v>
      </c>
      <c r="C273">
        <f t="shared" ca="1" si="155"/>
        <v>2</v>
      </c>
      <c r="D273" s="3">
        <f t="shared" ca="1" si="156"/>
        <v>3.0634335326708229</v>
      </c>
      <c r="E273">
        <f t="shared" ca="1" si="157"/>
        <v>0</v>
      </c>
      <c r="F273" cm="1">
        <f t="array" aca="1" ref="F273" ca="1">_xlfn.SWITCH(RANDBETWEEN(0,1),0,3,1,4)</f>
        <v>3</v>
      </c>
      <c r="G273" s="3">
        <f t="shared" ca="1" si="158"/>
        <v>2.1214475134849815</v>
      </c>
      <c r="H273" t="str" cm="1">
        <f t="array" aca="1" ref="H273" ca="1">_xlfn.SWITCH(RANDBETWEEN(0,1),0,"No",1,"Yes")</f>
        <v>Yes</v>
      </c>
      <c r="I273" s="3">
        <f t="shared" ca="1" si="159"/>
        <v>9.6713830938190748E-2</v>
      </c>
      <c r="J273" t="str" cm="1">
        <f t="array" aca="1" ref="J273" ca="1">_xlfn.SWITCH(RANDBETWEEN(0,2),0,"Rainy",1,"Sunny",2,"Cold")</f>
        <v>Sunny</v>
      </c>
      <c r="K273">
        <f t="shared" ca="1" si="152"/>
        <v>0.17105817053270814</v>
      </c>
      <c r="L273" t="str" cm="1">
        <f t="array" aca="1" ref="L273" ca="1">_xlfn.SWITCH(RANDBETWEEN(0,1),0,"Good",1,"Bad")</f>
        <v>Good</v>
      </c>
      <c r="M273" s="3">
        <f t="shared" ca="1" si="160"/>
        <v>7.0473037643293532E-2</v>
      </c>
      <c r="N273" t="str" cm="1">
        <f t="array" aca="1" ref="N273" ca="1">_xlfn.SWITCH(RANDBETWEEN(0,1),0,"No",1,"Yes")</f>
        <v>Yes</v>
      </c>
      <c r="O273" s="3">
        <f t="shared" ca="1" si="161"/>
        <v>0.42357696819314861</v>
      </c>
      <c r="P273" t="str" cm="1">
        <f t="array" aca="1" ref="P273" ca="1">_xlfn.SWITCH(RANDBETWEEN(0,1),0,"No",1,"Yes")</f>
        <v>No</v>
      </c>
      <c r="Q273" s="3">
        <f t="shared" ca="1" si="162"/>
        <v>0</v>
      </c>
      <c r="R273">
        <f t="shared" ca="1" si="163"/>
        <v>3</v>
      </c>
      <c r="S273" s="3">
        <f t="shared" ca="1" si="164"/>
        <v>0.21254167981130087</v>
      </c>
      <c r="T273" s="3">
        <f t="shared" ca="1" si="165"/>
        <v>0.63762503943390259</v>
      </c>
      <c r="U273" t="str" cm="1">
        <f t="array" aca="1" ref="U273" ca="1">_xlfn.SWITCH(RANDBETWEEN(0,1),0,"No",1,"Yes")</f>
        <v>No</v>
      </c>
      <c r="V273" s="3">
        <f t="shared" ca="1" si="166"/>
        <v>0</v>
      </c>
      <c r="W273" t="str" cm="1">
        <f t="array" aca="1" ref="W273" ca="1">_xlfn.SWITCH(RANDBETWEEN(0,1),0,"No",1,"Yes")</f>
        <v>No</v>
      </c>
      <c r="X273" s="3">
        <f t="shared" ca="1" si="167"/>
        <v>0</v>
      </c>
      <c r="Y273" t="str" cm="1">
        <f t="array" aca="1" ref="Y273" ca="1">_xlfn.SWITCH(RANDBETWEEN(0,1),0,"No",1,"Yes")</f>
        <v>Yes</v>
      </c>
      <c r="Z273" s="3">
        <f t="shared" ca="1" si="168"/>
        <v>0.48913761239403608</v>
      </c>
      <c r="AA273" s="3">
        <f t="shared" ca="1" si="153"/>
        <v>0</v>
      </c>
      <c r="AB273" s="3">
        <f t="shared" ca="1" si="169"/>
        <v>0.76856721960901664</v>
      </c>
      <c r="AC273" s="3">
        <f t="shared" ca="1" si="170"/>
        <v>99.944525847416287</v>
      </c>
      <c r="AD273" s="3">
        <f t="shared" ca="1" si="171"/>
        <v>1</v>
      </c>
      <c r="AE273" s="3" t="str">
        <f t="shared" ca="1" si="172"/>
        <v>8-12</v>
      </c>
      <c r="AF273" s="3">
        <f t="shared" ca="1" si="173"/>
        <v>0.56561332315578916</v>
      </c>
      <c r="AG273" s="3" t="str">
        <f t="shared" ca="1" si="174"/>
        <v>High</v>
      </c>
      <c r="AH273" s="3">
        <f t="shared" ca="1" si="175"/>
        <v>9.3826737484875758E-2</v>
      </c>
      <c r="AI273" s="3">
        <f t="shared" ca="1" si="176"/>
        <v>48.69903356325856</v>
      </c>
      <c r="AJ273" s="3">
        <f t="shared" ca="1" si="177"/>
        <v>2.0522897177742019</v>
      </c>
      <c r="AK273" s="3">
        <f t="shared" ca="1" si="178"/>
        <v>7.4903291706441442</v>
      </c>
      <c r="AL273" s="3">
        <f t="shared" ca="1" si="179"/>
        <v>20</v>
      </c>
      <c r="AM273" s="3" t="str">
        <f t="shared" ca="1" si="180"/>
        <v>On time</v>
      </c>
      <c r="AN273" s="6">
        <f t="shared" ca="1" si="181"/>
        <v>13.860055785389871</v>
      </c>
      <c r="AO273" s="6">
        <f t="shared" ca="1" si="182"/>
        <v>0</v>
      </c>
      <c r="AP273" s="3" cm="1">
        <f t="array" aca="1" ref="AP273" ca="1">_xlfn.SWITCH(F273,3,_xlfn.NORM.INV(RAND(),8,4),4,_xlfn.NORM.INV(RAND(),7,3))</f>
        <v>6.2326883216893414</v>
      </c>
      <c r="AQ273" s="6">
        <f t="shared" ca="1" si="183"/>
        <v>103.4290878710937</v>
      </c>
      <c r="AR273" s="6">
        <f t="shared" ca="1" si="184"/>
        <v>1658.5413247979279</v>
      </c>
      <c r="AS273" s="3">
        <f t="shared" ca="1" si="185"/>
        <v>0.93629114633051802</v>
      </c>
      <c r="AT273" s="6">
        <f t="shared" ca="1" si="186"/>
        <v>1404.436719495777</v>
      </c>
      <c r="AU273" s="3">
        <f t="shared" ca="1" si="187"/>
        <v>1008.9211244045777</v>
      </c>
      <c r="AV273" s="3">
        <f t="shared" ca="1" si="188"/>
        <v>47.263549016192385</v>
      </c>
      <c r="AW273" s="6">
        <f t="shared" ca="1" si="189"/>
        <v>4133.0227734998653</v>
      </c>
      <c r="BC273">
        <v>270</v>
      </c>
      <c r="BD273">
        <v>5861648.8572432557</v>
      </c>
      <c r="BI273">
        <v>270</v>
      </c>
      <c r="BJ273">
        <v>9590.3315051570589</v>
      </c>
      <c r="BO273">
        <v>270</v>
      </c>
      <c r="BP273">
        <v>0.58399999999999996</v>
      </c>
      <c r="BW273">
        <v>270</v>
      </c>
      <c r="BX273">
        <v>26.705668322707048</v>
      </c>
      <c r="CE273">
        <v>270</v>
      </c>
      <c r="CF273">
        <v>1817600.586522324</v>
      </c>
      <c r="CK273">
        <v>270</v>
      </c>
      <c r="CL273">
        <v>8862.8846713013281</v>
      </c>
      <c r="CS273">
        <v>269</v>
      </c>
      <c r="CT273" s="10">
        <v>7.1999999999999995E-2</v>
      </c>
      <c r="CU273" s="10">
        <v>6.4000000000000001E-2</v>
      </c>
      <c r="CV273" s="10">
        <v>4.3999999999999997E-2</v>
      </c>
      <c r="CW273" s="10">
        <v>0.06</v>
      </c>
      <c r="CX273" s="10">
        <v>8.7999999999999995E-2</v>
      </c>
      <c r="CY273" s="10">
        <v>0.05</v>
      </c>
      <c r="CZ273" s="10">
        <v>6.6000000000000003E-2</v>
      </c>
      <c r="DA273" s="10">
        <v>0.05</v>
      </c>
      <c r="DB273" s="10">
        <v>6.8000000000000005E-2</v>
      </c>
      <c r="DC273" s="10">
        <v>5.3999999999999999E-2</v>
      </c>
      <c r="DD273" s="10">
        <v>6.4000000000000001E-2</v>
      </c>
      <c r="DE273" s="10">
        <v>0.06</v>
      </c>
      <c r="DF273" s="10">
        <v>5.6000000000000001E-2</v>
      </c>
      <c r="DG273" s="10">
        <v>0.06</v>
      </c>
      <c r="DH273" s="10">
        <v>8.5999999999999993E-2</v>
      </c>
      <c r="DI273" s="10">
        <v>5.8000000000000003E-2</v>
      </c>
      <c r="DJ273" s="25">
        <v>-82001.842182926601</v>
      </c>
      <c r="DK273" s="10">
        <v>0.61</v>
      </c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</row>
    <row r="274" spans="1:126" x14ac:dyDescent="0.35">
      <c r="A274">
        <f t="shared" ca="1" si="154"/>
        <v>2</v>
      </c>
      <c r="B274" t="str" cm="1">
        <f t="array" aca="1" ref="B274" ca="1">_xlfn.SWITCH(A274,1,"A",2,"B",3,"C",4,"D")</f>
        <v>B</v>
      </c>
      <c r="C274">
        <f t="shared" ca="1" si="155"/>
        <v>3</v>
      </c>
      <c r="D274" s="3">
        <f t="shared" ca="1" si="156"/>
        <v>2.7949683730145778</v>
      </c>
      <c r="E274">
        <f t="shared" ca="1" si="157"/>
        <v>1</v>
      </c>
      <c r="F274" cm="1">
        <f t="array" aca="1" ref="F274" ca="1">_xlfn.SWITCH(RANDBETWEEN(0,1),0,3,1,4)</f>
        <v>3</v>
      </c>
      <c r="G274" s="3">
        <f t="shared" ca="1" si="158"/>
        <v>1.7577535223410201</v>
      </c>
      <c r="H274" t="str" cm="1">
        <f t="array" aca="1" ref="H274" ca="1">_xlfn.SWITCH(RANDBETWEEN(0,1),0,"No",1,"Yes")</f>
        <v>Yes</v>
      </c>
      <c r="I274" s="3">
        <f t="shared" ca="1" si="159"/>
        <v>7.9018733481615616E-2</v>
      </c>
      <c r="J274" t="str" cm="1">
        <f t="array" aca="1" ref="J274" ca="1">_xlfn.SWITCH(RANDBETWEEN(0,2),0,"Rainy",1,"Sunny",2,"Cold")</f>
        <v>Cold</v>
      </c>
      <c r="K274">
        <f t="shared" ca="1" si="152"/>
        <v>-0.65477845248114663</v>
      </c>
      <c r="L274" t="str" cm="1">
        <f t="array" aca="1" ref="L274" ca="1">_xlfn.SWITCH(RANDBETWEEN(0,1),0,"Good",1,"Bad")</f>
        <v>Good</v>
      </c>
      <c r="M274" s="3">
        <f t="shared" ca="1" si="160"/>
        <v>0.11323208862976045</v>
      </c>
      <c r="N274" t="str" cm="1">
        <f t="array" aca="1" ref="N274" ca="1">_xlfn.SWITCH(RANDBETWEEN(0,1),0,"No",1,"Yes")</f>
        <v>Yes</v>
      </c>
      <c r="O274" s="3">
        <f t="shared" ca="1" si="161"/>
        <v>0.88177676106206004</v>
      </c>
      <c r="P274" t="str" cm="1">
        <f t="array" aca="1" ref="P274" ca="1">_xlfn.SWITCH(RANDBETWEEN(0,1),0,"No",1,"Yes")</f>
        <v>No</v>
      </c>
      <c r="Q274" s="3">
        <f t="shared" ca="1" si="162"/>
        <v>0</v>
      </c>
      <c r="R274">
        <f t="shared" ca="1" si="163"/>
        <v>3</v>
      </c>
      <c r="S274" s="3">
        <f t="shared" ca="1" si="164"/>
        <v>0.16625869893335063</v>
      </c>
      <c r="T274" s="3">
        <f t="shared" ca="1" si="165"/>
        <v>0.49877609680005186</v>
      </c>
      <c r="U274" t="str" cm="1">
        <f t="array" aca="1" ref="U274" ca="1">_xlfn.SWITCH(RANDBETWEEN(0,1),0,"No",1,"Yes")</f>
        <v>Yes</v>
      </c>
      <c r="V274" s="3">
        <f t="shared" ca="1" si="166"/>
        <v>0.6433282917781673</v>
      </c>
      <c r="W274" t="str" cm="1">
        <f t="array" aca="1" ref="W274" ca="1">_xlfn.SWITCH(RANDBETWEEN(0,1),0,"No",1,"Yes")</f>
        <v>No</v>
      </c>
      <c r="X274" s="3">
        <f t="shared" ca="1" si="167"/>
        <v>0</v>
      </c>
      <c r="Y274" t="str" cm="1">
        <f t="array" aca="1" ref="Y274" ca="1">_xlfn.SWITCH(RANDBETWEEN(0,1),0,"No",1,"Yes")</f>
        <v>Yes</v>
      </c>
      <c r="Z274" s="3">
        <f t="shared" ca="1" si="168"/>
        <v>1.3362882003354353</v>
      </c>
      <c r="AA274" s="3">
        <f t="shared" ca="1" si="153"/>
        <v>1</v>
      </c>
      <c r="AB274" s="3">
        <f t="shared" ca="1" si="169"/>
        <v>3.4358607881999972</v>
      </c>
      <c r="AC274" s="3">
        <f t="shared" ca="1" si="170"/>
        <v>255.15823790514963</v>
      </c>
      <c r="AD274" s="3">
        <f t="shared" ca="1" si="171"/>
        <v>1</v>
      </c>
      <c r="AE274" s="3" t="str">
        <f t="shared" ca="1" si="172"/>
        <v>8-12</v>
      </c>
      <c r="AF274" s="3">
        <f t="shared" ca="1" si="173"/>
        <v>0.59741346074761736</v>
      </c>
      <c r="AG274" s="3" t="str">
        <f t="shared" ca="1" si="174"/>
        <v>Low</v>
      </c>
      <c r="AH274" s="3">
        <f t="shared" ca="1" si="175"/>
        <v>0.40451295141854449</v>
      </c>
      <c r="AI274" s="3">
        <f t="shared" ca="1" si="176"/>
        <v>51.691389988086819</v>
      </c>
      <c r="AJ274" s="3">
        <f t="shared" ca="1" si="177"/>
        <v>4.9361844973399887</v>
      </c>
      <c r="AK274" s="3">
        <f t="shared" ca="1" si="178"/>
        <v>14.029366939653112</v>
      </c>
      <c r="AL274" s="3">
        <f t="shared" ca="1" si="179"/>
        <v>15</v>
      </c>
      <c r="AM274" s="3" t="str">
        <f t="shared" ca="1" si="180"/>
        <v>On time</v>
      </c>
      <c r="AN274" s="6">
        <f t="shared" ca="1" si="181"/>
        <v>0</v>
      </c>
      <c r="AO274" s="6">
        <f t="shared" ca="1" si="182"/>
        <v>3.9618094954478957</v>
      </c>
      <c r="AP274" s="3" cm="1">
        <f t="array" aca="1" ref="AP274" ca="1">_xlfn.SWITCH(F274,3,_xlfn.NORM.INV(RAND(),8,4),4,_xlfn.NORM.INV(RAND(),7,3))</f>
        <v>4.3706205188342047</v>
      </c>
      <c r="AQ274" s="6">
        <f t="shared" ca="1" si="183"/>
        <v>111.82521076608822</v>
      </c>
      <c r="AR274" s="6">
        <f t="shared" ca="1" si="184"/>
        <v>6528.3919318755698</v>
      </c>
      <c r="AS274" s="3">
        <f t="shared" ca="1" si="185"/>
        <v>1.753670867456639</v>
      </c>
      <c r="AT274" s="6">
        <f t="shared" ca="1" si="186"/>
        <v>3507.3417349132778</v>
      </c>
      <c r="AU274" s="3">
        <f t="shared" ca="1" si="187"/>
        <v>1023.406956581154</v>
      </c>
      <c r="AV274" s="3">
        <f t="shared" ca="1" si="188"/>
        <v>42.148602914064746</v>
      </c>
      <c r="AW274" s="6">
        <f t="shared" ca="1" si="189"/>
        <v>11105.251035779513</v>
      </c>
      <c r="BC274">
        <v>271</v>
      </c>
      <c r="BD274">
        <v>5493831.1604689527</v>
      </c>
      <c r="BI274">
        <v>271</v>
      </c>
      <c r="BJ274">
        <v>11683.948487572252</v>
      </c>
      <c r="BO274">
        <v>271</v>
      </c>
      <c r="BP274">
        <v>0.61799999999999999</v>
      </c>
      <c r="BW274">
        <v>271</v>
      </c>
      <c r="BX274">
        <v>22.744368309474361</v>
      </c>
      <c r="CE274">
        <v>271</v>
      </c>
      <c r="CF274">
        <v>1978253.6810173707</v>
      </c>
      <c r="CK274">
        <v>271</v>
      </c>
      <c r="CL274">
        <v>4934.4840803410016</v>
      </c>
      <c r="CS274">
        <v>270</v>
      </c>
      <c r="CT274" s="10">
        <v>6.6000000000000003E-2</v>
      </c>
      <c r="CU274" s="10">
        <v>8.7999999999999995E-2</v>
      </c>
      <c r="CV274" s="10">
        <v>4.8000000000000001E-2</v>
      </c>
      <c r="CW274" s="10">
        <v>4.8000000000000001E-2</v>
      </c>
      <c r="CX274" s="10">
        <v>8.5999999999999993E-2</v>
      </c>
      <c r="CY274" s="10">
        <v>4.5999999999999999E-2</v>
      </c>
      <c r="CZ274" s="10">
        <v>7.3999999999999996E-2</v>
      </c>
      <c r="DA274" s="10">
        <v>0.06</v>
      </c>
      <c r="DB274" s="10">
        <v>6.6000000000000003E-2</v>
      </c>
      <c r="DC274" s="10">
        <v>5.6000000000000001E-2</v>
      </c>
      <c r="DD274" s="10">
        <v>5.8000000000000003E-2</v>
      </c>
      <c r="DE274" s="10">
        <v>7.5999999999999998E-2</v>
      </c>
      <c r="DF274" s="10">
        <v>5.8000000000000003E-2</v>
      </c>
      <c r="DG274" s="10">
        <v>4.8000000000000001E-2</v>
      </c>
      <c r="DH274" s="10">
        <v>0.06</v>
      </c>
      <c r="DI274" s="10">
        <v>6.2E-2</v>
      </c>
      <c r="DJ274" s="25">
        <v>10021.411158768684</v>
      </c>
      <c r="DK274" s="10">
        <v>0.57399999999999995</v>
      </c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</row>
    <row r="275" spans="1:126" x14ac:dyDescent="0.35">
      <c r="A275">
        <f t="shared" ca="1" si="154"/>
        <v>2</v>
      </c>
      <c r="B275" t="str" cm="1">
        <f t="array" aca="1" ref="B275" ca="1">_xlfn.SWITCH(A275,1,"A",2,"B",3,"C",4,"D")</f>
        <v>B</v>
      </c>
      <c r="C275">
        <f t="shared" ca="1" si="155"/>
        <v>4</v>
      </c>
      <c r="D275" s="3">
        <f t="shared" ca="1" si="156"/>
        <v>3.25030067505545</v>
      </c>
      <c r="E275">
        <f t="shared" ca="1" si="157"/>
        <v>1</v>
      </c>
      <c r="F275" cm="1">
        <f t="array" aca="1" ref="F275" ca="1">_xlfn.SWITCH(RANDBETWEEN(0,1),0,3,1,4)</f>
        <v>3</v>
      </c>
      <c r="G275" s="3">
        <f t="shared" ca="1" si="158"/>
        <v>1.4052956728995847</v>
      </c>
      <c r="H275" t="str" cm="1">
        <f t="array" aca="1" ref="H275" ca="1">_xlfn.SWITCH(RANDBETWEEN(0,1),0,"No",1,"Yes")</f>
        <v>No</v>
      </c>
      <c r="I275" s="3">
        <f t="shared" ca="1" si="159"/>
        <v>0.33623692255996473</v>
      </c>
      <c r="J275" t="str" cm="1">
        <f t="array" aca="1" ref="J275" ca="1">_xlfn.SWITCH(RANDBETWEEN(0,2),0,"Rainy",1,"Sunny",2,"Cold")</f>
        <v>Cold</v>
      </c>
      <c r="K275">
        <f t="shared" ca="1" si="152"/>
        <v>0.64631235450596991</v>
      </c>
      <c r="L275" t="str" cm="1">
        <f t="array" aca="1" ref="L275" ca="1">_xlfn.SWITCH(RANDBETWEEN(0,1),0,"Good",1,"Bad")</f>
        <v>Good</v>
      </c>
      <c r="M275" s="3">
        <f t="shared" ca="1" si="160"/>
        <v>0.124406322714052</v>
      </c>
      <c r="N275" t="str" cm="1">
        <f t="array" aca="1" ref="N275" ca="1">_xlfn.SWITCH(RANDBETWEEN(0,1),0,"No",1,"Yes")</f>
        <v>No</v>
      </c>
      <c r="O275" s="3">
        <f t="shared" ca="1" si="161"/>
        <v>7.8503005286663874E-2</v>
      </c>
      <c r="P275" t="str" cm="1">
        <f t="array" aca="1" ref="P275" ca="1">_xlfn.SWITCH(RANDBETWEEN(0,1),0,"No",1,"Yes")</f>
        <v>No</v>
      </c>
      <c r="Q275" s="3">
        <f t="shared" ca="1" si="162"/>
        <v>0</v>
      </c>
      <c r="R275">
        <f t="shared" ca="1" si="163"/>
        <v>1</v>
      </c>
      <c r="S275" s="3">
        <f t="shared" ca="1" si="164"/>
        <v>0.10894591160100454</v>
      </c>
      <c r="T275" s="3">
        <f t="shared" ca="1" si="165"/>
        <v>0.10894591160100454</v>
      </c>
      <c r="U275" t="str" cm="1">
        <f t="array" aca="1" ref="U275" ca="1">_xlfn.SWITCH(RANDBETWEEN(0,1),0,"No",1,"Yes")</f>
        <v>Yes</v>
      </c>
      <c r="V275" s="3">
        <f t="shared" ca="1" si="166"/>
        <v>0.49310213938757008</v>
      </c>
      <c r="W275" t="str" cm="1">
        <f t="array" aca="1" ref="W275" ca="1">_xlfn.SWITCH(RANDBETWEEN(0,1),0,"No",1,"Yes")</f>
        <v>Yes</v>
      </c>
      <c r="X275" s="3">
        <f t="shared" ca="1" si="167"/>
        <v>22.188800081808807</v>
      </c>
      <c r="Y275" t="str" cm="1">
        <f t="array" aca="1" ref="Y275" ca="1">_xlfn.SWITCH(RANDBETWEEN(0,1),0,"No",1,"Yes")</f>
        <v>No</v>
      </c>
      <c r="Z275" s="3">
        <f t="shared" ca="1" si="168"/>
        <v>0</v>
      </c>
      <c r="AA275" s="3">
        <f t="shared" ca="1" si="153"/>
        <v>1</v>
      </c>
      <c r="AB275" s="3">
        <f t="shared" ca="1" si="169"/>
        <v>1.1119557143643393</v>
      </c>
      <c r="AC275" s="3">
        <f t="shared" ca="1" si="170"/>
        <v>221.65803337365853</v>
      </c>
      <c r="AD275" s="3">
        <f t="shared" ca="1" si="171"/>
        <v>1</v>
      </c>
      <c r="AE275" s="3" t="str">
        <f t="shared" ca="1" si="172"/>
        <v>8-12</v>
      </c>
      <c r="AF275" s="3">
        <f t="shared" ca="1" si="173"/>
        <v>0.67165534707006602</v>
      </c>
      <c r="AG275" s="3" t="str">
        <f t="shared" ca="1" si="174"/>
        <v>High</v>
      </c>
      <c r="AH275" s="3">
        <f t="shared" ca="1" si="175"/>
        <v>8.0032776450990384E-2</v>
      </c>
      <c r="AI275" s="3">
        <f t="shared" ca="1" si="176"/>
        <v>25.245294465894276</v>
      </c>
      <c r="AJ275" s="3">
        <f t="shared" ca="1" si="177"/>
        <v>8.7801722286548358</v>
      </c>
      <c r="AK275" s="3">
        <f t="shared" ca="1" si="178"/>
        <v>36.025418477303845</v>
      </c>
      <c r="AL275" s="3">
        <f t="shared" ca="1" si="179"/>
        <v>30</v>
      </c>
      <c r="AM275" s="3" t="str">
        <f t="shared" ca="1" si="180"/>
        <v>Late</v>
      </c>
      <c r="AN275" s="6">
        <f t="shared" ca="1" si="181"/>
        <v>22.117179190527025</v>
      </c>
      <c r="AO275" s="6">
        <f t="shared" ca="1" si="182"/>
        <v>0</v>
      </c>
      <c r="AP275" s="3" cm="1">
        <f t="array" aca="1" ref="AP275" ca="1">_xlfn.SWITCH(F275,3,_xlfn.NORM.INV(RAND(),8,4),4,_xlfn.NORM.INV(RAND(),7,3))</f>
        <v>8.0574691691829461</v>
      </c>
      <c r="AQ275" s="6">
        <f t="shared" ca="1" si="183"/>
        <v>89.450169412459047</v>
      </c>
      <c r="AR275" s="6">
        <f t="shared" ca="1" si="184"/>
        <v>2460.741483534192</v>
      </c>
      <c r="AS275" s="3">
        <f t="shared" ca="1" si="185"/>
        <v>4.5031773096629806</v>
      </c>
      <c r="AT275" s="6">
        <f t="shared" ca="1" si="186"/>
        <v>9006.3546193259608</v>
      </c>
      <c r="AU275" s="3">
        <f t="shared" ca="1" si="187"/>
        <v>1012.7710944155698</v>
      </c>
      <c r="AV275" s="3">
        <f t="shared" ca="1" si="188"/>
        <v>51.838910166807516</v>
      </c>
      <c r="AW275" s="6">
        <f t="shared" ca="1" si="189"/>
        <v>12553.823286633056</v>
      </c>
      <c r="BC275">
        <v>272</v>
      </c>
      <c r="BD275">
        <v>5118235.9558645263</v>
      </c>
      <c r="BI275">
        <v>272</v>
      </c>
      <c r="BJ275">
        <v>11201.251606008926</v>
      </c>
      <c r="BO275">
        <v>272</v>
      </c>
      <c r="BP275">
        <v>0.63</v>
      </c>
      <c r="BW275">
        <v>272</v>
      </c>
      <c r="BX275">
        <v>24.35779531080092</v>
      </c>
      <c r="CE275">
        <v>272</v>
      </c>
      <c r="CF275">
        <v>3072849.095858356</v>
      </c>
      <c r="CK275">
        <v>272</v>
      </c>
      <c r="CL275">
        <v>4717.6227076404857</v>
      </c>
      <c r="CS275">
        <v>271</v>
      </c>
      <c r="CT275" s="10">
        <v>0.06</v>
      </c>
      <c r="CU275" s="10">
        <v>0.06</v>
      </c>
      <c r="CV275" s="10">
        <v>6.8000000000000005E-2</v>
      </c>
      <c r="CW275" s="10">
        <v>5.3999999999999999E-2</v>
      </c>
      <c r="CX275" s="10">
        <v>7.3999999999999996E-2</v>
      </c>
      <c r="CY275" s="10">
        <v>5.8000000000000003E-2</v>
      </c>
      <c r="CZ275" s="10">
        <v>6.2E-2</v>
      </c>
      <c r="DA275" s="10">
        <v>7.5999999999999998E-2</v>
      </c>
      <c r="DB275" s="10">
        <v>7.1999999999999995E-2</v>
      </c>
      <c r="DC275" s="10">
        <v>7.5999999999999998E-2</v>
      </c>
      <c r="DD275" s="10">
        <v>5.6000000000000001E-2</v>
      </c>
      <c r="DE275" s="10">
        <v>5.8000000000000003E-2</v>
      </c>
      <c r="DF275" s="10">
        <v>0.05</v>
      </c>
      <c r="DG275" s="10">
        <v>5.8000000000000003E-2</v>
      </c>
      <c r="DH275" s="10">
        <v>5.8000000000000003E-2</v>
      </c>
      <c r="DI275" s="10">
        <v>0.06</v>
      </c>
      <c r="DJ275" s="25">
        <v>11343.705266793962</v>
      </c>
      <c r="DK275" s="10">
        <v>0.626</v>
      </c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</row>
    <row r="276" spans="1:126" x14ac:dyDescent="0.35">
      <c r="A276">
        <f t="shared" ca="1" si="154"/>
        <v>3</v>
      </c>
      <c r="B276" t="str" cm="1">
        <f t="array" aca="1" ref="B276" ca="1">_xlfn.SWITCH(A276,1,"A",2,"B",3,"C",4,"D")</f>
        <v>C</v>
      </c>
      <c r="C276">
        <f t="shared" ca="1" si="155"/>
        <v>3</v>
      </c>
      <c r="D276" s="3">
        <f t="shared" ca="1" si="156"/>
        <v>2.7820848756247498</v>
      </c>
      <c r="E276">
        <f t="shared" ca="1" si="157"/>
        <v>0</v>
      </c>
      <c r="F276" cm="1">
        <f t="array" aca="1" ref="F276" ca="1">_xlfn.SWITCH(RANDBETWEEN(0,1),0,3,1,4)</f>
        <v>4</v>
      </c>
      <c r="G276" s="3">
        <f t="shared" ca="1" si="158"/>
        <v>2.1505572887644457</v>
      </c>
      <c r="H276" t="str" cm="1">
        <f t="array" aca="1" ref="H276" ca="1">_xlfn.SWITCH(RANDBETWEEN(0,1),0,"No",1,"Yes")</f>
        <v>Yes</v>
      </c>
      <c r="I276" s="3">
        <f t="shared" ca="1" si="159"/>
        <v>6.9550757607740363E-2</v>
      </c>
      <c r="J276" t="str" cm="1">
        <f t="array" aca="1" ref="J276" ca="1">_xlfn.SWITCH(RANDBETWEEN(0,2),0,"Rainy",1,"Sunny",2,"Cold")</f>
        <v>Cold</v>
      </c>
      <c r="K276">
        <f t="shared" ca="1" si="152"/>
        <v>1.8054794961717211</v>
      </c>
      <c r="L276" t="str" cm="1">
        <f t="array" aca="1" ref="L276" ca="1">_xlfn.SWITCH(RANDBETWEEN(0,1),0,"Good",1,"Bad")</f>
        <v>Bad</v>
      </c>
      <c r="M276" s="3">
        <f t="shared" ca="1" si="160"/>
        <v>0.21589636900653603</v>
      </c>
      <c r="N276" t="str" cm="1">
        <f t="array" aca="1" ref="N276" ca="1">_xlfn.SWITCH(RANDBETWEEN(0,1),0,"No",1,"Yes")</f>
        <v>No</v>
      </c>
      <c r="O276" s="3">
        <f t="shared" ca="1" si="161"/>
        <v>6.3571473072358581E-2</v>
      </c>
      <c r="P276" t="str" cm="1">
        <f t="array" aca="1" ref="P276" ca="1">_xlfn.SWITCH(RANDBETWEEN(0,1),0,"No",1,"Yes")</f>
        <v>Yes</v>
      </c>
      <c r="Q276" s="3">
        <f t="shared" ca="1" si="162"/>
        <v>2.140317044401205</v>
      </c>
      <c r="R276">
        <f t="shared" ca="1" si="163"/>
        <v>1</v>
      </c>
      <c r="S276" s="3">
        <f t="shared" ca="1" si="164"/>
        <v>0.19216892213928446</v>
      </c>
      <c r="T276" s="3">
        <f t="shared" ca="1" si="165"/>
        <v>0.19216892213928446</v>
      </c>
      <c r="U276" t="str" cm="1">
        <f t="array" aca="1" ref="U276" ca="1">_xlfn.SWITCH(RANDBETWEEN(0,1),0,"No",1,"Yes")</f>
        <v>Yes</v>
      </c>
      <c r="V276" s="3">
        <f t="shared" ca="1" si="166"/>
        <v>0.22985452233198567</v>
      </c>
      <c r="W276" t="str" cm="1">
        <f t="array" aca="1" ref="W276" ca="1">_xlfn.SWITCH(RANDBETWEEN(0,1),0,"No",1,"Yes")</f>
        <v>No</v>
      </c>
      <c r="X276" s="3">
        <f t="shared" ca="1" si="167"/>
        <v>0</v>
      </c>
      <c r="Y276" t="str" cm="1">
        <f t="array" aca="1" ref="Y276" ca="1">_xlfn.SWITCH(RANDBETWEEN(0,1),0,"No",1,"Yes")</f>
        <v>Yes</v>
      </c>
      <c r="Z276" s="3">
        <f t="shared" ca="1" si="168"/>
        <v>1.9668010153288931</v>
      </c>
      <c r="AA276" s="3">
        <f t="shared" ca="1" si="153"/>
        <v>0</v>
      </c>
      <c r="AB276" s="3">
        <f t="shared" ca="1" si="169"/>
        <v>0.21886909317952818</v>
      </c>
      <c r="AC276" s="3">
        <f t="shared" ca="1" si="170"/>
        <v>195.13008498338544</v>
      </c>
      <c r="AD276" s="3">
        <f t="shared" ca="1" si="171"/>
        <v>3</v>
      </c>
      <c r="AE276" s="3" t="str">
        <f t="shared" ca="1" si="172"/>
        <v>4-8</v>
      </c>
      <c r="AF276" s="3">
        <f t="shared" ca="1" si="173"/>
        <v>0.85395848160321686</v>
      </c>
      <c r="AG276" s="3" t="str">
        <f t="shared" ca="1" si="174"/>
        <v>High</v>
      </c>
      <c r="AH276" s="3">
        <f t="shared" ca="1" si="175"/>
        <v>6.3892438136645885E-2</v>
      </c>
      <c r="AI276" s="3">
        <f t="shared" ca="1" si="176"/>
        <v>66.557356694653393</v>
      </c>
      <c r="AJ276" s="3">
        <f t="shared" ca="1" si="177"/>
        <v>2.9317583310675617</v>
      </c>
      <c r="AK276" s="3">
        <f t="shared" ca="1" si="178"/>
        <v>12.90267523281112</v>
      </c>
      <c r="AL276" s="3">
        <f t="shared" ca="1" si="179"/>
        <v>30</v>
      </c>
      <c r="AM276" s="3" t="str">
        <f t="shared" ca="1" si="180"/>
        <v>On time</v>
      </c>
      <c r="AN276" s="6">
        <f t="shared" ca="1" si="181"/>
        <v>0</v>
      </c>
      <c r="AO276" s="6">
        <f t="shared" ca="1" si="182"/>
        <v>5.2749276199706552</v>
      </c>
      <c r="AP276" s="3" cm="1">
        <f t="array" aca="1" ref="AP276" ca="1">_xlfn.SWITCH(F276,3,_xlfn.NORM.INV(RAND(),8,4),4,_xlfn.NORM.INV(RAND(),7,3))</f>
        <v>9.410204311973839</v>
      </c>
      <c r="AQ276" s="6">
        <f t="shared" ca="1" si="183"/>
        <v>87.267527560421968</v>
      </c>
      <c r="AR276" s="6">
        <f t="shared" ca="1" si="184"/>
        <v>1809.5802710136109</v>
      </c>
      <c r="AS276" s="3">
        <f t="shared" ca="1" si="185"/>
        <v>1.61283440410139</v>
      </c>
      <c r="AT276" s="6">
        <f t="shared" ca="1" si="186"/>
        <v>2419.2516061520851</v>
      </c>
      <c r="AU276" s="3">
        <f t="shared" ca="1" si="187"/>
        <v>988.56335087876732</v>
      </c>
      <c r="AV276" s="3">
        <f t="shared" ca="1" si="188"/>
        <v>48.020505080713363</v>
      </c>
      <c r="AW276" s="6">
        <f t="shared" ca="1" si="189"/>
        <v>5270.6906607451465</v>
      </c>
      <c r="BC276">
        <v>273</v>
      </c>
      <c r="BD276">
        <v>5390108.8083764203</v>
      </c>
      <c r="BI276">
        <v>273</v>
      </c>
      <c r="BJ276">
        <v>9777.444029965136</v>
      </c>
      <c r="BO276">
        <v>273</v>
      </c>
      <c r="BP276">
        <v>0.55400000000000005</v>
      </c>
      <c r="BW276">
        <v>273</v>
      </c>
      <c r="BX276">
        <v>22.877232813432048</v>
      </c>
      <c r="CE276">
        <v>273</v>
      </c>
      <c r="CF276">
        <v>1946825.8768933339</v>
      </c>
      <c r="CK276">
        <v>273</v>
      </c>
      <c r="CL276">
        <v>-15777.611577723846</v>
      </c>
      <c r="CS276">
        <v>272</v>
      </c>
      <c r="CT276" s="10">
        <v>7.1999999999999995E-2</v>
      </c>
      <c r="CU276" s="10">
        <v>0.06</v>
      </c>
      <c r="CV276" s="10">
        <v>0.08</v>
      </c>
      <c r="CW276" s="10">
        <v>6.2E-2</v>
      </c>
      <c r="CX276" s="10">
        <v>5.1999999999999998E-2</v>
      </c>
      <c r="CY276" s="10">
        <v>4.2000000000000003E-2</v>
      </c>
      <c r="CZ276" s="10">
        <v>0.05</v>
      </c>
      <c r="DA276" s="10">
        <v>7.3999999999999996E-2</v>
      </c>
      <c r="DB276" s="10">
        <v>6.8000000000000005E-2</v>
      </c>
      <c r="DC276" s="10">
        <v>6.6000000000000003E-2</v>
      </c>
      <c r="DD276" s="10">
        <v>6.6000000000000003E-2</v>
      </c>
      <c r="DE276" s="10">
        <v>6.6000000000000003E-2</v>
      </c>
      <c r="DF276" s="10">
        <v>6.6000000000000003E-2</v>
      </c>
      <c r="DG276" s="10">
        <v>6.8000000000000005E-2</v>
      </c>
      <c r="DH276" s="10">
        <v>0.06</v>
      </c>
      <c r="DI276" s="10">
        <v>4.8000000000000001E-2</v>
      </c>
      <c r="DJ276" s="25">
        <v>9735.7138160439135</v>
      </c>
      <c r="DK276" s="10">
        <v>0.60599999999999998</v>
      </c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</row>
    <row r="277" spans="1:126" x14ac:dyDescent="0.35">
      <c r="A277">
        <f t="shared" ca="1" si="154"/>
        <v>3</v>
      </c>
      <c r="B277" t="str" cm="1">
        <f t="array" aca="1" ref="B277" ca="1">_xlfn.SWITCH(A277,1,"A",2,"B",3,"C",4,"D")</f>
        <v>C</v>
      </c>
      <c r="C277">
        <f t="shared" ca="1" si="155"/>
        <v>1</v>
      </c>
      <c r="D277" s="3">
        <f t="shared" ca="1" si="156"/>
        <v>3.3674817818155303</v>
      </c>
      <c r="E277">
        <f t="shared" ca="1" si="157"/>
        <v>1</v>
      </c>
      <c r="F277" cm="1">
        <f t="array" aca="1" ref="F277" ca="1">_xlfn.SWITCH(RANDBETWEEN(0,1),0,3,1,4)</f>
        <v>4</v>
      </c>
      <c r="G277" s="3">
        <f t="shared" ca="1" si="158"/>
        <v>2.2617953036092531</v>
      </c>
      <c r="H277" t="str" cm="1">
        <f t="array" aca="1" ref="H277" ca="1">_xlfn.SWITCH(RANDBETWEEN(0,1),0,"No",1,"Yes")</f>
        <v>Yes</v>
      </c>
      <c r="I277" s="3">
        <f t="shared" ca="1" si="159"/>
        <v>7.166460558576318E-2</v>
      </c>
      <c r="J277" t="str" cm="1">
        <f t="array" aca="1" ref="J277" ca="1">_xlfn.SWITCH(RANDBETWEEN(0,2),0,"Rainy",1,"Sunny",2,"Cold")</f>
        <v>Rainy</v>
      </c>
      <c r="K277">
        <f t="shared" ca="1" si="152"/>
        <v>1.6208001407342547</v>
      </c>
      <c r="L277" t="str" cm="1">
        <f t="array" aca="1" ref="L277" ca="1">_xlfn.SWITCH(RANDBETWEEN(0,1),0,"Good",1,"Bad")</f>
        <v>Good</v>
      </c>
      <c r="M277" s="3">
        <f t="shared" ca="1" si="160"/>
        <v>8.4801199579065289E-2</v>
      </c>
      <c r="N277" t="str" cm="1">
        <f t="array" aca="1" ref="N277" ca="1">_xlfn.SWITCH(RANDBETWEEN(0,1),0,"No",1,"Yes")</f>
        <v>No</v>
      </c>
      <c r="O277" s="3">
        <f t="shared" ca="1" si="161"/>
        <v>9.6683404637993631E-2</v>
      </c>
      <c r="P277" t="str" cm="1">
        <f t="array" aca="1" ref="P277" ca="1">_xlfn.SWITCH(RANDBETWEEN(0,1),0,"No",1,"Yes")</f>
        <v>No</v>
      </c>
      <c r="Q277" s="3">
        <f t="shared" ca="1" si="162"/>
        <v>0</v>
      </c>
      <c r="R277">
        <f t="shared" ca="1" si="163"/>
        <v>2</v>
      </c>
      <c r="S277" s="3">
        <f t="shared" ca="1" si="164"/>
        <v>0.16706958055886348</v>
      </c>
      <c r="T277" s="3">
        <f t="shared" ca="1" si="165"/>
        <v>0.33413916111772696</v>
      </c>
      <c r="U277" t="str" cm="1">
        <f t="array" aca="1" ref="U277" ca="1">_xlfn.SWITCH(RANDBETWEEN(0,1),0,"No",1,"Yes")</f>
        <v>No</v>
      </c>
      <c r="V277" s="3">
        <f t="shared" ca="1" si="166"/>
        <v>0</v>
      </c>
      <c r="W277" t="str" cm="1">
        <f t="array" aca="1" ref="W277" ca="1">_xlfn.SWITCH(RANDBETWEEN(0,1),0,"No",1,"Yes")</f>
        <v>Yes</v>
      </c>
      <c r="X277" s="3">
        <f t="shared" ca="1" si="167"/>
        <v>7.3691419812732555</v>
      </c>
      <c r="Y277" t="str" cm="1">
        <f t="array" aca="1" ref="Y277" ca="1">_xlfn.SWITCH(RANDBETWEEN(0,1),0,"No",1,"Yes")</f>
        <v>Yes</v>
      </c>
      <c r="Z277" s="3">
        <f t="shared" ca="1" si="168"/>
        <v>2.171221452331606</v>
      </c>
      <c r="AA277" s="3">
        <f t="shared" ca="1" si="153"/>
        <v>0</v>
      </c>
      <c r="AB277" s="3">
        <f t="shared" ca="1" si="169"/>
        <v>0.52111064859318801</v>
      </c>
      <c r="AC277" s="3">
        <f t="shared" ca="1" si="170"/>
        <v>230.03004227490962</v>
      </c>
      <c r="AD277" s="3">
        <f t="shared" ca="1" si="171"/>
        <v>2</v>
      </c>
      <c r="AE277" s="3" t="str">
        <f t="shared" ca="1" si="172"/>
        <v>12-4</v>
      </c>
      <c r="AF277" s="3">
        <f t="shared" ca="1" si="173"/>
        <v>0.4256840067434603</v>
      </c>
      <c r="AG277" s="3" t="str">
        <f t="shared" ca="1" si="174"/>
        <v>High</v>
      </c>
      <c r="AH277" s="3">
        <f t="shared" ca="1" si="175"/>
        <v>6.5463568458653087E-2</v>
      </c>
      <c r="AI277" s="3">
        <f t="shared" ca="1" si="176"/>
        <v>42.929595349832098</v>
      </c>
      <c r="AJ277" s="3">
        <f t="shared" ca="1" si="177"/>
        <v>5.3583091198601132</v>
      </c>
      <c r="AK277" s="3">
        <f t="shared" ca="1" si="178"/>
        <v>20.380814592524331</v>
      </c>
      <c r="AL277" s="3">
        <f t="shared" ca="1" si="179"/>
        <v>30</v>
      </c>
      <c r="AM277" s="3" t="str">
        <f t="shared" ca="1" si="180"/>
        <v>On time</v>
      </c>
      <c r="AN277" s="6">
        <f t="shared" ca="1" si="181"/>
        <v>0</v>
      </c>
      <c r="AO277" s="6">
        <f t="shared" ca="1" si="182"/>
        <v>6.6649148254829402</v>
      </c>
      <c r="AP277" s="3" cm="1">
        <f t="array" aca="1" ref="AP277" ca="1">_xlfn.SWITCH(F277,3,_xlfn.NORM.INV(RAND(),8,4),4,_xlfn.NORM.INV(RAND(),7,3))</f>
        <v>6.4505749404276171</v>
      </c>
      <c r="AQ277" s="6">
        <f t="shared" ca="1" si="183"/>
        <v>108.30494441656508</v>
      </c>
      <c r="AR277" s="6">
        <f t="shared" ca="1" si="184"/>
        <v>3862.1969627210715</v>
      </c>
      <c r="AS277" s="3">
        <f t="shared" ca="1" si="185"/>
        <v>2.5476018240655414</v>
      </c>
      <c r="AT277" s="6">
        <f t="shared" ca="1" si="186"/>
        <v>3821.4027360983118</v>
      </c>
      <c r="AU277" s="3">
        <f t="shared" ca="1" si="187"/>
        <v>1022.4264559144743</v>
      </c>
      <c r="AV277" s="3">
        <f t="shared" ca="1" si="188"/>
        <v>33.341140148895605</v>
      </c>
      <c r="AW277" s="6">
        <f t="shared" ca="1" si="189"/>
        <v>8746.0322097082353</v>
      </c>
      <c r="BC277">
        <v>274</v>
      </c>
      <c r="BD277">
        <v>5040997.0257602874</v>
      </c>
      <c r="BI277">
        <v>274</v>
      </c>
      <c r="BJ277">
        <v>10302.771893416644</v>
      </c>
      <c r="BO277">
        <v>274</v>
      </c>
      <c r="BP277">
        <v>0.58799999999999997</v>
      </c>
      <c r="BW277">
        <v>274</v>
      </c>
      <c r="BX277">
        <v>25.206032600416687</v>
      </c>
      <c r="CE277">
        <v>274</v>
      </c>
      <c r="CF277">
        <v>2085018.081797888</v>
      </c>
      <c r="CK277">
        <v>274</v>
      </c>
      <c r="CL277">
        <v>2572.881451614644</v>
      </c>
      <c r="CS277">
        <v>273</v>
      </c>
      <c r="CT277" s="10">
        <v>5.8000000000000003E-2</v>
      </c>
      <c r="CU277" s="10">
        <v>6.8000000000000005E-2</v>
      </c>
      <c r="CV277" s="10">
        <v>0.06</v>
      </c>
      <c r="CW277" s="10">
        <v>6.8000000000000005E-2</v>
      </c>
      <c r="CX277" s="10">
        <v>7.1999999999999995E-2</v>
      </c>
      <c r="CY277" s="10">
        <v>6.4000000000000001E-2</v>
      </c>
      <c r="CZ277" s="10">
        <v>6.8000000000000005E-2</v>
      </c>
      <c r="DA277" s="10">
        <v>9.4E-2</v>
      </c>
      <c r="DB277" s="10">
        <v>3.5999999999999997E-2</v>
      </c>
      <c r="DC277" s="10">
        <v>6.4000000000000001E-2</v>
      </c>
      <c r="DD277" s="10">
        <v>5.3999999999999999E-2</v>
      </c>
      <c r="DE277" s="10">
        <v>5.3999999999999999E-2</v>
      </c>
      <c r="DF277" s="10">
        <v>7.0000000000000007E-2</v>
      </c>
      <c r="DG277" s="10">
        <v>0.05</v>
      </c>
      <c r="DH277" s="10">
        <v>6.2E-2</v>
      </c>
      <c r="DI277" s="10">
        <v>5.8000000000000003E-2</v>
      </c>
      <c r="DJ277" s="25">
        <v>10424.551735050887</v>
      </c>
      <c r="DK277" s="10">
        <v>0.63800000000000001</v>
      </c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</row>
    <row r="278" spans="1:126" x14ac:dyDescent="0.35">
      <c r="A278">
        <f t="shared" ca="1" si="154"/>
        <v>1</v>
      </c>
      <c r="B278" t="str" cm="1">
        <f t="array" aca="1" ref="B278" ca="1">_xlfn.SWITCH(A278,1,"A",2,"B",3,"C",4,"D")</f>
        <v>A</v>
      </c>
      <c r="C278">
        <f t="shared" ca="1" si="155"/>
        <v>3</v>
      </c>
      <c r="D278" s="3">
        <f t="shared" ca="1" si="156"/>
        <v>3.0787241226038344</v>
      </c>
      <c r="E278">
        <f t="shared" ca="1" si="157"/>
        <v>1</v>
      </c>
      <c r="F278" cm="1">
        <f t="array" aca="1" ref="F278" ca="1">_xlfn.SWITCH(RANDBETWEEN(0,1),0,3,1,4)</f>
        <v>3</v>
      </c>
      <c r="G278" s="3">
        <f t="shared" ca="1" si="158"/>
        <v>2.1746629594183422</v>
      </c>
      <c r="H278" t="str" cm="1">
        <f t="array" aca="1" ref="H278" ca="1">_xlfn.SWITCH(RANDBETWEEN(0,1),0,"No",1,"Yes")</f>
        <v>Yes</v>
      </c>
      <c r="I278" s="3">
        <f t="shared" ca="1" si="159"/>
        <v>8.2808116333225032E-2</v>
      </c>
      <c r="J278" t="str" cm="1">
        <f t="array" aca="1" ref="J278" ca="1">_xlfn.SWITCH(RANDBETWEEN(0,2),0,"Rainy",1,"Sunny",2,"Cold")</f>
        <v>Sunny</v>
      </c>
      <c r="K278">
        <f t="shared" ca="1" si="152"/>
        <v>0.28085490654019474</v>
      </c>
      <c r="L278" t="str" cm="1">
        <f t="array" aca="1" ref="L278" ca="1">_xlfn.SWITCH(RANDBETWEEN(0,1),0,"Good",1,"Bad")</f>
        <v>Bad</v>
      </c>
      <c r="M278" s="3">
        <f t="shared" ca="1" si="160"/>
        <v>0.19125314908540625</v>
      </c>
      <c r="N278" t="str" cm="1">
        <f t="array" aca="1" ref="N278" ca="1">_xlfn.SWITCH(RANDBETWEEN(0,1),0,"No",1,"Yes")</f>
        <v>No</v>
      </c>
      <c r="O278" s="3">
        <f t="shared" ca="1" si="161"/>
        <v>7.9031054551483002E-2</v>
      </c>
      <c r="P278" t="str" cm="1">
        <f t="array" aca="1" ref="P278" ca="1">_xlfn.SWITCH(RANDBETWEEN(0,1),0,"No",1,"Yes")</f>
        <v>Yes</v>
      </c>
      <c r="Q278" s="3">
        <f t="shared" ca="1" si="162"/>
        <v>1.8287315539318876</v>
      </c>
      <c r="R278">
        <f t="shared" ca="1" si="163"/>
        <v>3</v>
      </c>
      <c r="S278" s="3">
        <f t="shared" ca="1" si="164"/>
        <v>0.18510322188453759</v>
      </c>
      <c r="T278" s="3">
        <f t="shared" ca="1" si="165"/>
        <v>0.55530966565361273</v>
      </c>
      <c r="U278" t="str" cm="1">
        <f t="array" aca="1" ref="U278" ca="1">_xlfn.SWITCH(RANDBETWEEN(0,1),0,"No",1,"Yes")</f>
        <v>Yes</v>
      </c>
      <c r="V278" s="3">
        <f t="shared" ca="1" si="166"/>
        <v>0.12511111830426858</v>
      </c>
      <c r="W278" t="str" cm="1">
        <f t="array" aca="1" ref="W278" ca="1">_xlfn.SWITCH(RANDBETWEEN(0,1),0,"No",1,"Yes")</f>
        <v>No</v>
      </c>
      <c r="X278" s="3">
        <f t="shared" ca="1" si="167"/>
        <v>0</v>
      </c>
      <c r="Y278" t="str" cm="1">
        <f t="array" aca="1" ref="Y278" ca="1">_xlfn.SWITCH(RANDBETWEEN(0,1),0,"No",1,"Yes")</f>
        <v>No</v>
      </c>
      <c r="Z278" s="3">
        <f t="shared" ca="1" si="168"/>
        <v>0</v>
      </c>
      <c r="AA278" s="3">
        <f t="shared" ca="1" si="153"/>
        <v>1</v>
      </c>
      <c r="AB278" s="3">
        <f t="shared" ca="1" si="169"/>
        <v>2.0878355660143253</v>
      </c>
      <c r="AC278" s="3">
        <f t="shared" ca="1" si="170"/>
        <v>149.69656948512062</v>
      </c>
      <c r="AD278" s="3">
        <f t="shared" ca="1" si="171"/>
        <v>4</v>
      </c>
      <c r="AE278" s="3" t="str">
        <f t="shared" ca="1" si="172"/>
        <v>4-8</v>
      </c>
      <c r="AF278" s="3">
        <f t="shared" ca="1" si="173"/>
        <v>0.90841013396657611</v>
      </c>
      <c r="AG278" s="3" t="str">
        <f t="shared" ca="1" si="174"/>
        <v>Low</v>
      </c>
      <c r="AH278" s="3">
        <f t="shared" ca="1" si="175"/>
        <v>0.35397405556512862</v>
      </c>
      <c r="AI278" s="3">
        <f t="shared" ca="1" si="176"/>
        <v>29.758824414023405</v>
      </c>
      <c r="AJ278" s="3">
        <f t="shared" ca="1" si="177"/>
        <v>5.0303253718106662</v>
      </c>
      <c r="AK278" s="3">
        <f t="shared" ca="1" si="178"/>
        <v>13.698307651175121</v>
      </c>
      <c r="AL278" s="3">
        <f t="shared" ca="1" si="179"/>
        <v>50</v>
      </c>
      <c r="AM278" s="3" t="str">
        <f t="shared" ca="1" si="180"/>
        <v>On time</v>
      </c>
      <c r="AN278" s="6">
        <f t="shared" ca="1" si="181"/>
        <v>18.531173859925598</v>
      </c>
      <c r="AO278" s="6">
        <f t="shared" ca="1" si="182"/>
        <v>0</v>
      </c>
      <c r="AP278" s="3" cm="1">
        <f t="array" aca="1" ref="AP278" ca="1">_xlfn.SWITCH(F278,3,_xlfn.NORM.INV(RAND(),8,4),4,_xlfn.NORM.INV(RAND(),7,3))</f>
        <v>9.1036427688382133</v>
      </c>
      <c r="AQ278" s="6">
        <f t="shared" ca="1" si="183"/>
        <v>114.49481358301563</v>
      </c>
      <c r="AR278" s="6">
        <f t="shared" ca="1" si="184"/>
        <v>1882.7057753061561</v>
      </c>
      <c r="AS278" s="3">
        <f t="shared" ca="1" si="185"/>
        <v>1.7122884563968901</v>
      </c>
      <c r="AT278" s="6">
        <f t="shared" ca="1" si="186"/>
        <v>3424.5769127937801</v>
      </c>
      <c r="AU278" s="3">
        <f t="shared" ca="1" si="187"/>
        <v>1010.015738717313</v>
      </c>
      <c r="AV278" s="3">
        <f t="shared" ca="1" si="188"/>
        <v>44.545009399797145</v>
      </c>
      <c r="AW278" s="6">
        <f t="shared" ca="1" si="189"/>
        <v>6380.3746100769713</v>
      </c>
      <c r="BC278">
        <v>275</v>
      </c>
      <c r="BD278">
        <v>5174485.1334622726</v>
      </c>
      <c r="BI278">
        <v>275</v>
      </c>
      <c r="BJ278">
        <v>10356.407158711831</v>
      </c>
      <c r="BO278">
        <v>275</v>
      </c>
      <c r="BP278">
        <v>0.60799999999999998</v>
      </c>
      <c r="BW278">
        <v>275</v>
      </c>
      <c r="BX278">
        <v>27.958550546405093</v>
      </c>
      <c r="CE278">
        <v>275</v>
      </c>
      <c r="CF278">
        <v>1094596.9341801249</v>
      </c>
      <c r="CK278">
        <v>275</v>
      </c>
      <c r="CL278">
        <v>4706.90717965363</v>
      </c>
      <c r="CS278">
        <v>274</v>
      </c>
      <c r="CT278" s="10">
        <v>5.3999999999999999E-2</v>
      </c>
      <c r="CU278" s="10">
        <v>7.3999999999999996E-2</v>
      </c>
      <c r="CV278" s="10">
        <v>6.2E-2</v>
      </c>
      <c r="CW278" s="10">
        <v>7.8E-2</v>
      </c>
      <c r="CX278" s="10">
        <v>7.1999999999999995E-2</v>
      </c>
      <c r="CY278" s="10">
        <v>0.06</v>
      </c>
      <c r="CZ278" s="10">
        <v>7.0000000000000007E-2</v>
      </c>
      <c r="DA278" s="10">
        <v>7.1999999999999995E-2</v>
      </c>
      <c r="DB278" s="10">
        <v>4.3999999999999997E-2</v>
      </c>
      <c r="DC278" s="10">
        <v>5.1999999999999998E-2</v>
      </c>
      <c r="DD278" s="10">
        <v>7.0000000000000007E-2</v>
      </c>
      <c r="DE278" s="10">
        <v>5.1999999999999998E-2</v>
      </c>
      <c r="DF278" s="10">
        <v>4.8000000000000001E-2</v>
      </c>
      <c r="DG278" s="10">
        <v>6.2E-2</v>
      </c>
      <c r="DH278" s="10">
        <v>7.1999999999999995E-2</v>
      </c>
      <c r="DI278" s="10">
        <v>5.8000000000000003E-2</v>
      </c>
      <c r="DJ278" s="25">
        <v>9442.0388810214572</v>
      </c>
      <c r="DK278" s="10">
        <v>0.59599999999999997</v>
      </c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</row>
    <row r="279" spans="1:126" x14ac:dyDescent="0.35">
      <c r="A279">
        <f t="shared" ca="1" si="154"/>
        <v>2</v>
      </c>
      <c r="B279" t="str" cm="1">
        <f t="array" aca="1" ref="B279" ca="1">_xlfn.SWITCH(A279,1,"A",2,"B",3,"C",4,"D")</f>
        <v>B</v>
      </c>
      <c r="C279">
        <f t="shared" ca="1" si="155"/>
        <v>2</v>
      </c>
      <c r="D279" s="3">
        <f t="shared" ca="1" si="156"/>
        <v>3.2160161422817888</v>
      </c>
      <c r="E279">
        <f t="shared" ca="1" si="157"/>
        <v>1</v>
      </c>
      <c r="F279" cm="1">
        <f t="array" aca="1" ref="F279" ca="1">_xlfn.SWITCH(RANDBETWEEN(0,1),0,3,1,4)</f>
        <v>4</v>
      </c>
      <c r="G279" s="3">
        <f t="shared" ca="1" si="158"/>
        <v>3.5406911438940818</v>
      </c>
      <c r="H279" t="str" cm="1">
        <f t="array" aca="1" ref="H279" ca="1">_xlfn.SWITCH(RANDBETWEEN(0,1),0,"No",1,"Yes")</f>
        <v>No</v>
      </c>
      <c r="I279" s="3">
        <f t="shared" ca="1" si="159"/>
        <v>0.45783526527525292</v>
      </c>
      <c r="J279" t="str" cm="1">
        <f t="array" aca="1" ref="J279" ca="1">_xlfn.SWITCH(RANDBETWEEN(0,2),0,"Rainy",1,"Sunny",2,"Cold")</f>
        <v>Rainy</v>
      </c>
      <c r="K279">
        <f t="shared" ca="1" si="152"/>
        <v>1.1990222630387251</v>
      </c>
      <c r="L279" t="str" cm="1">
        <f t="array" aca="1" ref="L279" ca="1">_xlfn.SWITCH(RANDBETWEEN(0,1),0,"Good",1,"Bad")</f>
        <v>Bad</v>
      </c>
      <c r="M279" s="3">
        <f t="shared" ca="1" si="160"/>
        <v>0.41488062847668128</v>
      </c>
      <c r="N279" t="str" cm="1">
        <f t="array" aca="1" ref="N279" ca="1">_xlfn.SWITCH(RANDBETWEEN(0,1),0,"No",1,"Yes")</f>
        <v>Yes</v>
      </c>
      <c r="O279" s="3">
        <f t="shared" ca="1" si="161"/>
        <v>1.1671305399465333</v>
      </c>
      <c r="P279" t="str" cm="1">
        <f t="array" aca="1" ref="P279" ca="1">_xlfn.SWITCH(RANDBETWEEN(0,1),0,"No",1,"Yes")</f>
        <v>No</v>
      </c>
      <c r="Q279" s="3">
        <f t="shared" ca="1" si="162"/>
        <v>0</v>
      </c>
      <c r="R279">
        <f t="shared" ca="1" si="163"/>
        <v>3</v>
      </c>
      <c r="S279" s="3">
        <f t="shared" ca="1" si="164"/>
        <v>0.17556468962907673</v>
      </c>
      <c r="T279" s="3">
        <f t="shared" ca="1" si="165"/>
        <v>0.52669406888723014</v>
      </c>
      <c r="U279" t="str" cm="1">
        <f t="array" aca="1" ref="U279" ca="1">_xlfn.SWITCH(RANDBETWEEN(0,1),0,"No",1,"Yes")</f>
        <v>No</v>
      </c>
      <c r="V279" s="3">
        <f t="shared" ca="1" si="166"/>
        <v>0</v>
      </c>
      <c r="W279" t="str" cm="1">
        <f t="array" aca="1" ref="W279" ca="1">_xlfn.SWITCH(RANDBETWEEN(0,1),0,"No",1,"Yes")</f>
        <v>Yes</v>
      </c>
      <c r="X279" s="3">
        <f t="shared" ca="1" si="167"/>
        <v>53.706780909418129</v>
      </c>
      <c r="Y279" t="str" cm="1">
        <f t="array" aca="1" ref="Y279" ca="1">_xlfn.SWITCH(RANDBETWEEN(0,1),0,"No",1,"Yes")</f>
        <v>No</v>
      </c>
      <c r="Z279" s="3">
        <f t="shared" ca="1" si="168"/>
        <v>0</v>
      </c>
      <c r="AA279" s="3">
        <f t="shared" ca="1" si="153"/>
        <v>1</v>
      </c>
      <c r="AB279" s="3">
        <f t="shared" ca="1" si="169"/>
        <v>1.6655423288107465</v>
      </c>
      <c r="AC279" s="3">
        <f t="shared" ca="1" si="170"/>
        <v>262.84777249036904</v>
      </c>
      <c r="AD279" s="3">
        <f t="shared" ca="1" si="171"/>
        <v>4</v>
      </c>
      <c r="AE279" s="3" t="str">
        <f t="shared" ca="1" si="172"/>
        <v>4-8</v>
      </c>
      <c r="AF279" s="3">
        <f t="shared" ca="1" si="173"/>
        <v>0.26242005305808724</v>
      </c>
      <c r="AG279" s="3" t="str">
        <f t="shared" ca="1" si="174"/>
        <v>Low</v>
      </c>
      <c r="AH279" s="3">
        <f t="shared" ca="1" si="175"/>
        <v>-6.0966434995459395E-2</v>
      </c>
      <c r="AI279" s="3">
        <f t="shared" ca="1" si="176"/>
        <v>57.092044479239426</v>
      </c>
      <c r="AJ279" s="3">
        <f t="shared" ca="1" si="177"/>
        <v>4.6039299325836769</v>
      </c>
      <c r="AK279" s="3">
        <f t="shared" ca="1" si="178"/>
        <v>67.483960698393687</v>
      </c>
      <c r="AL279" s="3">
        <f t="shared" ca="1" si="179"/>
        <v>40</v>
      </c>
      <c r="AM279" s="3" t="str">
        <f t="shared" ca="1" si="180"/>
        <v>Late</v>
      </c>
      <c r="AN279" s="6">
        <f t="shared" ca="1" si="181"/>
        <v>0</v>
      </c>
      <c r="AO279" s="6">
        <f t="shared" ca="1" si="182"/>
        <v>12.284410517794806</v>
      </c>
      <c r="AP279" s="3" cm="1">
        <f t="array" aca="1" ref="AP279" ca="1">_xlfn.SWITCH(F279,3,_xlfn.NORM.INV(RAND(),8,4),4,_xlfn.NORM.INV(RAND(),7,3))</f>
        <v>8.9785896114646366</v>
      </c>
      <c r="AQ279" s="6">
        <f t="shared" ca="1" si="183"/>
        <v>113.39404057040197</v>
      </c>
      <c r="AR279" s="6">
        <f t="shared" ca="1" si="184"/>
        <v>3319.6050011635043</v>
      </c>
      <c r="AS279" s="3">
        <f t="shared" ca="1" si="185"/>
        <v>8.4354950872992109</v>
      </c>
      <c r="AT279" s="6">
        <f t="shared" ca="1" si="186"/>
        <v>16870.990174598421</v>
      </c>
      <c r="AU279" s="3">
        <f t="shared" ca="1" si="187"/>
        <v>1014.9900583569641</v>
      </c>
      <c r="AV279" s="3">
        <f t="shared" ca="1" si="188"/>
        <v>41.608474590640526</v>
      </c>
      <c r="AW279" s="6">
        <f t="shared" ca="1" si="189"/>
        <v>21259.478119227326</v>
      </c>
      <c r="BC279">
        <v>276</v>
      </c>
      <c r="BD279">
        <v>5593402.5433550216</v>
      </c>
      <c r="BI279">
        <v>276</v>
      </c>
      <c r="BJ279">
        <v>7979.7057462674647</v>
      </c>
      <c r="BO279">
        <v>276</v>
      </c>
      <c r="BP279">
        <v>0.64</v>
      </c>
      <c r="BW279">
        <v>276</v>
      </c>
      <c r="BX279">
        <v>26.966749262747985</v>
      </c>
      <c r="CE279">
        <v>276</v>
      </c>
      <c r="CF279">
        <v>-4940426.2133570313</v>
      </c>
      <c r="CK279">
        <v>276</v>
      </c>
      <c r="CL279">
        <v>3309.9698493653004</v>
      </c>
      <c r="CS279">
        <v>275</v>
      </c>
      <c r="CT279" s="10">
        <v>6.2E-2</v>
      </c>
      <c r="CU279" s="10">
        <v>0.04</v>
      </c>
      <c r="CV279" s="10">
        <v>8.2000000000000003E-2</v>
      </c>
      <c r="CW279" s="10">
        <v>6.8000000000000005E-2</v>
      </c>
      <c r="CX279" s="10">
        <v>5.8000000000000003E-2</v>
      </c>
      <c r="CY279" s="10">
        <v>7.5999999999999998E-2</v>
      </c>
      <c r="CZ279" s="10">
        <v>5.8000000000000003E-2</v>
      </c>
      <c r="DA279" s="10">
        <v>7.1999999999999995E-2</v>
      </c>
      <c r="DB279" s="10">
        <v>5.1999999999999998E-2</v>
      </c>
      <c r="DC279" s="10">
        <v>6.6000000000000003E-2</v>
      </c>
      <c r="DD279" s="10">
        <v>0.06</v>
      </c>
      <c r="DE279" s="10">
        <v>0.06</v>
      </c>
      <c r="DF279" s="10">
        <v>5.1999999999999998E-2</v>
      </c>
      <c r="DG279" s="10">
        <v>7.0000000000000007E-2</v>
      </c>
      <c r="DH279" s="10">
        <v>7.5999999999999998E-2</v>
      </c>
      <c r="DI279" s="10">
        <v>4.8000000000000001E-2</v>
      </c>
      <c r="DJ279" s="25">
        <v>6134.074015455074</v>
      </c>
      <c r="DK279" s="10">
        <v>0.626</v>
      </c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</row>
    <row r="280" spans="1:126" x14ac:dyDescent="0.35">
      <c r="A280">
        <f t="shared" ca="1" si="154"/>
        <v>1</v>
      </c>
      <c r="B280" t="str" cm="1">
        <f t="array" aca="1" ref="B280" ca="1">_xlfn.SWITCH(A280,1,"A",2,"B",3,"C",4,"D")</f>
        <v>A</v>
      </c>
      <c r="C280">
        <f t="shared" ca="1" si="155"/>
        <v>1</v>
      </c>
      <c r="D280" s="3">
        <f t="shared" ca="1" si="156"/>
        <v>2.9483756957996015</v>
      </c>
      <c r="E280">
        <f t="shared" ca="1" si="157"/>
        <v>1</v>
      </c>
      <c r="F280" cm="1">
        <f t="array" aca="1" ref="F280" ca="1">_xlfn.SWITCH(RANDBETWEEN(0,1),0,3,1,4)</f>
        <v>3</v>
      </c>
      <c r="G280" s="3">
        <f t="shared" ca="1" si="158"/>
        <v>1.5474890961152679</v>
      </c>
      <c r="H280" t="str" cm="1">
        <f t="array" aca="1" ref="H280" ca="1">_xlfn.SWITCH(RANDBETWEEN(0,1),0,"No",1,"Yes")</f>
        <v>No</v>
      </c>
      <c r="I280" s="3">
        <f t="shared" ca="1" si="159"/>
        <v>0.32381563118577356</v>
      </c>
      <c r="J280" t="str" cm="1">
        <f t="array" aca="1" ref="J280" ca="1">_xlfn.SWITCH(RANDBETWEEN(0,2),0,"Rainy",1,"Sunny",2,"Cold")</f>
        <v>Sunny</v>
      </c>
      <c r="K280">
        <f t="shared" ca="1" si="152"/>
        <v>0.50527614058960602</v>
      </c>
      <c r="L280" t="str" cm="1">
        <f t="array" aca="1" ref="L280" ca="1">_xlfn.SWITCH(RANDBETWEEN(0,1),0,"Good",1,"Bad")</f>
        <v>Good</v>
      </c>
      <c r="M280" s="3">
        <f t="shared" ca="1" si="160"/>
        <v>6.943237548163203E-2</v>
      </c>
      <c r="N280" t="str" cm="1">
        <f t="array" aca="1" ref="N280" ca="1">_xlfn.SWITCH(RANDBETWEEN(0,1),0,"No",1,"Yes")</f>
        <v>No</v>
      </c>
      <c r="O280" s="3">
        <f t="shared" ca="1" si="161"/>
        <v>7.8050589131092044E-2</v>
      </c>
      <c r="P280" t="str" cm="1">
        <f t="array" aca="1" ref="P280" ca="1">_xlfn.SWITCH(RANDBETWEEN(0,1),0,"No",1,"Yes")</f>
        <v>No</v>
      </c>
      <c r="Q280" s="3">
        <f t="shared" ca="1" si="162"/>
        <v>0</v>
      </c>
      <c r="R280">
        <f t="shared" ca="1" si="163"/>
        <v>3</v>
      </c>
      <c r="S280" s="3">
        <f t="shared" ca="1" si="164"/>
        <v>0.19552912737359707</v>
      </c>
      <c r="T280" s="3">
        <f t="shared" ca="1" si="165"/>
        <v>0.5865873821207912</v>
      </c>
      <c r="U280" t="str" cm="1">
        <f t="array" aca="1" ref="U280" ca="1">_xlfn.SWITCH(RANDBETWEEN(0,1),0,"No",1,"Yes")</f>
        <v>No</v>
      </c>
      <c r="V280" s="3">
        <f t="shared" ca="1" si="166"/>
        <v>0</v>
      </c>
      <c r="W280" t="str" cm="1">
        <f t="array" aca="1" ref="W280" ca="1">_xlfn.SWITCH(RANDBETWEEN(0,1),0,"No",1,"Yes")</f>
        <v>Yes</v>
      </c>
      <c r="X280" s="3">
        <f t="shared" ca="1" si="167"/>
        <v>44.906360407599379</v>
      </c>
      <c r="Y280" t="str" cm="1">
        <f t="array" aca="1" ref="Y280" ca="1">_xlfn.SWITCH(RANDBETWEEN(0,1),0,"No",1,"Yes")</f>
        <v>No</v>
      </c>
      <c r="Z280" s="3">
        <f t="shared" ca="1" si="168"/>
        <v>0</v>
      </c>
      <c r="AA280" s="3">
        <f t="shared" ca="1" si="153"/>
        <v>0</v>
      </c>
      <c r="AB280" s="3">
        <f t="shared" ca="1" si="169"/>
        <v>0.60720576144588378</v>
      </c>
      <c r="AC280" s="3">
        <f t="shared" ca="1" si="170"/>
        <v>124.14894636222023</v>
      </c>
      <c r="AD280" s="3">
        <f t="shared" ca="1" si="171"/>
        <v>2</v>
      </c>
      <c r="AE280" s="3" t="str">
        <f t="shared" ca="1" si="172"/>
        <v>12-4</v>
      </c>
      <c r="AF280" s="3">
        <f t="shared" ca="1" si="173"/>
        <v>0.46718857764968058</v>
      </c>
      <c r="AG280" s="3" t="str">
        <f t="shared" ca="1" si="174"/>
        <v>Low</v>
      </c>
      <c r="AH280" s="3">
        <f t="shared" ca="1" si="175"/>
        <v>0.51536332601144874</v>
      </c>
      <c r="AI280" s="3">
        <f t="shared" ca="1" si="176"/>
        <v>37.100010807758707</v>
      </c>
      <c r="AJ280" s="3">
        <f t="shared" ca="1" si="177"/>
        <v>3.3463318112095273</v>
      </c>
      <c r="AK280" s="3">
        <f t="shared" ca="1" si="178"/>
        <v>52.953101098540088</v>
      </c>
      <c r="AL280" s="3">
        <f t="shared" ca="1" si="179"/>
        <v>40</v>
      </c>
      <c r="AM280" s="3" t="str">
        <f t="shared" ca="1" si="180"/>
        <v>Late</v>
      </c>
      <c r="AN280" s="6">
        <f t="shared" ca="1" si="181"/>
        <v>0</v>
      </c>
      <c r="AO280" s="6">
        <f t="shared" ca="1" si="182"/>
        <v>4.5636217336536724</v>
      </c>
      <c r="AP280" s="3" cm="1">
        <f t="array" aca="1" ref="AP280" ca="1">_xlfn.SWITCH(F280,3,_xlfn.NORM.INV(RAND(),8,4),4,_xlfn.NORM.INV(RAND(),7,3))</f>
        <v>2.1851108801582253</v>
      </c>
      <c r="AQ280" s="6">
        <f t="shared" ca="1" si="183"/>
        <v>91.448974014911315</v>
      </c>
      <c r="AR280" s="6">
        <f t="shared" ca="1" si="184"/>
        <v>5195.7517913393931</v>
      </c>
      <c r="AS280" s="3">
        <f t="shared" ca="1" si="185"/>
        <v>6.619137637317511</v>
      </c>
      <c r="AT280" s="6">
        <f t="shared" ca="1" si="186"/>
        <v>9928.7064559762657</v>
      </c>
      <c r="AU280" s="3">
        <f t="shared" ca="1" si="187"/>
        <v>1001.8587572577283</v>
      </c>
      <c r="AV280" s="3">
        <f t="shared" ca="1" si="188"/>
        <v>50.90043250579933</v>
      </c>
      <c r="AW280" s="6">
        <f t="shared" ca="1" si="189"/>
        <v>16181.781058812841</v>
      </c>
      <c r="BC280">
        <v>277</v>
      </c>
      <c r="BD280">
        <v>1861373.070682937</v>
      </c>
      <c r="BI280">
        <v>277</v>
      </c>
      <c r="BJ280">
        <v>19325.881544184245</v>
      </c>
      <c r="BO280">
        <v>277</v>
      </c>
      <c r="BP280">
        <v>0.55400000000000005</v>
      </c>
      <c r="BW280">
        <v>277</v>
      </c>
      <c r="BX280">
        <v>27.006023077885324</v>
      </c>
      <c r="CE280">
        <v>277</v>
      </c>
      <c r="CF280">
        <v>-6030009.3345616423</v>
      </c>
      <c r="CK280">
        <v>277</v>
      </c>
      <c r="CL280">
        <v>3275.7486871352007</v>
      </c>
      <c r="CS280">
        <v>276</v>
      </c>
      <c r="CT280" s="10">
        <v>6.6000000000000003E-2</v>
      </c>
      <c r="CU280" s="10">
        <v>7.0000000000000007E-2</v>
      </c>
      <c r="CV280" s="10">
        <v>0.08</v>
      </c>
      <c r="CW280" s="10">
        <v>5.3999999999999999E-2</v>
      </c>
      <c r="CX280" s="10">
        <v>0.05</v>
      </c>
      <c r="CY280" s="10">
        <v>7.1999999999999995E-2</v>
      </c>
      <c r="CZ280" s="10">
        <v>7.1999999999999995E-2</v>
      </c>
      <c r="DA280" s="10">
        <v>5.3999999999999999E-2</v>
      </c>
      <c r="DB280" s="10">
        <v>7.0000000000000007E-2</v>
      </c>
      <c r="DC280" s="10">
        <v>0.05</v>
      </c>
      <c r="DD280" s="10">
        <v>6.6000000000000003E-2</v>
      </c>
      <c r="DE280" s="10">
        <v>6.2E-2</v>
      </c>
      <c r="DF280" s="10">
        <v>5.3999999999999999E-2</v>
      </c>
      <c r="DG280" s="10">
        <v>4.8000000000000001E-2</v>
      </c>
      <c r="DH280" s="10">
        <v>7.0000000000000007E-2</v>
      </c>
      <c r="DI280" s="10">
        <v>6.2E-2</v>
      </c>
      <c r="DJ280" s="25">
        <v>9565.4713935345626</v>
      </c>
      <c r="DK280" s="10">
        <v>0.64200000000000002</v>
      </c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</row>
    <row r="281" spans="1:126" x14ac:dyDescent="0.35">
      <c r="A281">
        <f t="shared" ca="1" si="154"/>
        <v>2</v>
      </c>
      <c r="B281" t="str" cm="1">
        <f t="array" aca="1" ref="B281" ca="1">_xlfn.SWITCH(A281,1,"A",2,"B",3,"C",4,"D")</f>
        <v>B</v>
      </c>
      <c r="C281">
        <f t="shared" ca="1" si="155"/>
        <v>1</v>
      </c>
      <c r="D281" s="3">
        <f t="shared" ca="1" si="156"/>
        <v>2.9775498088719754</v>
      </c>
      <c r="E281">
        <f t="shared" ca="1" si="157"/>
        <v>1</v>
      </c>
      <c r="F281" cm="1">
        <f t="array" aca="1" ref="F281" ca="1">_xlfn.SWITCH(RANDBETWEEN(0,1),0,3,1,4)</f>
        <v>3</v>
      </c>
      <c r="G281" s="3">
        <f t="shared" ca="1" si="158"/>
        <v>1.8953156401075857</v>
      </c>
      <c r="H281" t="str" cm="1">
        <f t="array" aca="1" ref="H281" ca="1">_xlfn.SWITCH(RANDBETWEEN(0,1),0,"No",1,"Yes")</f>
        <v>Yes</v>
      </c>
      <c r="I281" s="3">
        <f t="shared" ca="1" si="159"/>
        <v>8.3193497958447993E-2</v>
      </c>
      <c r="J281" t="str" cm="1">
        <f t="array" aca="1" ref="J281" ca="1">_xlfn.SWITCH(RANDBETWEEN(0,2),0,"Rainy",1,"Sunny",2,"Cold")</f>
        <v>Sunny</v>
      </c>
      <c r="K281">
        <f t="shared" ca="1" si="152"/>
        <v>0.4141807030135059</v>
      </c>
      <c r="L281" t="str" cm="1">
        <f t="array" aca="1" ref="L281" ca="1">_xlfn.SWITCH(RANDBETWEEN(0,1),0,"Good",1,"Bad")</f>
        <v>Good</v>
      </c>
      <c r="M281" s="3">
        <f t="shared" ca="1" si="160"/>
        <v>5.8232844901948827E-2</v>
      </c>
      <c r="N281" t="str" cm="1">
        <f t="array" aca="1" ref="N281" ca="1">_xlfn.SWITCH(RANDBETWEEN(0,1),0,"No",1,"Yes")</f>
        <v>No</v>
      </c>
      <c r="O281" s="3">
        <f t="shared" ca="1" si="161"/>
        <v>8.7600662301966836E-2</v>
      </c>
      <c r="P281" t="str" cm="1">
        <f t="array" aca="1" ref="P281" ca="1">_xlfn.SWITCH(RANDBETWEEN(0,1),0,"No",1,"Yes")</f>
        <v>No</v>
      </c>
      <c r="Q281" s="3">
        <f t="shared" ca="1" si="162"/>
        <v>0</v>
      </c>
      <c r="R281">
        <f t="shared" ca="1" si="163"/>
        <v>3</v>
      </c>
      <c r="S281" s="3">
        <f t="shared" ca="1" si="164"/>
        <v>0.12714911463860579</v>
      </c>
      <c r="T281" s="3">
        <f t="shared" ca="1" si="165"/>
        <v>0.38144734391581736</v>
      </c>
      <c r="U281" t="str" cm="1">
        <f t="array" aca="1" ref="U281" ca="1">_xlfn.SWITCH(RANDBETWEEN(0,1),0,"No",1,"Yes")</f>
        <v>No</v>
      </c>
      <c r="V281" s="3">
        <f t="shared" ca="1" si="166"/>
        <v>0</v>
      </c>
      <c r="W281" t="str" cm="1">
        <f t="array" aca="1" ref="W281" ca="1">_xlfn.SWITCH(RANDBETWEEN(0,1),0,"No",1,"Yes")</f>
        <v>No</v>
      </c>
      <c r="X281" s="3">
        <f t="shared" ca="1" si="167"/>
        <v>0</v>
      </c>
      <c r="Y281" t="str" cm="1">
        <f t="array" aca="1" ref="Y281" ca="1">_xlfn.SWITCH(RANDBETWEEN(0,1),0,"No",1,"Yes")</f>
        <v>No</v>
      </c>
      <c r="Z281" s="3">
        <f t="shared" ca="1" si="168"/>
        <v>0</v>
      </c>
      <c r="AA281" s="3">
        <f t="shared" ca="1" si="153"/>
        <v>0</v>
      </c>
      <c r="AB281" s="3">
        <f t="shared" ca="1" si="169"/>
        <v>0.74236217427924067</v>
      </c>
      <c r="AC281" s="3">
        <f t="shared" ca="1" si="170"/>
        <v>147.3157227960472</v>
      </c>
      <c r="AD281" s="3">
        <f t="shared" ca="1" si="171"/>
        <v>1</v>
      </c>
      <c r="AE281" s="3" t="str">
        <f t="shared" ca="1" si="172"/>
        <v>8-12</v>
      </c>
      <c r="AF281" s="3">
        <f t="shared" ca="1" si="173"/>
        <v>0.16932978262138698</v>
      </c>
      <c r="AG281" s="3" t="str">
        <f t="shared" ca="1" si="174"/>
        <v>Low</v>
      </c>
      <c r="AH281" s="3">
        <f t="shared" ca="1" si="175"/>
        <v>0.62630393354114633</v>
      </c>
      <c r="AI281" s="3">
        <f t="shared" ca="1" si="176"/>
        <v>52.711086095608117</v>
      </c>
      <c r="AJ281" s="3">
        <f t="shared" ca="1" si="177"/>
        <v>2.7947768431263937</v>
      </c>
      <c r="AK281" s="3">
        <f t="shared" ca="1" si="178"/>
        <v>7.2527434257674406</v>
      </c>
      <c r="AL281" s="3">
        <f t="shared" ca="1" si="179"/>
        <v>25</v>
      </c>
      <c r="AM281" s="3" t="str">
        <f t="shared" ca="1" si="180"/>
        <v>On time</v>
      </c>
      <c r="AN281" s="6">
        <f t="shared" ca="1" si="181"/>
        <v>0</v>
      </c>
      <c r="AO281" s="6">
        <f t="shared" ca="1" si="182"/>
        <v>3.7122087414948663</v>
      </c>
      <c r="AP281" s="3" cm="1">
        <f t="array" aca="1" ref="AP281" ca="1">_xlfn.SWITCH(F281,3,_xlfn.NORM.INV(RAND(),8,4),4,_xlfn.NORM.INV(RAND(),7,3))</f>
        <v>11.439947254717119</v>
      </c>
      <c r="AQ281" s="6">
        <f t="shared" ca="1" si="183"/>
        <v>95.109397823045995</v>
      </c>
      <c r="AR281" s="6">
        <f t="shared" ca="1" si="184"/>
        <v>1224.7529969354985</v>
      </c>
      <c r="AS281" s="3">
        <f t="shared" ca="1" si="185"/>
        <v>0.90659292822093007</v>
      </c>
      <c r="AT281" s="6">
        <f t="shared" ca="1" si="186"/>
        <v>1359.8893923313951</v>
      </c>
      <c r="AU281" s="3">
        <f t="shared" ca="1" si="187"/>
        <v>992.71527894973883</v>
      </c>
      <c r="AV281" s="3">
        <f t="shared" ca="1" si="188"/>
        <v>50.78500732937372</v>
      </c>
      <c r="AW281" s="6">
        <f t="shared" ca="1" si="189"/>
        <v>3631.8548842875007</v>
      </c>
      <c r="BC281">
        <v>278</v>
      </c>
      <c r="BD281">
        <v>5465978.2350093294</v>
      </c>
      <c r="BI281">
        <v>278</v>
      </c>
      <c r="BJ281">
        <v>10375.013589253209</v>
      </c>
      <c r="BO281">
        <v>278</v>
      </c>
      <c r="BP281">
        <v>0.61599999999999999</v>
      </c>
      <c r="BW281">
        <v>278</v>
      </c>
      <c r="BX281">
        <v>26.82829462147177</v>
      </c>
      <c r="CE281">
        <v>278</v>
      </c>
      <c r="CF281">
        <v>2579244.4985016333</v>
      </c>
      <c r="CK281">
        <v>278</v>
      </c>
      <c r="CL281">
        <v>3436.3082268381645</v>
      </c>
      <c r="CS281">
        <v>277</v>
      </c>
      <c r="CT281" s="10">
        <v>7.0000000000000007E-2</v>
      </c>
      <c r="CU281" s="10">
        <v>7.0000000000000007E-2</v>
      </c>
      <c r="CV281" s="10">
        <v>6.4000000000000001E-2</v>
      </c>
      <c r="CW281" s="10">
        <v>7.8E-2</v>
      </c>
      <c r="CX281" s="10">
        <v>0.05</v>
      </c>
      <c r="CY281" s="10">
        <v>7.5999999999999998E-2</v>
      </c>
      <c r="CZ281" s="10">
        <v>6.8000000000000005E-2</v>
      </c>
      <c r="DA281" s="10">
        <v>0.05</v>
      </c>
      <c r="DB281" s="10">
        <v>6.8000000000000005E-2</v>
      </c>
      <c r="DC281" s="10">
        <v>5.8000000000000003E-2</v>
      </c>
      <c r="DD281" s="10">
        <v>0.06</v>
      </c>
      <c r="DE281" s="10">
        <v>4.3999999999999997E-2</v>
      </c>
      <c r="DF281" s="10">
        <v>6.4000000000000001E-2</v>
      </c>
      <c r="DG281" s="10">
        <v>0.06</v>
      </c>
      <c r="DH281" s="10">
        <v>6.2E-2</v>
      </c>
      <c r="DI281" s="10">
        <v>5.8000000000000003E-2</v>
      </c>
      <c r="DJ281" s="25">
        <v>10439.805420758632</v>
      </c>
      <c r="DK281" s="10">
        <v>0.624</v>
      </c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</row>
    <row r="282" spans="1:126" x14ac:dyDescent="0.35">
      <c r="A282">
        <f t="shared" ca="1" si="154"/>
        <v>3</v>
      </c>
      <c r="B282" t="str" cm="1">
        <f t="array" aca="1" ref="B282" ca="1">_xlfn.SWITCH(A282,1,"A",2,"B",3,"C",4,"D")</f>
        <v>C</v>
      </c>
      <c r="C282">
        <f t="shared" ca="1" si="155"/>
        <v>3</v>
      </c>
      <c r="D282" s="3">
        <f t="shared" ca="1" si="156"/>
        <v>2.796610162140396</v>
      </c>
      <c r="E282">
        <f t="shared" ca="1" si="157"/>
        <v>1</v>
      </c>
      <c r="F282" cm="1">
        <f t="array" aca="1" ref="F282" ca="1">_xlfn.SWITCH(RANDBETWEEN(0,1),0,3,1,4)</f>
        <v>4</v>
      </c>
      <c r="G282" s="3">
        <f t="shared" ca="1" si="158"/>
        <v>2.8771712078068195</v>
      </c>
      <c r="H282" t="str" cm="1">
        <f t="array" aca="1" ref="H282" ca="1">_xlfn.SWITCH(RANDBETWEEN(0,1),0,"No",1,"Yes")</f>
        <v>No</v>
      </c>
      <c r="I282" s="3">
        <f t="shared" ca="1" si="159"/>
        <v>0.43820519514923029</v>
      </c>
      <c r="J282" t="str" cm="1">
        <f t="array" aca="1" ref="J282" ca="1">_xlfn.SWITCH(RANDBETWEEN(0,2),0,"Rainy",1,"Sunny",2,"Cold")</f>
        <v>Cold</v>
      </c>
      <c r="K282">
        <f t="shared" ca="1" si="152"/>
        <v>1.5557824856823286</v>
      </c>
      <c r="L282" t="str" cm="1">
        <f t="array" aca="1" ref="L282" ca="1">_xlfn.SWITCH(RANDBETWEEN(0,1),0,"Good",1,"Bad")</f>
        <v>Bad</v>
      </c>
      <c r="M282" s="3">
        <f t="shared" ca="1" si="160"/>
        <v>0.50836299652030192</v>
      </c>
      <c r="N282" t="str" cm="1">
        <f t="array" aca="1" ref="N282" ca="1">_xlfn.SWITCH(RANDBETWEEN(0,1),0,"No",1,"Yes")</f>
        <v>Yes</v>
      </c>
      <c r="O282" s="3">
        <f t="shared" ca="1" si="161"/>
        <v>0.91763645738394228</v>
      </c>
      <c r="P282" t="str" cm="1">
        <f t="array" aca="1" ref="P282" ca="1">_xlfn.SWITCH(RANDBETWEEN(0,1),0,"No",1,"Yes")</f>
        <v>No</v>
      </c>
      <c r="Q282" s="3">
        <f t="shared" ca="1" si="162"/>
        <v>0</v>
      </c>
      <c r="R282">
        <f t="shared" ca="1" si="163"/>
        <v>3</v>
      </c>
      <c r="S282" s="3">
        <f t="shared" ca="1" si="164"/>
        <v>0.13649348901142694</v>
      </c>
      <c r="T282" s="3">
        <f t="shared" ca="1" si="165"/>
        <v>0.40948046703428082</v>
      </c>
      <c r="U282" t="str" cm="1">
        <f t="array" aca="1" ref="U282" ca="1">_xlfn.SWITCH(RANDBETWEEN(0,1),0,"No",1,"Yes")</f>
        <v>No</v>
      </c>
      <c r="V282" s="3">
        <f t="shared" ca="1" si="166"/>
        <v>0</v>
      </c>
      <c r="W282" t="str" cm="1">
        <f t="array" aca="1" ref="W282" ca="1">_xlfn.SWITCH(RANDBETWEEN(0,1),0,"No",1,"Yes")</f>
        <v>Yes</v>
      </c>
      <c r="X282" s="3">
        <f t="shared" ca="1" si="167"/>
        <v>5.5905744988635639</v>
      </c>
      <c r="Y282" t="str" cm="1">
        <f t="array" aca="1" ref="Y282" ca="1">_xlfn.SWITCH(RANDBETWEEN(0,1),0,"No",1,"Yes")</f>
        <v>No</v>
      </c>
      <c r="Z282" s="3">
        <f t="shared" ca="1" si="168"/>
        <v>0</v>
      </c>
      <c r="AA282" s="3">
        <f t="shared" ca="1" si="153"/>
        <v>1</v>
      </c>
      <c r="AB282" s="3">
        <f t="shared" ca="1" si="169"/>
        <v>0.46232297563734082</v>
      </c>
      <c r="AC282" s="3">
        <f t="shared" ca="1" si="170"/>
        <v>229.67606571760822</v>
      </c>
      <c r="AD282" s="3">
        <f t="shared" ca="1" si="171"/>
        <v>3</v>
      </c>
      <c r="AE282" s="3" t="str">
        <f t="shared" ca="1" si="172"/>
        <v>4-8</v>
      </c>
      <c r="AF282" s="3">
        <f t="shared" ca="1" si="173"/>
        <v>0.89588674085375108</v>
      </c>
      <c r="AG282" s="3" t="str">
        <f t="shared" ca="1" si="174"/>
        <v>Low</v>
      </c>
      <c r="AH282" s="3">
        <f t="shared" ca="1" si="175"/>
        <v>0.71019580187398157</v>
      </c>
      <c r="AI282" s="3">
        <f t="shared" ca="1" si="176"/>
        <v>51.662822657555495</v>
      </c>
      <c r="AJ282" s="3">
        <f t="shared" ca="1" si="177"/>
        <v>4.4456739663646498</v>
      </c>
      <c r="AK282" s="3">
        <f t="shared" ca="1" si="178"/>
        <v>18.811292793170189</v>
      </c>
      <c r="AL282" s="3">
        <f t="shared" ca="1" si="179"/>
        <v>30</v>
      </c>
      <c r="AM282" s="3" t="str">
        <f t="shared" ca="1" si="180"/>
        <v>On time</v>
      </c>
      <c r="AN282" s="6">
        <f t="shared" ca="1" si="181"/>
        <v>0</v>
      </c>
      <c r="AO282" s="6">
        <f t="shared" ca="1" si="182"/>
        <v>-2.608858553663751E-2</v>
      </c>
      <c r="AP282" s="3" cm="1">
        <f t="array" aca="1" ref="AP282" ca="1">_xlfn.SWITCH(F282,3,_xlfn.NORM.INV(RAND(),8,4),4,_xlfn.NORM.INV(RAND(),7,3))</f>
        <v>7.4995375798043904</v>
      </c>
      <c r="AQ282" s="6">
        <f t="shared" ca="1" si="183"/>
        <v>118.14398957177407</v>
      </c>
      <c r="AR282" s="6">
        <f t="shared" ca="1" si="184"/>
        <v>3618.2026457336533</v>
      </c>
      <c r="AS282" s="3">
        <f t="shared" ca="1" si="185"/>
        <v>2.3514115991462736</v>
      </c>
      <c r="AT282" s="6">
        <f t="shared" ca="1" si="186"/>
        <v>4702.8231982925472</v>
      </c>
      <c r="AU282" s="3">
        <f t="shared" ca="1" si="187"/>
        <v>1007.7548225586304</v>
      </c>
      <c r="AV282" s="3">
        <f t="shared" ca="1" si="188"/>
        <v>43.102808612877212</v>
      </c>
      <c r="AW282" s="6">
        <f t="shared" ca="1" si="189"/>
        <v>9371.8573866121715</v>
      </c>
      <c r="BC282">
        <v>279</v>
      </c>
      <c r="BD282">
        <v>6483036.5731721558</v>
      </c>
      <c r="BI282">
        <v>279</v>
      </c>
      <c r="BJ282">
        <v>9092.8995410788521</v>
      </c>
      <c r="BO282">
        <v>279</v>
      </c>
      <c r="BP282">
        <v>0.57999999999999996</v>
      </c>
      <c r="BW282">
        <v>279</v>
      </c>
      <c r="BX282">
        <v>26.380809334698746</v>
      </c>
      <c r="CE282">
        <v>279</v>
      </c>
      <c r="CF282">
        <v>1743045.2633448793</v>
      </c>
      <c r="CK282">
        <v>279</v>
      </c>
      <c r="CL282">
        <v>5781.7851664795417</v>
      </c>
      <c r="CS282">
        <v>278</v>
      </c>
      <c r="CT282" s="10">
        <v>5.8000000000000003E-2</v>
      </c>
      <c r="CU282" s="10">
        <v>5.1999999999999998E-2</v>
      </c>
      <c r="CV282" s="10">
        <v>6.6000000000000003E-2</v>
      </c>
      <c r="CW282" s="10">
        <v>4.8000000000000001E-2</v>
      </c>
      <c r="CX282" s="10">
        <v>4.2000000000000003E-2</v>
      </c>
      <c r="CY282" s="10">
        <v>0.06</v>
      </c>
      <c r="CZ282" s="10">
        <v>6.4000000000000001E-2</v>
      </c>
      <c r="DA282" s="10">
        <v>6.6000000000000003E-2</v>
      </c>
      <c r="DB282" s="10">
        <v>0.06</v>
      </c>
      <c r="DC282" s="10">
        <v>6.2E-2</v>
      </c>
      <c r="DD282" s="10">
        <v>8.4000000000000005E-2</v>
      </c>
      <c r="DE282" s="10">
        <v>4.8000000000000001E-2</v>
      </c>
      <c r="DF282" s="10">
        <v>8.2000000000000003E-2</v>
      </c>
      <c r="DG282" s="10">
        <v>8.4000000000000005E-2</v>
      </c>
      <c r="DH282" s="10">
        <v>6.4000000000000001E-2</v>
      </c>
      <c r="DI282" s="10">
        <v>0.06</v>
      </c>
      <c r="DJ282" s="25">
        <v>11133.990735386293</v>
      </c>
      <c r="DK282" s="10">
        <v>0.624</v>
      </c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</row>
    <row r="283" spans="1:126" x14ac:dyDescent="0.35">
      <c r="A283">
        <f t="shared" ca="1" si="154"/>
        <v>2</v>
      </c>
      <c r="B283" t="str" cm="1">
        <f t="array" aca="1" ref="B283" ca="1">_xlfn.SWITCH(A283,1,"A",2,"B",3,"C",4,"D")</f>
        <v>B</v>
      </c>
      <c r="C283">
        <f t="shared" ca="1" si="155"/>
        <v>4</v>
      </c>
      <c r="D283" s="3">
        <f t="shared" ca="1" si="156"/>
        <v>3.2066255252295308</v>
      </c>
      <c r="E283">
        <f t="shared" ca="1" si="157"/>
        <v>1</v>
      </c>
      <c r="F283" cm="1">
        <f t="array" aca="1" ref="F283" ca="1">_xlfn.SWITCH(RANDBETWEEN(0,1),0,3,1,4)</f>
        <v>4</v>
      </c>
      <c r="G283" s="3">
        <f t="shared" ca="1" si="158"/>
        <v>2.2798101693969972</v>
      </c>
      <c r="H283" t="str" cm="1">
        <f t="array" aca="1" ref="H283" ca="1">_xlfn.SWITCH(RANDBETWEEN(0,1),0,"No",1,"Yes")</f>
        <v>Yes</v>
      </c>
      <c r="I283" s="3">
        <f t="shared" ca="1" si="159"/>
        <v>8.8579664004873673E-2</v>
      </c>
      <c r="J283" t="str" cm="1">
        <f t="array" aca="1" ref="J283" ca="1">_xlfn.SWITCH(RANDBETWEEN(0,2),0,"Rainy",1,"Sunny",2,"Cold")</f>
        <v>Sunny</v>
      </c>
      <c r="K283">
        <f t="shared" ca="1" si="152"/>
        <v>0.1812123502989593</v>
      </c>
      <c r="L283" t="str" cm="1">
        <f t="array" aca="1" ref="L283" ca="1">_xlfn.SWITCH(RANDBETWEEN(0,1),0,"Good",1,"Bad")</f>
        <v>Good</v>
      </c>
      <c r="M283" s="3">
        <f t="shared" ca="1" si="160"/>
        <v>0.10577053426666697</v>
      </c>
      <c r="N283" t="str" cm="1">
        <f t="array" aca="1" ref="N283" ca="1">_xlfn.SWITCH(RANDBETWEEN(0,1),0,"No",1,"Yes")</f>
        <v>No</v>
      </c>
      <c r="O283" s="3">
        <f t="shared" ca="1" si="161"/>
        <v>0.12082254965751876</v>
      </c>
      <c r="P283" t="str" cm="1">
        <f t="array" aca="1" ref="P283" ca="1">_xlfn.SWITCH(RANDBETWEEN(0,1),0,"No",1,"Yes")</f>
        <v>Yes</v>
      </c>
      <c r="Q283" s="3">
        <f t="shared" ca="1" si="162"/>
        <v>0.21305534077885957</v>
      </c>
      <c r="R283">
        <f t="shared" ca="1" si="163"/>
        <v>3</v>
      </c>
      <c r="S283" s="3">
        <f t="shared" ca="1" si="164"/>
        <v>0.20707812569994538</v>
      </c>
      <c r="T283" s="3">
        <f t="shared" ca="1" si="165"/>
        <v>0.62123437709983609</v>
      </c>
      <c r="U283" t="str" cm="1">
        <f t="array" aca="1" ref="U283" ca="1">_xlfn.SWITCH(RANDBETWEEN(0,1),0,"No",1,"Yes")</f>
        <v>Yes</v>
      </c>
      <c r="V283" s="3">
        <f t="shared" ca="1" si="166"/>
        <v>0.53192919528563065</v>
      </c>
      <c r="W283" t="str" cm="1">
        <f t="array" aca="1" ref="W283" ca="1">_xlfn.SWITCH(RANDBETWEEN(0,1),0,"No",1,"Yes")</f>
        <v>Yes</v>
      </c>
      <c r="X283" s="3">
        <f t="shared" ca="1" si="167"/>
        <v>28.061254387263254</v>
      </c>
      <c r="Y283" t="str" cm="1">
        <f t="array" aca="1" ref="Y283" ca="1">_xlfn.SWITCH(RANDBETWEEN(0,1),0,"No",1,"Yes")</f>
        <v>Yes</v>
      </c>
      <c r="Z283" s="3">
        <f t="shared" ca="1" si="168"/>
        <v>1.157139925285434</v>
      </c>
      <c r="AA283" s="3">
        <f t="shared" ca="1" si="153"/>
        <v>0</v>
      </c>
      <c r="AB283" s="3">
        <f t="shared" ca="1" si="169"/>
        <v>0.21041433967754708</v>
      </c>
      <c r="AC283" s="3">
        <f t="shared" ca="1" si="170"/>
        <v>221.65426466651468</v>
      </c>
      <c r="AD283" s="3">
        <f t="shared" ca="1" si="171"/>
        <v>3</v>
      </c>
      <c r="AE283" s="3" t="str">
        <f t="shared" ca="1" si="172"/>
        <v>4-8</v>
      </c>
      <c r="AF283" s="3">
        <f t="shared" ca="1" si="173"/>
        <v>0.79544761770247485</v>
      </c>
      <c r="AG283" s="3" t="str">
        <f t="shared" ca="1" si="174"/>
        <v>Low</v>
      </c>
      <c r="AH283" s="3">
        <f t="shared" ca="1" si="175"/>
        <v>0.75225467874426011</v>
      </c>
      <c r="AI283" s="3">
        <f t="shared" ca="1" si="176"/>
        <v>54.849139986206858</v>
      </c>
      <c r="AJ283" s="3">
        <f t="shared" ca="1" si="177"/>
        <v>4.0411620806133879</v>
      </c>
      <c r="AK283" s="3">
        <f t="shared" ca="1" si="178"/>
        <v>39.160087210075694</v>
      </c>
      <c r="AL283" s="3">
        <f t="shared" ca="1" si="179"/>
        <v>30</v>
      </c>
      <c r="AM283" s="3" t="str">
        <f t="shared" ca="1" si="180"/>
        <v>Late</v>
      </c>
      <c r="AN283" s="6">
        <f t="shared" ca="1" si="181"/>
        <v>0</v>
      </c>
      <c r="AO283" s="6">
        <f t="shared" ca="1" si="182"/>
        <v>5.0745574234390309</v>
      </c>
      <c r="AP283" s="3" cm="1">
        <f t="array" aca="1" ref="AP283" ca="1">_xlfn.SWITCH(F283,3,_xlfn.NORM.INV(RAND(),8,4),4,_xlfn.NORM.INV(RAND(),7,3))</f>
        <v>10.170089534166152</v>
      </c>
      <c r="AQ283" s="6">
        <f t="shared" ca="1" si="183"/>
        <v>98.317428619809817</v>
      </c>
      <c r="AR283" s="6">
        <f t="shared" ca="1" si="184"/>
        <v>2142.800933208624</v>
      </c>
      <c r="AS283" s="3">
        <f t="shared" ca="1" si="185"/>
        <v>4.8950109012594618</v>
      </c>
      <c r="AT283" s="6">
        <f t="shared" ca="1" si="186"/>
        <v>7342.5163518891923</v>
      </c>
      <c r="AU283" s="3">
        <f t="shared" ca="1" si="187"/>
        <v>1015.83023909955</v>
      </c>
      <c r="AV283" s="3">
        <f t="shared" ca="1" si="188"/>
        <v>58.28454914682041</v>
      </c>
      <c r="AW283" s="6">
        <f t="shared" ca="1" si="189"/>
        <v>10564.506630767624</v>
      </c>
      <c r="BC283">
        <v>280</v>
      </c>
      <c r="BD283">
        <v>5130707.5717792735</v>
      </c>
      <c r="BI283">
        <v>280</v>
      </c>
      <c r="BJ283">
        <v>10641.594778904373</v>
      </c>
      <c r="BO283">
        <v>280</v>
      </c>
      <c r="BP283">
        <v>0.622</v>
      </c>
      <c r="BW283">
        <v>280</v>
      </c>
      <c r="BX283">
        <v>24.735003301204134</v>
      </c>
      <c r="CE283">
        <v>280</v>
      </c>
      <c r="CF283">
        <v>1403442.3160163325</v>
      </c>
      <c r="CK283">
        <v>280</v>
      </c>
      <c r="CL283">
        <v>-96675.309796430229</v>
      </c>
      <c r="CS283">
        <v>279</v>
      </c>
      <c r="CT283" s="10">
        <v>6.8000000000000005E-2</v>
      </c>
      <c r="CU283" s="10">
        <v>0.03</v>
      </c>
      <c r="CV283" s="10">
        <v>0.06</v>
      </c>
      <c r="CW283" s="10">
        <v>0.06</v>
      </c>
      <c r="CX283" s="10">
        <v>7.3999999999999996E-2</v>
      </c>
      <c r="CY283" s="10">
        <v>0.08</v>
      </c>
      <c r="CZ283" s="10">
        <v>0.06</v>
      </c>
      <c r="DA283" s="10">
        <v>7.0000000000000007E-2</v>
      </c>
      <c r="DB283" s="10">
        <v>6.2E-2</v>
      </c>
      <c r="DC283" s="10">
        <v>7.3999999999999996E-2</v>
      </c>
      <c r="DD283" s="10">
        <v>0.05</v>
      </c>
      <c r="DE283" s="10">
        <v>7.1999999999999995E-2</v>
      </c>
      <c r="DF283" s="10">
        <v>5.8000000000000003E-2</v>
      </c>
      <c r="DG283" s="10">
        <v>6.2E-2</v>
      </c>
      <c r="DH283" s="10">
        <v>5.3999999999999999E-2</v>
      </c>
      <c r="DI283" s="10">
        <v>6.6000000000000003E-2</v>
      </c>
      <c r="DJ283" s="25">
        <v>-57155.942074384518</v>
      </c>
      <c r="DK283" s="10">
        <v>0.60799999999999998</v>
      </c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</row>
    <row r="284" spans="1:126" x14ac:dyDescent="0.35">
      <c r="A284">
        <f t="shared" ca="1" si="154"/>
        <v>1</v>
      </c>
      <c r="B284" t="str" cm="1">
        <f t="array" aca="1" ref="B284" ca="1">_xlfn.SWITCH(A284,1,"A",2,"B",3,"C",4,"D")</f>
        <v>A</v>
      </c>
      <c r="C284">
        <f t="shared" ca="1" si="155"/>
        <v>3</v>
      </c>
      <c r="D284" s="3">
        <f t="shared" ca="1" si="156"/>
        <v>2.7040587126672548</v>
      </c>
      <c r="E284">
        <f t="shared" ca="1" si="157"/>
        <v>0</v>
      </c>
      <c r="F284" cm="1">
        <f t="array" aca="1" ref="F284" ca="1">_xlfn.SWITCH(RANDBETWEEN(0,1),0,3,1,4)</f>
        <v>4</v>
      </c>
      <c r="G284" s="3">
        <f t="shared" ca="1" si="158"/>
        <v>2.4253073959483973</v>
      </c>
      <c r="H284" t="str" cm="1">
        <f t="array" aca="1" ref="H284" ca="1">_xlfn.SWITCH(RANDBETWEEN(0,1),0,"No",1,"Yes")</f>
        <v>No</v>
      </c>
      <c r="I284" s="3">
        <f t="shared" ca="1" si="159"/>
        <v>0.40256515980513813</v>
      </c>
      <c r="J284" t="str" cm="1">
        <f t="array" aca="1" ref="J284" ca="1">_xlfn.SWITCH(RANDBETWEEN(0,2),0,"Rainy",1,"Sunny",2,"Cold")</f>
        <v>Cold</v>
      </c>
      <c r="K284">
        <f t="shared" ca="1" si="152"/>
        <v>0.19171603854677444</v>
      </c>
      <c r="L284" t="str" cm="1">
        <f t="array" aca="1" ref="L284" ca="1">_xlfn.SWITCH(RANDBETWEEN(0,1),0,"Good",1,"Bad")</f>
        <v>Good</v>
      </c>
      <c r="M284" s="3">
        <f t="shared" ca="1" si="160"/>
        <v>6.9197557065010282E-2</v>
      </c>
      <c r="N284" t="str" cm="1">
        <f t="array" aca="1" ref="N284" ca="1">_xlfn.SWITCH(RANDBETWEEN(0,1),0,"No",1,"Yes")</f>
        <v>No</v>
      </c>
      <c r="O284" s="3">
        <f t="shared" ca="1" si="161"/>
        <v>7.4993109630293014E-2</v>
      </c>
      <c r="P284" t="str" cm="1">
        <f t="array" aca="1" ref="P284" ca="1">_xlfn.SWITCH(RANDBETWEEN(0,1),0,"No",1,"Yes")</f>
        <v>Yes</v>
      </c>
      <c r="Q284" s="3">
        <f t="shared" ca="1" si="162"/>
        <v>0.96883989812388516</v>
      </c>
      <c r="R284">
        <f t="shared" ca="1" si="163"/>
        <v>1</v>
      </c>
      <c r="S284" s="3">
        <f t="shared" ca="1" si="164"/>
        <v>0.15600724869213459</v>
      </c>
      <c r="T284" s="3">
        <f t="shared" ca="1" si="165"/>
        <v>0.15600724869213459</v>
      </c>
      <c r="U284" t="str" cm="1">
        <f t="array" aca="1" ref="U284" ca="1">_xlfn.SWITCH(RANDBETWEEN(0,1),0,"No",1,"Yes")</f>
        <v>No</v>
      </c>
      <c r="V284" s="3">
        <f t="shared" ca="1" si="166"/>
        <v>0</v>
      </c>
      <c r="W284" t="str" cm="1">
        <f t="array" aca="1" ref="W284" ca="1">_xlfn.SWITCH(RANDBETWEEN(0,1),0,"No",1,"Yes")</f>
        <v>No</v>
      </c>
      <c r="X284" s="3">
        <f t="shared" ca="1" si="167"/>
        <v>0</v>
      </c>
      <c r="Y284" t="str" cm="1">
        <f t="array" aca="1" ref="Y284" ca="1">_xlfn.SWITCH(RANDBETWEEN(0,1),0,"No",1,"Yes")</f>
        <v>No</v>
      </c>
      <c r="Z284" s="3">
        <f t="shared" ca="1" si="168"/>
        <v>0</v>
      </c>
      <c r="AA284" s="3">
        <f t="shared" ca="1" si="153"/>
        <v>1</v>
      </c>
      <c r="AB284" s="3">
        <f t="shared" ca="1" si="169"/>
        <v>1.8975535330290403</v>
      </c>
      <c r="AC284" s="3">
        <f t="shared" ca="1" si="170"/>
        <v>112.28638140809831</v>
      </c>
      <c r="AD284" s="3">
        <f t="shared" ca="1" si="171"/>
        <v>4</v>
      </c>
      <c r="AE284" s="3" t="str">
        <f t="shared" ca="1" si="172"/>
        <v>4-8</v>
      </c>
      <c r="AF284" s="3">
        <f t="shared" ca="1" si="173"/>
        <v>2.0819378230556627</v>
      </c>
      <c r="AG284" s="3" t="str">
        <f t="shared" ca="1" si="174"/>
        <v>Low</v>
      </c>
      <c r="AH284" s="3">
        <f t="shared" ca="1" si="175"/>
        <v>0.6627875573728057</v>
      </c>
      <c r="AI284" s="3">
        <f t="shared" ca="1" si="176"/>
        <v>41.891179405927744</v>
      </c>
      <c r="AJ284" s="3">
        <f t="shared" ca="1" si="177"/>
        <v>2.680430176482675</v>
      </c>
      <c r="AK284" s="3">
        <f t="shared" ca="1" si="178"/>
        <v>11.611335497751817</v>
      </c>
      <c r="AL284" s="3">
        <f t="shared" ca="1" si="179"/>
        <v>50</v>
      </c>
      <c r="AM284" s="3" t="str">
        <f t="shared" ca="1" si="180"/>
        <v>On time</v>
      </c>
      <c r="AN284" s="6">
        <f t="shared" ca="1" si="181"/>
        <v>0</v>
      </c>
      <c r="AO284" s="6">
        <f t="shared" ca="1" si="182"/>
        <v>2.4770931213992036</v>
      </c>
      <c r="AP284" s="3" cm="1">
        <f t="array" aca="1" ref="AP284" ca="1">_xlfn.SWITCH(F284,3,_xlfn.NORM.INV(RAND(),8,4),4,_xlfn.NORM.INV(RAND(),7,3))</f>
        <v>8.4609253375146913</v>
      </c>
      <c r="AQ284" s="6">
        <f t="shared" ca="1" si="183"/>
        <v>109.12508919780717</v>
      </c>
      <c r="AR284" s="6">
        <f t="shared" ca="1" si="184"/>
        <v>1448.2176473686968</v>
      </c>
      <c r="AS284" s="3">
        <f t="shared" ca="1" si="185"/>
        <v>1.4514169372189771</v>
      </c>
      <c r="AT284" s="6">
        <f t="shared" ca="1" si="186"/>
        <v>2902.8338744379544</v>
      </c>
      <c r="AU284" s="3">
        <f t="shared" ca="1" si="187"/>
        <v>1017.5780024010603</v>
      </c>
      <c r="AV284" s="3">
        <f t="shared" ca="1" si="188"/>
        <v>62.035263254387388</v>
      </c>
      <c r="AW284" s="6">
        <f t="shared" ca="1" si="189"/>
        <v>5433.1418805834974</v>
      </c>
      <c r="BC284">
        <v>281</v>
      </c>
      <c r="BD284">
        <v>4625386.0860946747</v>
      </c>
      <c r="BI284">
        <v>281</v>
      </c>
      <c r="BJ284">
        <v>10386.321789203021</v>
      </c>
      <c r="BO284">
        <v>281</v>
      </c>
      <c r="BP284">
        <v>0.60799999999999998</v>
      </c>
      <c r="BW284">
        <v>281</v>
      </c>
      <c r="BX284">
        <v>29.055425356582816</v>
      </c>
      <c r="CE284">
        <v>281</v>
      </c>
      <c r="CF284">
        <v>1420135.2838876136</v>
      </c>
      <c r="CK284">
        <v>281</v>
      </c>
      <c r="CL284">
        <v>2918.299212252392</v>
      </c>
      <c r="CS284">
        <v>280</v>
      </c>
      <c r="CT284" s="10">
        <v>0.06</v>
      </c>
      <c r="CU284" s="10">
        <v>6.8000000000000005E-2</v>
      </c>
      <c r="CV284" s="10">
        <v>5.1999999999999998E-2</v>
      </c>
      <c r="CW284" s="10">
        <v>7.1999999999999995E-2</v>
      </c>
      <c r="CX284" s="10">
        <v>0.05</v>
      </c>
      <c r="CY284" s="10">
        <v>7.3999999999999996E-2</v>
      </c>
      <c r="CZ284" s="10">
        <v>4.5999999999999999E-2</v>
      </c>
      <c r="DA284" s="10">
        <v>6.8000000000000005E-2</v>
      </c>
      <c r="DB284" s="10">
        <v>6.6000000000000003E-2</v>
      </c>
      <c r="DC284" s="10">
        <v>0.05</v>
      </c>
      <c r="DD284" s="10">
        <v>5.1999999999999998E-2</v>
      </c>
      <c r="DE284" s="10">
        <v>5.3999999999999999E-2</v>
      </c>
      <c r="DF284" s="10">
        <v>7.3999999999999996E-2</v>
      </c>
      <c r="DG284" s="10">
        <v>7.3999999999999996E-2</v>
      </c>
      <c r="DH284" s="10">
        <v>7.1999999999999995E-2</v>
      </c>
      <c r="DI284" s="10">
        <v>6.8000000000000005E-2</v>
      </c>
      <c r="DJ284" s="25">
        <v>9378.3750869933101</v>
      </c>
      <c r="DK284" s="10">
        <v>0.6</v>
      </c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</row>
    <row r="285" spans="1:126" x14ac:dyDescent="0.35">
      <c r="A285">
        <f t="shared" ca="1" si="154"/>
        <v>4</v>
      </c>
      <c r="B285" t="str" cm="1">
        <f t="array" aca="1" ref="B285" ca="1">_xlfn.SWITCH(A285,1,"A",2,"B",3,"C",4,"D")</f>
        <v>D</v>
      </c>
      <c r="C285">
        <f t="shared" ca="1" si="155"/>
        <v>2</v>
      </c>
      <c r="D285" s="3">
        <f t="shared" ca="1" si="156"/>
        <v>2.7513364421138529</v>
      </c>
      <c r="E285">
        <f t="shared" ca="1" si="157"/>
        <v>0</v>
      </c>
      <c r="F285" cm="1">
        <f t="array" aca="1" ref="F285" ca="1">_xlfn.SWITCH(RANDBETWEEN(0,1),0,3,1,4)</f>
        <v>4</v>
      </c>
      <c r="G285" s="3">
        <f t="shared" ca="1" si="158"/>
        <v>2.8224326438647012</v>
      </c>
      <c r="H285" t="str" cm="1">
        <f t="array" aca="1" ref="H285" ca="1">_xlfn.SWITCH(RANDBETWEEN(0,1),0,"No",1,"Yes")</f>
        <v>No</v>
      </c>
      <c r="I285" s="3">
        <f t="shared" ca="1" si="159"/>
        <v>0.22631097203419562</v>
      </c>
      <c r="J285" t="str" cm="1">
        <f t="array" aca="1" ref="J285" ca="1">_xlfn.SWITCH(RANDBETWEEN(0,2),0,"Rainy",1,"Sunny",2,"Cold")</f>
        <v>Sunny</v>
      </c>
      <c r="K285">
        <f t="shared" ca="1" si="152"/>
        <v>0.45645130859004973</v>
      </c>
      <c r="L285" t="str" cm="1">
        <f t="array" aca="1" ref="L285" ca="1">_xlfn.SWITCH(RANDBETWEEN(0,1),0,"Good",1,"Bad")</f>
        <v>Bad</v>
      </c>
      <c r="M285" s="3">
        <f t="shared" ca="1" si="160"/>
        <v>0.10630417836302697</v>
      </c>
      <c r="N285" t="str" cm="1">
        <f t="array" aca="1" ref="N285" ca="1">_xlfn.SWITCH(RANDBETWEEN(0,1),0,"No",1,"Yes")</f>
        <v>Yes</v>
      </c>
      <c r="O285" s="3">
        <f t="shared" ca="1" si="161"/>
        <v>0.97136471852572492</v>
      </c>
      <c r="P285" t="str" cm="1">
        <f t="array" aca="1" ref="P285" ca="1">_xlfn.SWITCH(RANDBETWEEN(0,1),0,"No",1,"Yes")</f>
        <v>No</v>
      </c>
      <c r="Q285" s="3">
        <f t="shared" ca="1" si="162"/>
        <v>0</v>
      </c>
      <c r="R285">
        <f t="shared" ca="1" si="163"/>
        <v>1</v>
      </c>
      <c r="S285" s="3">
        <f t="shared" ca="1" si="164"/>
        <v>0.17125340184662774</v>
      </c>
      <c r="T285" s="3">
        <f t="shared" ca="1" si="165"/>
        <v>0.17125340184662774</v>
      </c>
      <c r="U285" t="str" cm="1">
        <f t="array" aca="1" ref="U285" ca="1">_xlfn.SWITCH(RANDBETWEEN(0,1),0,"No",1,"Yes")</f>
        <v>No</v>
      </c>
      <c r="V285" s="3">
        <f t="shared" ca="1" si="166"/>
        <v>0</v>
      </c>
      <c r="W285" t="str" cm="1">
        <f t="array" aca="1" ref="W285" ca="1">_xlfn.SWITCH(RANDBETWEEN(0,1),0,"No",1,"Yes")</f>
        <v>No</v>
      </c>
      <c r="X285" s="3">
        <f t="shared" ca="1" si="167"/>
        <v>0</v>
      </c>
      <c r="Y285" t="str" cm="1">
        <f t="array" aca="1" ref="Y285" ca="1">_xlfn.SWITCH(RANDBETWEEN(0,1),0,"No",1,"Yes")</f>
        <v>No</v>
      </c>
      <c r="Z285" s="3">
        <f t="shared" ca="1" si="168"/>
        <v>0</v>
      </c>
      <c r="AA285" s="3">
        <f t="shared" ca="1" si="153"/>
        <v>0</v>
      </c>
      <c r="AB285" s="3">
        <f t="shared" ca="1" si="169"/>
        <v>1.0518578869992534</v>
      </c>
      <c r="AC285" s="3">
        <f t="shared" ca="1" si="170"/>
        <v>293.25275791058846</v>
      </c>
      <c r="AD285" s="3">
        <f t="shared" ca="1" si="171"/>
        <v>3</v>
      </c>
      <c r="AE285" s="3" t="str">
        <f t="shared" ca="1" si="172"/>
        <v>4-8</v>
      </c>
      <c r="AF285" s="3">
        <f t="shared" ca="1" si="173"/>
        <v>0.83025301542425645</v>
      </c>
      <c r="AG285" s="3" t="str">
        <f t="shared" ca="1" si="174"/>
        <v>High</v>
      </c>
      <c r="AH285" s="3">
        <f t="shared" ca="1" si="175"/>
        <v>8.8301616364749785E-2</v>
      </c>
      <c r="AI285" s="3">
        <f t="shared" ca="1" si="176"/>
        <v>91.586713005781803</v>
      </c>
      <c r="AJ285" s="3">
        <f t="shared" ca="1" si="177"/>
        <v>3.2019137742401087</v>
      </c>
      <c r="AK285" s="3">
        <f t="shared" ca="1" si="178"/>
        <v>9.9264435162526965</v>
      </c>
      <c r="AL285" s="3">
        <f t="shared" ca="1" si="179"/>
        <v>20</v>
      </c>
      <c r="AM285" s="3" t="str">
        <f t="shared" ca="1" si="180"/>
        <v>On time</v>
      </c>
      <c r="AN285" s="6">
        <f t="shared" ca="1" si="181"/>
        <v>0</v>
      </c>
      <c r="AO285" s="6">
        <f t="shared" ca="1" si="182"/>
        <v>4.3194381543084166</v>
      </c>
      <c r="AP285" s="3" cm="1">
        <f t="array" aca="1" ref="AP285" ca="1">_xlfn.SWITCH(F285,3,_xlfn.NORM.INV(RAND(),8,4),4,_xlfn.NORM.INV(RAND(),7,3))</f>
        <v>8.7000618327375907</v>
      </c>
      <c r="AQ285" s="6">
        <f t="shared" ca="1" si="183"/>
        <v>96.500413167000588</v>
      </c>
      <c r="AR285" s="6">
        <f t="shared" ca="1" si="184"/>
        <v>3252.7369166788462</v>
      </c>
      <c r="AS285" s="3">
        <f t="shared" ca="1" si="185"/>
        <v>1.2408054395315871</v>
      </c>
      <c r="AT285" s="6">
        <f t="shared" ca="1" si="186"/>
        <v>1861.2081592973807</v>
      </c>
      <c r="AU285" s="3">
        <f t="shared" ca="1" si="187"/>
        <v>979.72015497136579</v>
      </c>
      <c r="AV285" s="3">
        <f t="shared" ca="1" si="188"/>
        <v>49.125306054593963</v>
      </c>
      <c r="AW285" s="6">
        <f t="shared" ca="1" si="189"/>
        <v>6147.1099751564952</v>
      </c>
      <c r="BC285">
        <v>282</v>
      </c>
      <c r="BD285">
        <v>4636956.1787490603</v>
      </c>
      <c r="BI285">
        <v>282</v>
      </c>
      <c r="BJ285">
        <v>8528.1338326211007</v>
      </c>
      <c r="BO285">
        <v>282</v>
      </c>
      <c r="BP285">
        <v>0.61599999999999999</v>
      </c>
      <c r="BW285">
        <v>282</v>
      </c>
      <c r="BX285">
        <v>22.616693758164555</v>
      </c>
      <c r="CE285">
        <v>282</v>
      </c>
      <c r="CF285">
        <v>2015918.3170401899</v>
      </c>
      <c r="CK285">
        <v>282</v>
      </c>
      <c r="CL285">
        <v>3715.8913863662337</v>
      </c>
      <c r="CS285">
        <v>281</v>
      </c>
      <c r="CT285" s="10">
        <v>7.5999999999999998E-2</v>
      </c>
      <c r="CU285" s="10">
        <v>7.3999999999999996E-2</v>
      </c>
      <c r="CV285" s="10">
        <v>7.3999999999999996E-2</v>
      </c>
      <c r="CW285" s="10">
        <v>6.2E-2</v>
      </c>
      <c r="CX285" s="10">
        <v>7.0000000000000007E-2</v>
      </c>
      <c r="CY285" s="10">
        <v>6.2E-2</v>
      </c>
      <c r="CZ285" s="10">
        <v>0.05</v>
      </c>
      <c r="DA285" s="10">
        <v>0.06</v>
      </c>
      <c r="DB285" s="10">
        <v>3.7999999999999999E-2</v>
      </c>
      <c r="DC285" s="10">
        <v>7.0000000000000007E-2</v>
      </c>
      <c r="DD285" s="10">
        <v>6.2E-2</v>
      </c>
      <c r="DE285" s="10">
        <v>6.2E-2</v>
      </c>
      <c r="DF285" s="10">
        <v>5.3999999999999999E-2</v>
      </c>
      <c r="DG285" s="10">
        <v>6.6000000000000003E-2</v>
      </c>
      <c r="DH285" s="10">
        <v>0.06</v>
      </c>
      <c r="DI285" s="10">
        <v>0.06</v>
      </c>
      <c r="DJ285" s="25">
        <v>10799.924554454268</v>
      </c>
      <c r="DK285" s="10">
        <v>0.61</v>
      </c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</row>
    <row r="286" spans="1:126" x14ac:dyDescent="0.35">
      <c r="A286">
        <f t="shared" ca="1" si="154"/>
        <v>2</v>
      </c>
      <c r="B286" t="str" cm="1">
        <f t="array" aca="1" ref="B286" ca="1">_xlfn.SWITCH(A286,1,"A",2,"B",3,"C",4,"D")</f>
        <v>B</v>
      </c>
      <c r="C286">
        <f t="shared" ca="1" si="155"/>
        <v>3</v>
      </c>
      <c r="D286" s="3">
        <f t="shared" ca="1" si="156"/>
        <v>2.5361220214716669</v>
      </c>
      <c r="E286">
        <f t="shared" ca="1" si="157"/>
        <v>1</v>
      </c>
      <c r="F286" cm="1">
        <f t="array" aca="1" ref="F286" ca="1">_xlfn.SWITCH(RANDBETWEEN(0,1),0,3,1,4)</f>
        <v>4</v>
      </c>
      <c r="G286" s="3">
        <f t="shared" ca="1" si="158"/>
        <v>2.5992301261725772</v>
      </c>
      <c r="H286" t="str" cm="1">
        <f t="array" aca="1" ref="H286" ca="1">_xlfn.SWITCH(RANDBETWEEN(0,1),0,"No",1,"Yes")</f>
        <v>No</v>
      </c>
      <c r="I286" s="3">
        <f t="shared" ca="1" si="159"/>
        <v>0.30998579282578781</v>
      </c>
      <c r="J286" t="str" cm="1">
        <f t="array" aca="1" ref="J286" ca="1">_xlfn.SWITCH(RANDBETWEEN(0,2),0,"Rainy",1,"Sunny",2,"Cold")</f>
        <v>Cold</v>
      </c>
      <c r="K286">
        <f t="shared" ca="1" si="152"/>
        <v>0.52121922790365927</v>
      </c>
      <c r="L286" t="str" cm="1">
        <f t="array" aca="1" ref="L286" ca="1">_xlfn.SWITCH(RANDBETWEEN(0,1),0,"Good",1,"Bad")</f>
        <v>Bad</v>
      </c>
      <c r="M286" s="3">
        <f t="shared" ca="1" si="160"/>
        <v>0.29174135138162655</v>
      </c>
      <c r="N286" t="str" cm="1">
        <f t="array" aca="1" ref="N286" ca="1">_xlfn.SWITCH(RANDBETWEEN(0,1),0,"No",1,"Yes")</f>
        <v>Yes</v>
      </c>
      <c r="O286" s="3">
        <f t="shared" ca="1" si="161"/>
        <v>1.0890368135231006</v>
      </c>
      <c r="P286" t="str" cm="1">
        <f t="array" aca="1" ref="P286" ca="1">_xlfn.SWITCH(RANDBETWEEN(0,1),0,"No",1,"Yes")</f>
        <v>No</v>
      </c>
      <c r="Q286" s="3">
        <f t="shared" ca="1" si="162"/>
        <v>0</v>
      </c>
      <c r="R286">
        <f t="shared" ca="1" si="163"/>
        <v>1</v>
      </c>
      <c r="S286" s="3">
        <f t="shared" ca="1" si="164"/>
        <v>0.19258068942749923</v>
      </c>
      <c r="T286" s="3">
        <f t="shared" ca="1" si="165"/>
        <v>0.19258068942749923</v>
      </c>
      <c r="U286" t="str" cm="1">
        <f t="array" aca="1" ref="U286" ca="1">_xlfn.SWITCH(RANDBETWEEN(0,1),0,"No",1,"Yes")</f>
        <v>No</v>
      </c>
      <c r="V286" s="3">
        <f t="shared" ca="1" si="166"/>
        <v>0</v>
      </c>
      <c r="W286" t="str" cm="1">
        <f t="array" aca="1" ref="W286" ca="1">_xlfn.SWITCH(RANDBETWEEN(0,1),0,"No",1,"Yes")</f>
        <v>No</v>
      </c>
      <c r="X286" s="3">
        <f t="shared" ca="1" si="167"/>
        <v>0</v>
      </c>
      <c r="Y286" t="str" cm="1">
        <f t="array" aca="1" ref="Y286" ca="1">_xlfn.SWITCH(RANDBETWEEN(0,1),0,"No",1,"Yes")</f>
        <v>No</v>
      </c>
      <c r="Z286" s="3">
        <f t="shared" ca="1" si="168"/>
        <v>0</v>
      </c>
      <c r="AA286" s="3">
        <f t="shared" ca="1" si="153"/>
        <v>0</v>
      </c>
      <c r="AB286" s="3">
        <f t="shared" ca="1" si="169"/>
        <v>0.46377367241734091</v>
      </c>
      <c r="AC286" s="3">
        <f t="shared" ca="1" si="170"/>
        <v>215.10391659450727</v>
      </c>
      <c r="AD286" s="3">
        <f t="shared" ca="1" si="171"/>
        <v>3</v>
      </c>
      <c r="AE286" s="3" t="str">
        <f t="shared" ca="1" si="172"/>
        <v>4-8</v>
      </c>
      <c r="AF286" s="3">
        <f t="shared" ca="1" si="173"/>
        <v>1.018529813119281</v>
      </c>
      <c r="AG286" s="3" t="str">
        <f t="shared" ca="1" si="174"/>
        <v>Low</v>
      </c>
      <c r="AH286" s="3">
        <f t="shared" ca="1" si="175"/>
        <v>0.16208612413026446</v>
      </c>
      <c r="AI286" s="3">
        <f t="shared" ca="1" si="176"/>
        <v>-0.66189947677742111</v>
      </c>
      <c r="AJ286" s="3">
        <f t="shared" ca="1" si="177"/>
        <v>-324.97973505248876</v>
      </c>
      <c r="AK286" s="3">
        <f t="shared" ca="1" si="178"/>
        <v>-318.33155144158764</v>
      </c>
      <c r="AL286" s="3">
        <f t="shared" ca="1" si="179"/>
        <v>15</v>
      </c>
      <c r="AM286" s="3" t="str">
        <f t="shared" ca="1" si="180"/>
        <v>On time</v>
      </c>
      <c r="AN286" s="6">
        <f t="shared" ca="1" si="181"/>
        <v>0</v>
      </c>
      <c r="AO286" s="6">
        <f t="shared" ca="1" si="182"/>
        <v>6.4988749517477569</v>
      </c>
      <c r="AP286" s="3" cm="1">
        <f t="array" aca="1" ref="AP286" ca="1">_xlfn.SWITCH(F286,3,_xlfn.NORM.INV(RAND(),8,4),4,_xlfn.NORM.INV(RAND(),7,3))</f>
        <v>6.4525699243380803</v>
      </c>
      <c r="AQ286" s="6">
        <f t="shared" ca="1" si="183"/>
        <v>85.720465357026029</v>
      </c>
      <c r="AR286" s="6">
        <f t="shared" ca="1" si="184"/>
        <v>2857.5913235828393</v>
      </c>
      <c r="AS286" s="3">
        <f t="shared" ca="1" si="185"/>
        <v>-39.791443930198454</v>
      </c>
      <c r="AT286" s="6">
        <f t="shared" ca="1" si="186"/>
        <v>-59687.16589529768</v>
      </c>
      <c r="AU286" s="3">
        <f t="shared" ca="1" si="187"/>
        <v>997.1624656734474</v>
      </c>
      <c r="AV286" s="3">
        <f t="shared" ca="1" si="188"/>
        <v>46.074350904337507</v>
      </c>
      <c r="AW286" s="6">
        <f t="shared" ca="1" si="189"/>
        <v>-55779.838880185307</v>
      </c>
      <c r="BC286">
        <v>283</v>
      </c>
      <c r="BD286">
        <v>4944637.8960261438</v>
      </c>
      <c r="BI286">
        <v>283</v>
      </c>
      <c r="BJ286">
        <v>9010.2892815784544</v>
      </c>
      <c r="BO286">
        <v>283</v>
      </c>
      <c r="BP286">
        <v>0.58799999999999997</v>
      </c>
      <c r="BW286">
        <v>283</v>
      </c>
      <c r="BX286">
        <v>22.725163574089812</v>
      </c>
      <c r="CE286">
        <v>283</v>
      </c>
      <c r="CF286">
        <v>1783003.1481083808</v>
      </c>
      <c r="CK286">
        <v>283</v>
      </c>
      <c r="CL286">
        <v>4470.2207062160987</v>
      </c>
      <c r="CS286">
        <v>282</v>
      </c>
      <c r="CT286" s="10">
        <v>5.3999999999999999E-2</v>
      </c>
      <c r="CU286" s="10">
        <v>7.0000000000000007E-2</v>
      </c>
      <c r="CV286" s="10">
        <v>7.3999999999999996E-2</v>
      </c>
      <c r="CW286" s="10">
        <v>5.1999999999999998E-2</v>
      </c>
      <c r="CX286" s="10">
        <v>0.06</v>
      </c>
      <c r="CY286" s="10">
        <v>5.6000000000000001E-2</v>
      </c>
      <c r="CZ286" s="10">
        <v>7.3999999999999996E-2</v>
      </c>
      <c r="DA286" s="10">
        <v>6.2E-2</v>
      </c>
      <c r="DB286" s="10">
        <v>5.1999999999999998E-2</v>
      </c>
      <c r="DC286" s="10">
        <v>6.4000000000000001E-2</v>
      </c>
      <c r="DD286" s="10">
        <v>6.8000000000000005E-2</v>
      </c>
      <c r="DE286" s="10">
        <v>6.4000000000000001E-2</v>
      </c>
      <c r="DF286" s="10">
        <v>6.2E-2</v>
      </c>
      <c r="DG286" s="10">
        <v>6.2E-2</v>
      </c>
      <c r="DH286" s="10">
        <v>7.0000000000000007E-2</v>
      </c>
      <c r="DI286" s="10">
        <v>5.6000000000000001E-2</v>
      </c>
      <c r="DJ286" s="25">
        <v>9420.1026500162097</v>
      </c>
      <c r="DK286" s="10">
        <v>0.63</v>
      </c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</row>
    <row r="287" spans="1:126" x14ac:dyDescent="0.35">
      <c r="A287">
        <f t="shared" ca="1" si="154"/>
        <v>2</v>
      </c>
      <c r="B287" t="str" cm="1">
        <f t="array" aca="1" ref="B287" ca="1">_xlfn.SWITCH(A287,1,"A",2,"B",3,"C",4,"D")</f>
        <v>B</v>
      </c>
      <c r="C287">
        <f t="shared" ca="1" si="155"/>
        <v>2</v>
      </c>
      <c r="D287" s="3">
        <f t="shared" ca="1" si="156"/>
        <v>3.516084545943341</v>
      </c>
      <c r="E287">
        <f t="shared" ca="1" si="157"/>
        <v>1</v>
      </c>
      <c r="F287" cm="1">
        <f t="array" aca="1" ref="F287" ca="1">_xlfn.SWITCH(RANDBETWEEN(0,1),0,3,1,4)</f>
        <v>3</v>
      </c>
      <c r="G287" s="3">
        <f t="shared" ca="1" si="158"/>
        <v>3.126432532312327</v>
      </c>
      <c r="H287" t="str" cm="1">
        <f t="array" aca="1" ref="H287" ca="1">_xlfn.SWITCH(RANDBETWEEN(0,1),0,"No",1,"Yes")</f>
        <v>Yes</v>
      </c>
      <c r="I287" s="3">
        <f t="shared" ca="1" si="159"/>
        <v>9.0773758671091984E-2</v>
      </c>
      <c r="J287" t="str" cm="1">
        <f t="array" aca="1" ref="J287" ca="1">_xlfn.SWITCH(RANDBETWEEN(0,2),0,"Rainy",1,"Sunny",2,"Cold")</f>
        <v>Rainy</v>
      </c>
      <c r="K287">
        <f t="shared" ca="1" si="152"/>
        <v>1.3124244952494544</v>
      </c>
      <c r="L287" t="str" cm="1">
        <f t="array" aca="1" ref="L287" ca="1">_xlfn.SWITCH(RANDBETWEEN(0,1),0,"Good",1,"Bad")</f>
        <v>Good</v>
      </c>
      <c r="M287" s="3">
        <f t="shared" ca="1" si="160"/>
        <v>0.10490398003623054</v>
      </c>
      <c r="N287" t="str" cm="1">
        <f t="array" aca="1" ref="N287" ca="1">_xlfn.SWITCH(RANDBETWEEN(0,1),0,"No",1,"Yes")</f>
        <v>Yes</v>
      </c>
      <c r="O287" s="3">
        <f t="shared" ca="1" si="161"/>
        <v>1.1002524407001153</v>
      </c>
      <c r="P287" t="str" cm="1">
        <f t="array" aca="1" ref="P287" ca="1">_xlfn.SWITCH(RANDBETWEEN(0,1),0,"No",1,"Yes")</f>
        <v>Yes</v>
      </c>
      <c r="Q287" s="3">
        <f t="shared" ca="1" si="162"/>
        <v>0.86540426917754032</v>
      </c>
      <c r="R287">
        <f t="shared" ca="1" si="163"/>
        <v>2</v>
      </c>
      <c r="S287" s="3">
        <f t="shared" ca="1" si="164"/>
        <v>0.18976622502821255</v>
      </c>
      <c r="T287" s="3">
        <f t="shared" ca="1" si="165"/>
        <v>0.37953245005642511</v>
      </c>
      <c r="U287" t="str" cm="1">
        <f t="array" aca="1" ref="U287" ca="1">_xlfn.SWITCH(RANDBETWEEN(0,1),0,"No",1,"Yes")</f>
        <v>No</v>
      </c>
      <c r="V287" s="3">
        <f t="shared" ca="1" si="166"/>
        <v>0</v>
      </c>
      <c r="W287" t="str" cm="1">
        <f t="array" aca="1" ref="W287" ca="1">_xlfn.SWITCH(RANDBETWEEN(0,1),0,"No",1,"Yes")</f>
        <v>No</v>
      </c>
      <c r="X287" s="3">
        <f t="shared" ca="1" si="167"/>
        <v>0</v>
      </c>
      <c r="Y287" t="str" cm="1">
        <f t="array" aca="1" ref="Y287" ca="1">_xlfn.SWITCH(RANDBETWEEN(0,1),0,"No",1,"Yes")</f>
        <v>Yes</v>
      </c>
      <c r="Z287" s="3">
        <f t="shared" ca="1" si="168"/>
        <v>1.1746815643585509</v>
      </c>
      <c r="AA287" s="3">
        <f t="shared" ca="1" si="153"/>
        <v>1</v>
      </c>
      <c r="AB287" s="3">
        <f t="shared" ca="1" si="169"/>
        <v>2.7128049707866184</v>
      </c>
      <c r="AC287" s="3">
        <f t="shared" ca="1" si="170"/>
        <v>240.50822650621765</v>
      </c>
      <c r="AD287" s="3">
        <f t="shared" ca="1" si="171"/>
        <v>2</v>
      </c>
      <c r="AE287" s="3" t="str">
        <f t="shared" ca="1" si="172"/>
        <v>12-4</v>
      </c>
      <c r="AF287" s="3">
        <f t="shared" ca="1" si="173"/>
        <v>1.1984580683472283</v>
      </c>
      <c r="AG287" s="3" t="str">
        <f t="shared" ca="1" si="174"/>
        <v>High</v>
      </c>
      <c r="AH287" s="3">
        <f t="shared" ca="1" si="175"/>
        <v>7.6788419923869852E-2</v>
      </c>
      <c r="AI287" s="3">
        <f t="shared" ca="1" si="176"/>
        <v>45.481650041609036</v>
      </c>
      <c r="AJ287" s="3">
        <f t="shared" ca="1" si="177"/>
        <v>5.2880277273623078</v>
      </c>
      <c r="AK287" s="3">
        <f t="shared" ca="1" si="178"/>
        <v>17.430484676981759</v>
      </c>
      <c r="AL287" s="3">
        <f t="shared" ca="1" si="179"/>
        <v>40</v>
      </c>
      <c r="AM287" s="3" t="str">
        <f t="shared" ca="1" si="180"/>
        <v>On time</v>
      </c>
      <c r="AN287" s="6">
        <f t="shared" ca="1" si="181"/>
        <v>18.593442487043063</v>
      </c>
      <c r="AO287" s="6">
        <f t="shared" ca="1" si="182"/>
        <v>0</v>
      </c>
      <c r="AP287" s="3" cm="1">
        <f t="array" aca="1" ref="AP287" ca="1">_xlfn.SWITCH(F287,3,_xlfn.NORM.INV(RAND(),8,4),4,_xlfn.NORM.INV(RAND(),7,3))</f>
        <v>10.334471818221477</v>
      </c>
      <c r="AQ287" s="6">
        <f t="shared" ca="1" si="183"/>
        <v>100.06718586882941</v>
      </c>
      <c r="AR287" s="6">
        <f t="shared" ca="1" si="184"/>
        <v>2328.8061381468883</v>
      </c>
      <c r="AS287" s="3">
        <f t="shared" ca="1" si="185"/>
        <v>2.1788105846227199</v>
      </c>
      <c r="AT287" s="6">
        <f t="shared" ca="1" si="186"/>
        <v>4357.6211692454399</v>
      </c>
      <c r="AU287" s="3">
        <f t="shared" ca="1" si="187"/>
        <v>989.88721298517794</v>
      </c>
      <c r="AV287" s="3">
        <f t="shared" ca="1" si="188"/>
        <v>65.885467390588801</v>
      </c>
      <c r="AW287" s="6">
        <f t="shared" ca="1" si="189"/>
        <v>7760.7934302551384</v>
      </c>
      <c r="BC287">
        <v>284</v>
      </c>
      <c r="BD287">
        <v>5026920.5759991147</v>
      </c>
      <c r="BI287">
        <v>284</v>
      </c>
      <c r="BJ287">
        <v>8988.6577299276596</v>
      </c>
      <c r="BO287">
        <v>284</v>
      </c>
      <c r="BP287">
        <v>0.62</v>
      </c>
      <c r="BW287">
        <v>284</v>
      </c>
      <c r="BX287">
        <v>25.888757421096052</v>
      </c>
      <c r="CE287">
        <v>284</v>
      </c>
      <c r="CF287">
        <v>2412161.4663915108</v>
      </c>
      <c r="CK287">
        <v>284</v>
      </c>
      <c r="CL287">
        <v>3611.7065748420223</v>
      </c>
      <c r="CS287">
        <v>283</v>
      </c>
      <c r="CT287" s="10">
        <v>5.3999999999999999E-2</v>
      </c>
      <c r="CU287" s="10">
        <v>7.1999999999999995E-2</v>
      </c>
      <c r="CV287" s="10">
        <v>3.7999999999999999E-2</v>
      </c>
      <c r="CW287" s="10">
        <v>0.08</v>
      </c>
      <c r="CX287" s="10">
        <v>7.1999999999999995E-2</v>
      </c>
      <c r="CY287" s="10">
        <v>7.5999999999999998E-2</v>
      </c>
      <c r="CZ287" s="10">
        <v>6.2E-2</v>
      </c>
      <c r="DA287" s="10">
        <v>5.3999999999999999E-2</v>
      </c>
      <c r="DB287" s="10">
        <v>5.3999999999999999E-2</v>
      </c>
      <c r="DC287" s="10">
        <v>7.0000000000000007E-2</v>
      </c>
      <c r="DD287" s="10">
        <v>6.4000000000000001E-2</v>
      </c>
      <c r="DE287" s="10">
        <v>8.7999999999999995E-2</v>
      </c>
      <c r="DF287" s="10">
        <v>0.06</v>
      </c>
      <c r="DG287" s="10">
        <v>4.8000000000000001E-2</v>
      </c>
      <c r="DH287" s="10">
        <v>4.5999999999999999E-2</v>
      </c>
      <c r="DI287" s="10">
        <v>6.2E-2</v>
      </c>
      <c r="DJ287" s="25">
        <v>11177.184347226123</v>
      </c>
      <c r="DK287" s="10">
        <v>0.56599999999999995</v>
      </c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</row>
    <row r="288" spans="1:126" x14ac:dyDescent="0.35">
      <c r="A288">
        <f t="shared" ca="1" si="154"/>
        <v>3</v>
      </c>
      <c r="B288" t="str" cm="1">
        <f t="array" aca="1" ref="B288" ca="1">_xlfn.SWITCH(A288,1,"A",2,"B",3,"C",4,"D")</f>
        <v>C</v>
      </c>
      <c r="C288">
        <f t="shared" ca="1" si="155"/>
        <v>2</v>
      </c>
      <c r="D288" s="3">
        <f t="shared" ca="1" si="156"/>
        <v>3.1084076985079885</v>
      </c>
      <c r="E288">
        <f t="shared" ca="1" si="157"/>
        <v>0</v>
      </c>
      <c r="F288" cm="1">
        <f t="array" aca="1" ref="F288" ca="1">_xlfn.SWITCH(RANDBETWEEN(0,1),0,3,1,4)</f>
        <v>4</v>
      </c>
      <c r="G288" s="3">
        <f t="shared" ca="1" si="158"/>
        <v>4.0569859394742211</v>
      </c>
      <c r="H288" t="str" cm="1">
        <f t="array" aca="1" ref="H288" ca="1">_xlfn.SWITCH(RANDBETWEEN(0,1),0,"No",1,"Yes")</f>
        <v>Yes</v>
      </c>
      <c r="I288" s="3">
        <f t="shared" ca="1" si="159"/>
        <v>0.10192525699260534</v>
      </c>
      <c r="J288" t="str" cm="1">
        <f t="array" aca="1" ref="J288" ca="1">_xlfn.SWITCH(RANDBETWEEN(0,2),0,"Rainy",1,"Sunny",2,"Cold")</f>
        <v>Rainy</v>
      </c>
      <c r="K288">
        <f t="shared" ca="1" si="152"/>
        <v>1.0933246188892511</v>
      </c>
      <c r="L288" t="str" cm="1">
        <f t="array" aca="1" ref="L288" ca="1">_xlfn.SWITCH(RANDBETWEEN(0,1),0,"Good",1,"Bad")</f>
        <v>Good</v>
      </c>
      <c r="M288" s="3">
        <f t="shared" ca="1" si="160"/>
        <v>8.5652818146035523E-2</v>
      </c>
      <c r="N288" t="str" cm="1">
        <f t="array" aca="1" ref="N288" ca="1">_xlfn.SWITCH(RANDBETWEEN(0,1),0,"No",1,"Yes")</f>
        <v>No</v>
      </c>
      <c r="O288" s="3">
        <f t="shared" ca="1" si="161"/>
        <v>6.6924430570728069E-2</v>
      </c>
      <c r="P288" t="str" cm="1">
        <f t="array" aca="1" ref="P288" ca="1">_xlfn.SWITCH(RANDBETWEEN(0,1),0,"No",1,"Yes")</f>
        <v>No</v>
      </c>
      <c r="Q288" s="3">
        <f t="shared" ca="1" si="162"/>
        <v>0</v>
      </c>
      <c r="R288">
        <f t="shared" ca="1" si="163"/>
        <v>2</v>
      </c>
      <c r="S288" s="3">
        <f t="shared" ca="1" si="164"/>
        <v>7.412524981841169E-2</v>
      </c>
      <c r="T288" s="3">
        <f t="shared" ca="1" si="165"/>
        <v>0.14825049963682338</v>
      </c>
      <c r="U288" t="str" cm="1">
        <f t="array" aca="1" ref="U288" ca="1">_xlfn.SWITCH(RANDBETWEEN(0,1),0,"No",1,"Yes")</f>
        <v>Yes</v>
      </c>
      <c r="V288" s="3">
        <f t="shared" ca="1" si="166"/>
        <v>0.20434843298856753</v>
      </c>
      <c r="W288" t="str" cm="1">
        <f t="array" aca="1" ref="W288" ca="1">_xlfn.SWITCH(RANDBETWEEN(0,1),0,"No",1,"Yes")</f>
        <v>No</v>
      </c>
      <c r="X288" s="3">
        <f t="shared" ca="1" si="167"/>
        <v>0</v>
      </c>
      <c r="Y288" t="str" cm="1">
        <f t="array" aca="1" ref="Y288" ca="1">_xlfn.SWITCH(RANDBETWEEN(0,1),0,"No",1,"Yes")</f>
        <v>No</v>
      </c>
      <c r="Z288" s="3">
        <f t="shared" ca="1" si="168"/>
        <v>0</v>
      </c>
      <c r="AA288" s="3">
        <f t="shared" ca="1" si="153"/>
        <v>0</v>
      </c>
      <c r="AB288" s="3">
        <f t="shared" ca="1" si="169"/>
        <v>0.63647609703914709</v>
      </c>
      <c r="AC288" s="3">
        <f t="shared" ca="1" si="170"/>
        <v>221.38019806148907</v>
      </c>
      <c r="AD288" s="3">
        <f t="shared" ca="1" si="171"/>
        <v>1</v>
      </c>
      <c r="AE288" s="3" t="str">
        <f t="shared" ca="1" si="172"/>
        <v>8-12</v>
      </c>
      <c r="AF288" s="3">
        <f t="shared" ca="1" si="173"/>
        <v>0.6772160407035227</v>
      </c>
      <c r="AG288" s="3" t="str">
        <f t="shared" ca="1" si="174"/>
        <v>High</v>
      </c>
      <c r="AH288" s="3">
        <f t="shared" ca="1" si="175"/>
        <v>0.10523051744962311</v>
      </c>
      <c r="AI288" s="3">
        <f t="shared" ca="1" si="176"/>
        <v>44.602867560305043</v>
      </c>
      <c r="AJ288" s="3">
        <f t="shared" ca="1" si="177"/>
        <v>4.9633624511288046</v>
      </c>
      <c r="AK288" s="3">
        <f t="shared" ca="1" si="178"/>
        <v>12.13969710301933</v>
      </c>
      <c r="AL288" s="3">
        <f t="shared" ca="1" si="179"/>
        <v>20</v>
      </c>
      <c r="AM288" s="3" t="str">
        <f t="shared" ca="1" si="180"/>
        <v>On time</v>
      </c>
      <c r="AN288" s="6">
        <f t="shared" ca="1" si="181"/>
        <v>0</v>
      </c>
      <c r="AO288" s="6">
        <f t="shared" ca="1" si="182"/>
        <v>7.0123760678697131</v>
      </c>
      <c r="AP288" s="3" cm="1">
        <f t="array" aca="1" ref="AP288" ca="1">_xlfn.SWITCH(F288,3,_xlfn.NORM.INV(RAND(),8,4),4,_xlfn.NORM.INV(RAND(),7,3))</f>
        <v>3.7546888356831194</v>
      </c>
      <c r="AQ288" s="6">
        <f t="shared" ca="1" si="183"/>
        <v>97.90872700817205</v>
      </c>
      <c r="AR288" s="6">
        <f t="shared" ca="1" si="184"/>
        <v>5772.796182476166</v>
      </c>
      <c r="AS288" s="3">
        <f t="shared" ca="1" si="185"/>
        <v>1.5174621378774162</v>
      </c>
      <c r="AT288" s="6">
        <f t="shared" ca="1" si="186"/>
        <v>2276.1932068161245</v>
      </c>
      <c r="AU288" s="3">
        <f t="shared" ca="1" si="187"/>
        <v>978.33345459238728</v>
      </c>
      <c r="AV288" s="3">
        <f t="shared" ca="1" si="188"/>
        <v>42.945101909716733</v>
      </c>
      <c r="AW288" s="6">
        <f t="shared" ca="1" si="189"/>
        <v>9077.2803218622648</v>
      </c>
      <c r="BC288">
        <v>285</v>
      </c>
      <c r="BD288">
        <v>5156722.8364878045</v>
      </c>
      <c r="BI288">
        <v>285</v>
      </c>
      <c r="BJ288">
        <v>22058.797504743256</v>
      </c>
      <c r="BO288">
        <v>285</v>
      </c>
      <c r="BP288">
        <v>0.628</v>
      </c>
      <c r="BW288">
        <v>285</v>
      </c>
      <c r="BX288">
        <v>23.025917742365113</v>
      </c>
      <c r="CE288">
        <v>285</v>
      </c>
      <c r="CF288">
        <v>2235041.5023183473</v>
      </c>
      <c r="CK288">
        <v>285</v>
      </c>
      <c r="CL288">
        <v>2408.9797251163845</v>
      </c>
      <c r="CS288">
        <v>284</v>
      </c>
      <c r="CT288" s="10">
        <v>6.2E-2</v>
      </c>
      <c r="CU288" s="10">
        <v>4.5999999999999999E-2</v>
      </c>
      <c r="CV288" s="10">
        <v>5.3999999999999999E-2</v>
      </c>
      <c r="CW288" s="10">
        <v>9.1999999999999998E-2</v>
      </c>
      <c r="CX288" s="10">
        <v>7.1999999999999995E-2</v>
      </c>
      <c r="CY288" s="10">
        <v>0.05</v>
      </c>
      <c r="CZ288" s="10">
        <v>6.8000000000000005E-2</v>
      </c>
      <c r="DA288" s="10">
        <v>6.6000000000000003E-2</v>
      </c>
      <c r="DB288" s="10">
        <v>5.1999999999999998E-2</v>
      </c>
      <c r="DC288" s="10">
        <v>5.3999999999999999E-2</v>
      </c>
      <c r="DD288" s="10">
        <v>7.3999999999999996E-2</v>
      </c>
      <c r="DE288" s="10">
        <v>6.6000000000000003E-2</v>
      </c>
      <c r="DF288" s="10">
        <v>4.3999999999999997E-2</v>
      </c>
      <c r="DG288" s="10">
        <v>6.4000000000000001E-2</v>
      </c>
      <c r="DH288" s="10">
        <v>7.0000000000000007E-2</v>
      </c>
      <c r="DI288" s="10">
        <v>6.6000000000000003E-2</v>
      </c>
      <c r="DJ288" s="25">
        <v>11507.262934768272</v>
      </c>
      <c r="DK288" s="10">
        <v>0.624</v>
      </c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</row>
    <row r="289" spans="1:126" x14ac:dyDescent="0.35">
      <c r="A289">
        <f t="shared" ca="1" si="154"/>
        <v>4</v>
      </c>
      <c r="B289" t="str" cm="1">
        <f t="array" aca="1" ref="B289" ca="1">_xlfn.SWITCH(A289,1,"A",2,"B",3,"C",4,"D")</f>
        <v>D</v>
      </c>
      <c r="C289">
        <f t="shared" ca="1" si="155"/>
        <v>4</v>
      </c>
      <c r="D289" s="3">
        <f t="shared" ca="1" si="156"/>
        <v>2.9358781580771751</v>
      </c>
      <c r="E289">
        <f t="shared" ca="1" si="157"/>
        <v>1</v>
      </c>
      <c r="F289" cm="1">
        <f t="array" aca="1" ref="F289" ca="1">_xlfn.SWITCH(RANDBETWEEN(0,1),0,3,1,4)</f>
        <v>4</v>
      </c>
      <c r="G289" s="3">
        <f t="shared" ca="1" si="158"/>
        <v>2.7375100246736599</v>
      </c>
      <c r="H289" t="str" cm="1">
        <f t="array" aca="1" ref="H289" ca="1">_xlfn.SWITCH(RANDBETWEEN(0,1),0,"No",1,"Yes")</f>
        <v>Yes</v>
      </c>
      <c r="I289" s="3">
        <f t="shared" ca="1" si="159"/>
        <v>0.10252105817506804</v>
      </c>
      <c r="J289" t="str" cm="1">
        <f t="array" aca="1" ref="J289" ca="1">_xlfn.SWITCH(RANDBETWEEN(0,2),0,"Rainy",1,"Sunny",2,"Cold")</f>
        <v>Sunny</v>
      </c>
      <c r="K289">
        <f t="shared" ca="1" si="152"/>
        <v>0.33305966328450437</v>
      </c>
      <c r="L289" t="str" cm="1">
        <f t="array" aca="1" ref="L289" ca="1">_xlfn.SWITCH(RANDBETWEEN(0,1),0,"Good",1,"Bad")</f>
        <v>Good</v>
      </c>
      <c r="M289" s="3">
        <f t="shared" ca="1" si="160"/>
        <v>9.3246214852377371E-2</v>
      </c>
      <c r="N289" t="str" cm="1">
        <f t="array" aca="1" ref="N289" ca="1">_xlfn.SWITCH(RANDBETWEEN(0,1),0,"No",1,"Yes")</f>
        <v>No</v>
      </c>
      <c r="O289" s="3">
        <f t="shared" ca="1" si="161"/>
        <v>9.0870849641207854E-2</v>
      </c>
      <c r="P289" t="str" cm="1">
        <f t="array" aca="1" ref="P289" ca="1">_xlfn.SWITCH(RANDBETWEEN(0,1),0,"No",1,"Yes")</f>
        <v>Yes</v>
      </c>
      <c r="Q289" s="3">
        <f t="shared" ca="1" si="162"/>
        <v>2.3037149766308631</v>
      </c>
      <c r="R289">
        <f t="shared" ca="1" si="163"/>
        <v>2</v>
      </c>
      <c r="S289" s="3">
        <f t="shared" ca="1" si="164"/>
        <v>0.17496925787745526</v>
      </c>
      <c r="T289" s="3">
        <f t="shared" ca="1" si="165"/>
        <v>0.34993851575491053</v>
      </c>
      <c r="U289" t="str" cm="1">
        <f t="array" aca="1" ref="U289" ca="1">_xlfn.SWITCH(RANDBETWEEN(0,1),0,"No",1,"Yes")</f>
        <v>No</v>
      </c>
      <c r="V289" s="3">
        <f t="shared" ca="1" si="166"/>
        <v>0</v>
      </c>
      <c r="W289" t="str" cm="1">
        <f t="array" aca="1" ref="W289" ca="1">_xlfn.SWITCH(RANDBETWEEN(0,1),0,"No",1,"Yes")</f>
        <v>No</v>
      </c>
      <c r="X289" s="3">
        <f t="shared" ca="1" si="167"/>
        <v>0</v>
      </c>
      <c r="Y289" t="str" cm="1">
        <f t="array" aca="1" ref="Y289" ca="1">_xlfn.SWITCH(RANDBETWEEN(0,1),0,"No",1,"Yes")</f>
        <v>No</v>
      </c>
      <c r="Z289" s="3">
        <f t="shared" ca="1" si="168"/>
        <v>0</v>
      </c>
      <c r="AA289" s="3">
        <f t="shared" ca="1" si="153"/>
        <v>1</v>
      </c>
      <c r="AB289" s="3">
        <f t="shared" ca="1" si="169"/>
        <v>0.67177306058614872</v>
      </c>
      <c r="AC289" s="3">
        <f t="shared" ca="1" si="170"/>
        <v>241.305011476332</v>
      </c>
      <c r="AD289" s="3">
        <f t="shared" ca="1" si="171"/>
        <v>2</v>
      </c>
      <c r="AE289" s="3" t="str">
        <f t="shared" ca="1" si="172"/>
        <v>12-4</v>
      </c>
      <c r="AF289" s="3">
        <f t="shared" ca="1" si="173"/>
        <v>0.35976879575629583</v>
      </c>
      <c r="AG289" s="3" t="str">
        <f t="shared" ca="1" si="174"/>
        <v>Low</v>
      </c>
      <c r="AH289" s="3">
        <f t="shared" ca="1" si="175"/>
        <v>0.84620492798659974</v>
      </c>
      <c r="AI289" s="3">
        <f t="shared" ca="1" si="176"/>
        <v>97.876000083280786</v>
      </c>
      <c r="AJ289" s="3">
        <f t="shared" ca="1" si="177"/>
        <v>2.4654155387532208</v>
      </c>
      <c r="AK289" s="3">
        <f t="shared" ca="1" si="178"/>
        <v>10.354023626094857</v>
      </c>
      <c r="AL289" s="3">
        <f t="shared" ca="1" si="179"/>
        <v>20</v>
      </c>
      <c r="AM289" s="3" t="str">
        <f t="shared" ca="1" si="180"/>
        <v>On time</v>
      </c>
      <c r="AN289" s="6">
        <f t="shared" ca="1" si="181"/>
        <v>0</v>
      </c>
      <c r="AO289" s="6">
        <f t="shared" ca="1" si="182"/>
        <v>1.033238078777527</v>
      </c>
      <c r="AP289" s="3" cm="1">
        <f t="array" aca="1" ref="AP289" ca="1">_xlfn.SWITCH(F289,3,_xlfn.NORM.INV(RAND(),8,4),4,_xlfn.NORM.INV(RAND(),7,3))</f>
        <v>14.911078350953362</v>
      </c>
      <c r="AQ289" s="6">
        <f t="shared" ca="1" si="183"/>
        <v>77.157177141733882</v>
      </c>
      <c r="AR289" s="6">
        <f t="shared" ca="1" si="184"/>
        <v>1248.6295811380455</v>
      </c>
      <c r="AS289" s="3">
        <f t="shared" ca="1" si="185"/>
        <v>1.2942529532618572</v>
      </c>
      <c r="AT289" s="6">
        <f t="shared" ca="1" si="186"/>
        <v>2588.5059065237142</v>
      </c>
      <c r="AU289" s="3">
        <f t="shared" ca="1" si="187"/>
        <v>1046.4452134223025</v>
      </c>
      <c r="AV289" s="3">
        <f t="shared" ca="1" si="188"/>
        <v>44.092968074465404</v>
      </c>
      <c r="AW289" s="6">
        <f t="shared" ca="1" si="189"/>
        <v>4928.706907237306</v>
      </c>
      <c r="BC289">
        <v>286</v>
      </c>
      <c r="BD289">
        <v>5220853.70508797</v>
      </c>
      <c r="BI289">
        <v>286</v>
      </c>
      <c r="BJ289">
        <v>10082.879975205411</v>
      </c>
      <c r="BO289">
        <v>286</v>
      </c>
      <c r="BP289">
        <v>0.626</v>
      </c>
      <c r="BW289">
        <v>286</v>
      </c>
      <c r="BX289">
        <v>25.145911874502989</v>
      </c>
      <c r="CE289">
        <v>286</v>
      </c>
      <c r="CF289">
        <v>1488116.7983155365</v>
      </c>
      <c r="CK289">
        <v>286</v>
      </c>
      <c r="CL289">
        <v>4323.2126245264953</v>
      </c>
      <c r="CS289">
        <v>285</v>
      </c>
      <c r="CT289" s="10">
        <v>0.06</v>
      </c>
      <c r="CU289" s="10">
        <v>0.09</v>
      </c>
      <c r="CV289" s="10">
        <v>6.2E-2</v>
      </c>
      <c r="CW289" s="10">
        <v>5.1999999999999998E-2</v>
      </c>
      <c r="CX289" s="10">
        <v>7.0000000000000007E-2</v>
      </c>
      <c r="CY289" s="10">
        <v>5.6000000000000001E-2</v>
      </c>
      <c r="CZ289" s="10">
        <v>0.06</v>
      </c>
      <c r="DA289" s="10">
        <v>5.1999999999999998E-2</v>
      </c>
      <c r="DB289" s="10">
        <v>5.3999999999999999E-2</v>
      </c>
      <c r="DC289" s="10">
        <v>7.1999999999999995E-2</v>
      </c>
      <c r="DD289" s="10">
        <v>6.8000000000000005E-2</v>
      </c>
      <c r="DE289" s="10">
        <v>7.1999999999999995E-2</v>
      </c>
      <c r="DF289" s="10">
        <v>5.1999999999999998E-2</v>
      </c>
      <c r="DG289" s="10">
        <v>6.4000000000000001E-2</v>
      </c>
      <c r="DH289" s="10">
        <v>0.06</v>
      </c>
      <c r="DI289" s="10">
        <v>5.6000000000000001E-2</v>
      </c>
      <c r="DJ289" s="25">
        <v>32898.039181358494</v>
      </c>
      <c r="DK289" s="10">
        <v>0.59</v>
      </c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</row>
    <row r="290" spans="1:126" x14ac:dyDescent="0.35">
      <c r="A290">
        <f t="shared" ca="1" si="154"/>
        <v>4</v>
      </c>
      <c r="B290" t="str" cm="1">
        <f t="array" aca="1" ref="B290" ca="1">_xlfn.SWITCH(A290,1,"A",2,"B",3,"C",4,"D")</f>
        <v>D</v>
      </c>
      <c r="C290">
        <f t="shared" ca="1" si="155"/>
        <v>3</v>
      </c>
      <c r="D290" s="3">
        <f t="shared" ca="1" si="156"/>
        <v>2.9276159103848185</v>
      </c>
      <c r="E290">
        <f t="shared" ca="1" si="157"/>
        <v>1</v>
      </c>
      <c r="F290" cm="1">
        <f t="array" aca="1" ref="F290" ca="1">_xlfn.SWITCH(RANDBETWEEN(0,1),0,3,1,4)</f>
        <v>3</v>
      </c>
      <c r="G290" s="3">
        <f t="shared" ca="1" si="158"/>
        <v>2.2923023525686106</v>
      </c>
      <c r="H290" t="str" cm="1">
        <f t="array" aca="1" ref="H290" ca="1">_xlfn.SWITCH(RANDBETWEEN(0,1),0,"No",1,"Yes")</f>
        <v>Yes</v>
      </c>
      <c r="I290" s="3">
        <f t="shared" ca="1" si="159"/>
        <v>8.8983838765428619E-2</v>
      </c>
      <c r="J290" t="str" cm="1">
        <f t="array" aca="1" ref="J290" ca="1">_xlfn.SWITCH(RANDBETWEEN(0,2),0,"Rainy",1,"Sunny",2,"Cold")</f>
        <v>Rainy</v>
      </c>
      <c r="K290">
        <f t="shared" ca="1" si="152"/>
        <v>1.3029747272899423</v>
      </c>
      <c r="L290" t="str" cm="1">
        <f t="array" aca="1" ref="L290" ca="1">_xlfn.SWITCH(RANDBETWEEN(0,1),0,"Good",1,"Bad")</f>
        <v>Bad</v>
      </c>
      <c r="M290" s="3">
        <f t="shared" ca="1" si="160"/>
        <v>0.68236656720935884</v>
      </c>
      <c r="N290" t="str" cm="1">
        <f t="array" aca="1" ref="N290" ca="1">_xlfn.SWITCH(RANDBETWEEN(0,1),0,"No",1,"Yes")</f>
        <v>Yes</v>
      </c>
      <c r="O290" s="3">
        <f t="shared" ca="1" si="161"/>
        <v>1.4387878273637043</v>
      </c>
      <c r="P290" t="str" cm="1">
        <f t="array" aca="1" ref="P290" ca="1">_xlfn.SWITCH(RANDBETWEEN(0,1),0,"No",1,"Yes")</f>
        <v>Yes</v>
      </c>
      <c r="Q290" s="3">
        <f t="shared" ca="1" si="162"/>
        <v>0.5975052700729323</v>
      </c>
      <c r="R290">
        <f t="shared" ca="1" si="163"/>
        <v>3</v>
      </c>
      <c r="S290" s="3">
        <f t="shared" ca="1" si="164"/>
        <v>0.16744953631763643</v>
      </c>
      <c r="T290" s="3">
        <f t="shared" ca="1" si="165"/>
        <v>0.50234860895290923</v>
      </c>
      <c r="U290" t="str" cm="1">
        <f t="array" aca="1" ref="U290" ca="1">_xlfn.SWITCH(RANDBETWEEN(0,1),0,"No",1,"Yes")</f>
        <v>Yes</v>
      </c>
      <c r="V290" s="3">
        <f t="shared" ca="1" si="166"/>
        <v>0.60214431823705528</v>
      </c>
      <c r="W290" t="str" cm="1">
        <f t="array" aca="1" ref="W290" ca="1">_xlfn.SWITCH(RANDBETWEEN(0,1),0,"No",1,"Yes")</f>
        <v>Yes</v>
      </c>
      <c r="X290" s="3">
        <f t="shared" ca="1" si="167"/>
        <v>22.54336050188353</v>
      </c>
      <c r="Y290" t="str" cm="1">
        <f t="array" aca="1" ref="Y290" ca="1">_xlfn.SWITCH(RANDBETWEEN(0,1),0,"No",1,"Yes")</f>
        <v>No</v>
      </c>
      <c r="Z290" s="3">
        <f t="shared" ca="1" si="168"/>
        <v>0</v>
      </c>
      <c r="AA290" s="3">
        <f t="shared" ca="1" si="153"/>
        <v>1</v>
      </c>
      <c r="AB290" s="3">
        <f t="shared" ca="1" si="169"/>
        <v>1.4368953754090241</v>
      </c>
      <c r="AC290" s="3">
        <f t="shared" ca="1" si="170"/>
        <v>340.58676326110339</v>
      </c>
      <c r="AD290" s="3">
        <f t="shared" ca="1" si="171"/>
        <v>1</v>
      </c>
      <c r="AE290" s="3" t="str">
        <f t="shared" ca="1" si="172"/>
        <v>8-12</v>
      </c>
      <c r="AF290" s="3">
        <f t="shared" ca="1" si="173"/>
        <v>0.62070691108038079</v>
      </c>
      <c r="AG290" s="3" t="str">
        <f t="shared" ca="1" si="174"/>
        <v>High</v>
      </c>
      <c r="AH290" s="3">
        <f t="shared" ca="1" si="175"/>
        <v>8.2880178658364792E-2</v>
      </c>
      <c r="AI290" s="3">
        <f t="shared" ca="1" si="176"/>
        <v>29.758647388851092</v>
      </c>
      <c r="AJ290" s="3">
        <f t="shared" ca="1" si="177"/>
        <v>11.444967871379204</v>
      </c>
      <c r="AK290" s="3">
        <f t="shared" ca="1" si="178"/>
        <v>43.636224348870435</v>
      </c>
      <c r="AL290" s="3">
        <f t="shared" ca="1" si="179"/>
        <v>25</v>
      </c>
      <c r="AM290" s="3" t="str">
        <f t="shared" ca="1" si="180"/>
        <v>Late</v>
      </c>
      <c r="AN290" s="6">
        <f t="shared" ca="1" si="181"/>
        <v>0</v>
      </c>
      <c r="AO290" s="6">
        <f t="shared" ca="1" si="182"/>
        <v>6.2872130328359086</v>
      </c>
      <c r="AP290" s="3" cm="1">
        <f t="array" aca="1" ref="AP290" ca="1">_xlfn.SWITCH(F290,3,_xlfn.NORM.INV(RAND(),8,4),4,_xlfn.NORM.INV(RAND(),7,3))</f>
        <v>11.259263862511482</v>
      </c>
      <c r="AQ290" s="6">
        <f t="shared" ca="1" si="183"/>
        <v>91.630252969065353</v>
      </c>
      <c r="AR290" s="6">
        <f t="shared" ca="1" si="184"/>
        <v>2771.76657875827</v>
      </c>
      <c r="AS290" s="3">
        <f t="shared" ca="1" si="185"/>
        <v>5.4545280436088044</v>
      </c>
      <c r="AT290" s="6">
        <f t="shared" ca="1" si="186"/>
        <v>10909.056087217608</v>
      </c>
      <c r="AU290" s="3">
        <f t="shared" ca="1" si="187"/>
        <v>955.32917293699779</v>
      </c>
      <c r="AV290" s="3">
        <f t="shared" ca="1" si="188"/>
        <v>5185.2485939332555</v>
      </c>
      <c r="AW290" s="6">
        <f t="shared" ca="1" si="189"/>
        <v>19827.687645878967</v>
      </c>
      <c r="BC290">
        <v>287</v>
      </c>
      <c r="BD290">
        <v>2791728.5491364039</v>
      </c>
      <c r="BI290">
        <v>287</v>
      </c>
      <c r="BJ290">
        <v>13856.003786028405</v>
      </c>
      <c r="BO290">
        <v>287</v>
      </c>
      <c r="BP290">
        <v>0.628</v>
      </c>
      <c r="BW290">
        <v>287</v>
      </c>
      <c r="BX290">
        <v>24.953524559600535</v>
      </c>
      <c r="CE290">
        <v>287</v>
      </c>
      <c r="CF290">
        <v>1391043.8035804029</v>
      </c>
      <c r="CK290">
        <v>287</v>
      </c>
      <c r="CL290">
        <v>-5305.0114818951724</v>
      </c>
      <c r="CS290">
        <v>286</v>
      </c>
      <c r="CT290" s="10">
        <v>7.8E-2</v>
      </c>
      <c r="CU290" s="10">
        <v>5.8000000000000003E-2</v>
      </c>
      <c r="CV290" s="10">
        <v>6.8000000000000005E-2</v>
      </c>
      <c r="CW290" s="10">
        <v>4.8000000000000001E-2</v>
      </c>
      <c r="CX290" s="10">
        <v>0.08</v>
      </c>
      <c r="CY290" s="10">
        <v>6.8000000000000005E-2</v>
      </c>
      <c r="CZ290" s="10">
        <v>5.8000000000000003E-2</v>
      </c>
      <c r="DA290" s="10">
        <v>0.05</v>
      </c>
      <c r="DB290" s="10">
        <v>8.7999999999999995E-2</v>
      </c>
      <c r="DC290" s="10">
        <v>6.6000000000000003E-2</v>
      </c>
      <c r="DD290" s="10">
        <v>6.4000000000000001E-2</v>
      </c>
      <c r="DE290" s="10">
        <v>6.2E-2</v>
      </c>
      <c r="DF290" s="10">
        <v>4.2000000000000003E-2</v>
      </c>
      <c r="DG290" s="10">
        <v>6.2E-2</v>
      </c>
      <c r="DH290" s="10">
        <v>0.06</v>
      </c>
      <c r="DI290" s="10">
        <v>4.8000000000000001E-2</v>
      </c>
      <c r="DJ290" s="25">
        <v>10302.579328900805</v>
      </c>
      <c r="DK290" s="10">
        <v>0.60399999999999998</v>
      </c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</row>
    <row r="291" spans="1:126" x14ac:dyDescent="0.35">
      <c r="A291">
        <f t="shared" ca="1" si="154"/>
        <v>3</v>
      </c>
      <c r="B291" t="str" cm="1">
        <f t="array" aca="1" ref="B291" ca="1">_xlfn.SWITCH(A291,1,"A",2,"B",3,"C",4,"D")</f>
        <v>C</v>
      </c>
      <c r="C291">
        <f t="shared" ca="1" si="155"/>
        <v>1</v>
      </c>
      <c r="D291" s="3">
        <f t="shared" ca="1" si="156"/>
        <v>2.7791707803379171</v>
      </c>
      <c r="E291">
        <f t="shared" ca="1" si="157"/>
        <v>0</v>
      </c>
      <c r="F291" cm="1">
        <f t="array" aca="1" ref="F291" ca="1">_xlfn.SWITCH(RANDBETWEEN(0,1),0,3,1,4)</f>
        <v>4</v>
      </c>
      <c r="G291" s="3">
        <f t="shared" ca="1" si="158"/>
        <v>2.3642309021401235</v>
      </c>
      <c r="H291" t="str" cm="1">
        <f t="array" aca="1" ref="H291" ca="1">_xlfn.SWITCH(RANDBETWEEN(0,1),0,"No",1,"Yes")</f>
        <v>Yes</v>
      </c>
      <c r="I291" s="3">
        <f t="shared" ca="1" si="159"/>
        <v>9.2512764275839432E-2</v>
      </c>
      <c r="J291" t="str" cm="1">
        <f t="array" aca="1" ref="J291" ca="1">_xlfn.SWITCH(RANDBETWEEN(0,2),0,"Rainy",1,"Sunny",2,"Cold")</f>
        <v>Sunny</v>
      </c>
      <c r="K291">
        <f t="shared" ca="1" si="152"/>
        <v>0.41776155625557204</v>
      </c>
      <c r="L291" t="str" cm="1">
        <f t="array" aca="1" ref="L291" ca="1">_xlfn.SWITCH(RANDBETWEEN(0,1),0,"Good",1,"Bad")</f>
        <v>Bad</v>
      </c>
      <c r="M291" s="3">
        <f t="shared" ca="1" si="160"/>
        <v>0.45044324638262906</v>
      </c>
      <c r="N291" t="str" cm="1">
        <f t="array" aca="1" ref="N291" ca="1">_xlfn.SWITCH(RANDBETWEEN(0,1),0,"No",1,"Yes")</f>
        <v>Yes</v>
      </c>
      <c r="O291" s="3">
        <f t="shared" ca="1" si="161"/>
        <v>0.84818228896308512</v>
      </c>
      <c r="P291" t="str" cm="1">
        <f t="array" aca="1" ref="P291" ca="1">_xlfn.SWITCH(RANDBETWEEN(0,1),0,"No",1,"Yes")</f>
        <v>Yes</v>
      </c>
      <c r="Q291" s="3">
        <f t="shared" ca="1" si="162"/>
        <v>0.73118746201545604</v>
      </c>
      <c r="R291">
        <f t="shared" ca="1" si="163"/>
        <v>3</v>
      </c>
      <c r="S291" s="3">
        <f t="shared" ca="1" si="164"/>
        <v>0.16521973028185258</v>
      </c>
      <c r="T291" s="3">
        <f t="shared" ca="1" si="165"/>
        <v>0.49565919084555776</v>
      </c>
      <c r="U291" t="str" cm="1">
        <f t="array" aca="1" ref="U291" ca="1">_xlfn.SWITCH(RANDBETWEEN(0,1),0,"No",1,"Yes")</f>
        <v>Yes</v>
      </c>
      <c r="V291" s="3">
        <f t="shared" ca="1" si="166"/>
        <v>0.4508702396675397</v>
      </c>
      <c r="W291" t="str" cm="1">
        <f t="array" aca="1" ref="W291" ca="1">_xlfn.SWITCH(RANDBETWEEN(0,1),0,"No",1,"Yes")</f>
        <v>No</v>
      </c>
      <c r="X291" s="3">
        <f t="shared" ca="1" si="167"/>
        <v>0</v>
      </c>
      <c r="Y291" t="str" cm="1">
        <f t="array" aca="1" ref="Y291" ca="1">_xlfn.SWITCH(RANDBETWEEN(0,1),0,"No",1,"Yes")</f>
        <v>Yes</v>
      </c>
      <c r="Z291" s="3">
        <f t="shared" ca="1" si="168"/>
        <v>1.3672587222122561</v>
      </c>
      <c r="AA291" s="3">
        <f t="shared" ca="1" si="153"/>
        <v>1</v>
      </c>
      <c r="AB291" s="3">
        <f t="shared" ca="1" si="169"/>
        <v>1.1063177163448836</v>
      </c>
      <c r="AC291" s="3">
        <f t="shared" ca="1" si="170"/>
        <v>237.24780089636306</v>
      </c>
      <c r="AD291" s="3">
        <f t="shared" ca="1" si="171"/>
        <v>4</v>
      </c>
      <c r="AE291" s="3" t="str">
        <f t="shared" ca="1" si="172"/>
        <v>4-8</v>
      </c>
      <c r="AF291" s="3">
        <f t="shared" ca="1" si="173"/>
        <v>-4.9381242443285123E-2</v>
      </c>
      <c r="AG291" s="3" t="str">
        <f t="shared" ca="1" si="174"/>
        <v>Low</v>
      </c>
      <c r="AH291" s="3">
        <f t="shared" ca="1" si="175"/>
        <v>0.53226587736523334</v>
      </c>
      <c r="AI291" s="3">
        <f t="shared" ca="1" si="176"/>
        <v>76.955256210176401</v>
      </c>
      <c r="AJ291" s="3">
        <f t="shared" ca="1" si="177"/>
        <v>3.0829317265659353</v>
      </c>
      <c r="AK291" s="3">
        <f t="shared" ca="1" si="178"/>
        <v>11.890240450590827</v>
      </c>
      <c r="AL291" s="3">
        <f t="shared" ca="1" si="179"/>
        <v>30</v>
      </c>
      <c r="AM291" s="3" t="str">
        <f t="shared" ca="1" si="180"/>
        <v>On time</v>
      </c>
      <c r="AN291" s="6">
        <f t="shared" ca="1" si="181"/>
        <v>0</v>
      </c>
      <c r="AO291" s="6">
        <f t="shared" ca="1" si="182"/>
        <v>2.612528181115235</v>
      </c>
      <c r="AP291" s="3" cm="1">
        <f t="array" aca="1" ref="AP291" ca="1">_xlfn.SWITCH(F291,3,_xlfn.NORM.INV(RAND(),8,4),4,_xlfn.NORM.INV(RAND(),7,3))</f>
        <v>2.9505751828631599</v>
      </c>
      <c r="AQ291" s="6">
        <f t="shared" ca="1" si="183"/>
        <v>111.65617015563184</v>
      </c>
      <c r="AR291" s="6">
        <f t="shared" ca="1" si="184"/>
        <v>8977.9718136951215</v>
      </c>
      <c r="AS291" s="3">
        <f t="shared" ca="1" si="185"/>
        <v>1.4862800563238534</v>
      </c>
      <c r="AT291" s="6">
        <f t="shared" ca="1" si="186"/>
        <v>2972.5601126477068</v>
      </c>
      <c r="AU291" s="3">
        <f t="shared" ca="1" si="187"/>
        <v>1007.2957287806217</v>
      </c>
      <c r="AV291" s="3">
        <f t="shared" ca="1" si="188"/>
        <v>46.163559743006708</v>
      </c>
      <c r="AW291" s="6">
        <f t="shared" ca="1" si="189"/>
        <v>13006.603743047572</v>
      </c>
      <c r="BC291">
        <v>288</v>
      </c>
      <c r="BD291">
        <v>5530465.6330054039</v>
      </c>
      <c r="BI291">
        <v>288</v>
      </c>
      <c r="BJ291">
        <v>5379.6167581649397</v>
      </c>
      <c r="BO291">
        <v>288</v>
      </c>
      <c r="BP291">
        <v>0.60599999999999998</v>
      </c>
      <c r="BW291">
        <v>288</v>
      </c>
      <c r="BX291">
        <v>36.466009139167838</v>
      </c>
      <c r="CE291">
        <v>288</v>
      </c>
      <c r="CF291">
        <v>2032510.1855179549</v>
      </c>
      <c r="CK291">
        <v>288</v>
      </c>
      <c r="CL291">
        <v>2919.5979965085353</v>
      </c>
      <c r="CS291">
        <v>287</v>
      </c>
      <c r="CT291" s="10">
        <v>6.6000000000000003E-2</v>
      </c>
      <c r="CU291" s="10">
        <v>6.6000000000000003E-2</v>
      </c>
      <c r="CV291" s="10">
        <v>4.8000000000000001E-2</v>
      </c>
      <c r="CW291" s="10">
        <v>0.05</v>
      </c>
      <c r="CX291" s="10">
        <v>7.1999999999999995E-2</v>
      </c>
      <c r="CY291" s="10">
        <v>7.1999999999999995E-2</v>
      </c>
      <c r="CZ291" s="10">
        <v>4.5999999999999999E-2</v>
      </c>
      <c r="DA291" s="10">
        <v>7.5999999999999998E-2</v>
      </c>
      <c r="DB291" s="10">
        <v>5.1999999999999998E-2</v>
      </c>
      <c r="DC291" s="10">
        <v>6.2E-2</v>
      </c>
      <c r="DD291" s="10">
        <v>8.5999999999999993E-2</v>
      </c>
      <c r="DE291" s="10">
        <v>5.3999999999999999E-2</v>
      </c>
      <c r="DF291" s="10">
        <v>8.4000000000000005E-2</v>
      </c>
      <c r="DG291" s="10">
        <v>0.06</v>
      </c>
      <c r="DH291" s="10">
        <v>4.5999999999999999E-2</v>
      </c>
      <c r="DI291" s="10">
        <v>0.06</v>
      </c>
      <c r="DJ291" s="25">
        <v>10291.882872763099</v>
      </c>
      <c r="DK291" s="10">
        <v>0.624</v>
      </c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</row>
    <row r="292" spans="1:126" x14ac:dyDescent="0.35">
      <c r="A292">
        <f t="shared" ca="1" si="154"/>
        <v>1</v>
      </c>
      <c r="B292" t="str" cm="1">
        <f t="array" aca="1" ref="B292" ca="1">_xlfn.SWITCH(A292,1,"A",2,"B",3,"C",4,"D")</f>
        <v>A</v>
      </c>
      <c r="C292">
        <f t="shared" ca="1" si="155"/>
        <v>3</v>
      </c>
      <c r="D292" s="3">
        <f t="shared" ca="1" si="156"/>
        <v>2.8187429409690408</v>
      </c>
      <c r="E292">
        <f t="shared" ca="1" si="157"/>
        <v>1</v>
      </c>
      <c r="F292" cm="1">
        <f t="array" aca="1" ref="F292" ca="1">_xlfn.SWITCH(RANDBETWEEN(0,1),0,3,1,4)</f>
        <v>4</v>
      </c>
      <c r="G292" s="3">
        <f t="shared" ca="1" si="158"/>
        <v>2.6105468176985096</v>
      </c>
      <c r="H292" t="str" cm="1">
        <f t="array" aca="1" ref="H292" ca="1">_xlfn.SWITCH(RANDBETWEEN(0,1),0,"No",1,"Yes")</f>
        <v>No</v>
      </c>
      <c r="I292" s="3">
        <f t="shared" ca="1" si="159"/>
        <v>0.37093534823275848</v>
      </c>
      <c r="J292" t="str" cm="1">
        <f t="array" aca="1" ref="J292" ca="1">_xlfn.SWITCH(RANDBETWEEN(0,2),0,"Rainy",1,"Sunny",2,"Cold")</f>
        <v>Sunny</v>
      </c>
      <c r="K292">
        <f t="shared" ca="1" si="152"/>
        <v>0.42125899759706276</v>
      </c>
      <c r="L292" t="str" cm="1">
        <f t="array" aca="1" ref="L292" ca="1">_xlfn.SWITCH(RANDBETWEEN(0,1),0,"Good",1,"Bad")</f>
        <v>Good</v>
      </c>
      <c r="M292" s="3">
        <f t="shared" ca="1" si="160"/>
        <v>6.4458298137175699E-2</v>
      </c>
      <c r="N292" t="str" cm="1">
        <f t="array" aca="1" ref="N292" ca="1">_xlfn.SWITCH(RANDBETWEEN(0,1),0,"No",1,"Yes")</f>
        <v>No</v>
      </c>
      <c r="O292" s="3">
        <f t="shared" ca="1" si="161"/>
        <v>9.6301651342939457E-2</v>
      </c>
      <c r="P292" t="str" cm="1">
        <f t="array" aca="1" ref="P292" ca="1">_xlfn.SWITCH(RANDBETWEEN(0,1),0,"No",1,"Yes")</f>
        <v>Yes</v>
      </c>
      <c r="Q292" s="3">
        <f t="shared" ca="1" si="162"/>
        <v>1.6944651783399101</v>
      </c>
      <c r="R292">
        <f t="shared" ca="1" si="163"/>
        <v>1</v>
      </c>
      <c r="S292" s="3">
        <f t="shared" ca="1" si="164"/>
        <v>0.17995539507383149</v>
      </c>
      <c r="T292" s="3">
        <f t="shared" ca="1" si="165"/>
        <v>0.17995539507383149</v>
      </c>
      <c r="U292" t="str" cm="1">
        <f t="array" aca="1" ref="U292" ca="1">_xlfn.SWITCH(RANDBETWEEN(0,1),0,"No",1,"Yes")</f>
        <v>Yes</v>
      </c>
      <c r="V292" s="3">
        <f t="shared" ca="1" si="166"/>
        <v>0.82975049537278611</v>
      </c>
      <c r="W292" t="str" cm="1">
        <f t="array" aca="1" ref="W292" ca="1">_xlfn.SWITCH(RANDBETWEEN(0,1),0,"No",1,"Yes")</f>
        <v>No</v>
      </c>
      <c r="X292" s="3">
        <f t="shared" ca="1" si="167"/>
        <v>0</v>
      </c>
      <c r="Y292" t="str" cm="1">
        <f t="array" aca="1" ref="Y292" ca="1">_xlfn.SWITCH(RANDBETWEEN(0,1),0,"No",1,"Yes")</f>
        <v>Yes</v>
      </c>
      <c r="Z292" s="3">
        <f t="shared" ca="1" si="168"/>
        <v>0.83451450445387743</v>
      </c>
      <c r="AA292" s="3">
        <f t="shared" ca="1" si="153"/>
        <v>1</v>
      </c>
      <c r="AB292" s="3">
        <f t="shared" ca="1" si="169"/>
        <v>0.56159140475031866</v>
      </c>
      <c r="AC292" s="3">
        <f t="shared" ca="1" si="170"/>
        <v>166.22254220843536</v>
      </c>
      <c r="AD292" s="3">
        <f t="shared" ca="1" si="171"/>
        <v>2</v>
      </c>
      <c r="AE292" s="3" t="str">
        <f t="shared" ca="1" si="172"/>
        <v>12-4</v>
      </c>
      <c r="AF292" s="3">
        <f t="shared" ca="1" si="173"/>
        <v>0.57847902263787587</v>
      </c>
      <c r="AG292" s="3" t="str">
        <f t="shared" ca="1" si="174"/>
        <v>High</v>
      </c>
      <c r="AH292" s="3">
        <f t="shared" ca="1" si="175"/>
        <v>9.6239689824170985E-2</v>
      </c>
      <c r="AI292" s="3">
        <f t="shared" ca="1" si="176"/>
        <v>96.319392824262621</v>
      </c>
      <c r="AJ292" s="3">
        <f t="shared" ca="1" si="177"/>
        <v>1.7257432520542666</v>
      </c>
      <c r="AK292" s="3">
        <f t="shared" ca="1" si="178"/>
        <v>10.064240055515482</v>
      </c>
      <c r="AL292" s="3">
        <f t="shared" ca="1" si="179"/>
        <v>50</v>
      </c>
      <c r="AM292" s="3" t="str">
        <f t="shared" ca="1" si="180"/>
        <v>On time</v>
      </c>
      <c r="AN292" s="6">
        <f t="shared" ca="1" si="181"/>
        <v>0</v>
      </c>
      <c r="AO292" s="6">
        <f t="shared" ca="1" si="182"/>
        <v>6.1947215865294032</v>
      </c>
      <c r="AP292" s="3" cm="1">
        <f t="array" aca="1" ref="AP292" ca="1">_xlfn.SWITCH(F292,3,_xlfn.NORM.INV(RAND(),8,4),4,_xlfn.NORM.INV(RAND(),7,3))</f>
        <v>1.0208159417703468</v>
      </c>
      <c r="AQ292" s="6">
        <f t="shared" ca="1" si="183"/>
        <v>97.174619497496877</v>
      </c>
      <c r="AR292" s="6">
        <f t="shared" ca="1" si="184"/>
        <v>15823.236716894038</v>
      </c>
      <c r="AS292" s="3">
        <f t="shared" ca="1" si="185"/>
        <v>1.2580300069394352</v>
      </c>
      <c r="AT292" s="6">
        <f t="shared" ca="1" si="186"/>
        <v>2516.0600138788704</v>
      </c>
      <c r="AU292" s="3">
        <f t="shared" ca="1" si="187"/>
        <v>992.33228529120197</v>
      </c>
      <c r="AV292" s="3">
        <f t="shared" ca="1" si="188"/>
        <v>32.144631846512056</v>
      </c>
      <c r="AW292" s="6">
        <f t="shared" ca="1" si="189"/>
        <v>19369.968369497154</v>
      </c>
      <c r="BC292">
        <v>289</v>
      </c>
      <c r="BD292">
        <v>7109707.4120268878</v>
      </c>
      <c r="BI292">
        <v>289</v>
      </c>
      <c r="BJ292">
        <v>8467.8522736962404</v>
      </c>
      <c r="BO292">
        <v>289</v>
      </c>
      <c r="BP292">
        <v>0.58399999999999996</v>
      </c>
      <c r="BW292">
        <v>289</v>
      </c>
      <c r="BX292">
        <v>24.733637354743323</v>
      </c>
      <c r="CE292">
        <v>289</v>
      </c>
      <c r="CF292">
        <v>2334133.8782612346</v>
      </c>
      <c r="CK292">
        <v>289</v>
      </c>
      <c r="CL292">
        <v>3673.2829855662089</v>
      </c>
      <c r="CS292">
        <v>288</v>
      </c>
      <c r="CT292" s="10">
        <v>8.4000000000000005E-2</v>
      </c>
      <c r="CU292" s="10">
        <v>6.8000000000000005E-2</v>
      </c>
      <c r="CV292" s="10">
        <v>0.05</v>
      </c>
      <c r="CW292" s="10">
        <v>4.5999999999999999E-2</v>
      </c>
      <c r="CX292" s="10">
        <v>6.2E-2</v>
      </c>
      <c r="CY292" s="10">
        <v>6.8000000000000005E-2</v>
      </c>
      <c r="CZ292" s="10">
        <v>6.4000000000000001E-2</v>
      </c>
      <c r="DA292" s="10">
        <v>6.8000000000000005E-2</v>
      </c>
      <c r="DB292" s="10">
        <v>5.6000000000000001E-2</v>
      </c>
      <c r="DC292" s="10">
        <v>7.0000000000000007E-2</v>
      </c>
      <c r="DD292" s="10">
        <v>5.1999999999999998E-2</v>
      </c>
      <c r="DE292" s="10">
        <v>5.8000000000000003E-2</v>
      </c>
      <c r="DF292" s="10">
        <v>7.3999999999999996E-2</v>
      </c>
      <c r="DG292" s="10">
        <v>6.8000000000000005E-2</v>
      </c>
      <c r="DH292" s="10">
        <v>5.3999999999999999E-2</v>
      </c>
      <c r="DI292" s="10">
        <v>5.8000000000000003E-2</v>
      </c>
      <c r="DJ292" s="25">
        <v>19285.277570986258</v>
      </c>
      <c r="DK292" s="10">
        <v>0.58199999999999996</v>
      </c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</row>
    <row r="293" spans="1:126" x14ac:dyDescent="0.35">
      <c r="A293">
        <f t="shared" ca="1" si="154"/>
        <v>2</v>
      </c>
      <c r="B293" t="str" cm="1">
        <f t="array" aca="1" ref="B293" ca="1">_xlfn.SWITCH(A293,1,"A",2,"B",3,"C",4,"D")</f>
        <v>B</v>
      </c>
      <c r="C293">
        <f t="shared" ca="1" si="155"/>
        <v>4</v>
      </c>
      <c r="D293" s="3">
        <f t="shared" ca="1" si="156"/>
        <v>2.8633800243859198</v>
      </c>
      <c r="E293">
        <f t="shared" ca="1" si="157"/>
        <v>0</v>
      </c>
      <c r="F293" cm="1">
        <f t="array" aca="1" ref="F293" ca="1">_xlfn.SWITCH(RANDBETWEEN(0,1),0,3,1,4)</f>
        <v>3</v>
      </c>
      <c r="G293" s="3">
        <f t="shared" ca="1" si="158"/>
        <v>2.2370160913253372</v>
      </c>
      <c r="H293" t="str" cm="1">
        <f t="array" aca="1" ref="H293" ca="1">_xlfn.SWITCH(RANDBETWEEN(0,1),0,"No",1,"Yes")</f>
        <v>Yes</v>
      </c>
      <c r="I293" s="3">
        <f t="shared" ca="1" si="159"/>
        <v>8.440137935905484E-2</v>
      </c>
      <c r="J293" t="str" cm="1">
        <f t="array" aca="1" ref="J293" ca="1">_xlfn.SWITCH(RANDBETWEEN(0,2),0,"Rainy",1,"Sunny",2,"Cold")</f>
        <v>Sunny</v>
      </c>
      <c r="K293">
        <f t="shared" ca="1" si="152"/>
        <v>0.36522147209114425</v>
      </c>
      <c r="L293" t="str" cm="1">
        <f t="array" aca="1" ref="L293" ca="1">_xlfn.SWITCH(RANDBETWEEN(0,1),0,"Good",1,"Bad")</f>
        <v>Good</v>
      </c>
      <c r="M293" s="3">
        <f t="shared" ca="1" si="160"/>
        <v>5.5949873713553491E-2</v>
      </c>
      <c r="N293" t="str" cm="1">
        <f t="array" aca="1" ref="N293" ca="1">_xlfn.SWITCH(RANDBETWEEN(0,1),0,"No",1,"Yes")</f>
        <v>No</v>
      </c>
      <c r="O293" s="3">
        <f t="shared" ca="1" si="161"/>
        <v>0.1131190826905025</v>
      </c>
      <c r="P293" t="str" cm="1">
        <f t="array" aca="1" ref="P293" ca="1">_xlfn.SWITCH(RANDBETWEEN(0,1),0,"No",1,"Yes")</f>
        <v>Yes</v>
      </c>
      <c r="Q293" s="3">
        <f t="shared" ca="1" si="162"/>
        <v>-1.2031867913964112</v>
      </c>
      <c r="R293">
        <f t="shared" ca="1" si="163"/>
        <v>2</v>
      </c>
      <c r="S293" s="3">
        <f t="shared" ca="1" si="164"/>
        <v>0.14259499867693884</v>
      </c>
      <c r="T293" s="3">
        <f t="shared" ca="1" si="165"/>
        <v>0.28518999735387768</v>
      </c>
      <c r="U293" t="str" cm="1">
        <f t="array" aca="1" ref="U293" ca="1">_xlfn.SWITCH(RANDBETWEEN(0,1),0,"No",1,"Yes")</f>
        <v>Yes</v>
      </c>
      <c r="V293" s="3">
        <f t="shared" ca="1" si="166"/>
        <v>0.16582369002078301</v>
      </c>
      <c r="W293" t="str" cm="1">
        <f t="array" aca="1" ref="W293" ca="1">_xlfn.SWITCH(RANDBETWEEN(0,1),0,"No",1,"Yes")</f>
        <v>No</v>
      </c>
      <c r="X293" s="3">
        <f t="shared" ca="1" si="167"/>
        <v>0</v>
      </c>
      <c r="Y293" t="str" cm="1">
        <f t="array" aca="1" ref="Y293" ca="1">_xlfn.SWITCH(RANDBETWEEN(0,1),0,"No",1,"Yes")</f>
        <v>No</v>
      </c>
      <c r="Z293" s="3">
        <f t="shared" ca="1" si="168"/>
        <v>0</v>
      </c>
      <c r="AA293" s="3">
        <f t="shared" ca="1" si="153"/>
        <v>1</v>
      </c>
      <c r="AB293" s="3">
        <f t="shared" ca="1" si="169"/>
        <v>2.050335375888344</v>
      </c>
      <c r="AC293" s="3">
        <f t="shared" ca="1" si="170"/>
        <v>225.74556186927956</v>
      </c>
      <c r="AD293" s="3">
        <f t="shared" ca="1" si="171"/>
        <v>4</v>
      </c>
      <c r="AE293" s="3" t="str">
        <f t="shared" ca="1" si="172"/>
        <v>4-8</v>
      </c>
      <c r="AF293" s="3">
        <f t="shared" ca="1" si="173"/>
        <v>1.0203783765050645</v>
      </c>
      <c r="AG293" s="3" t="str">
        <f t="shared" ca="1" si="174"/>
        <v>Low</v>
      </c>
      <c r="AH293" s="3">
        <f t="shared" ca="1" si="175"/>
        <v>0.56412798859987978</v>
      </c>
      <c r="AI293" s="3">
        <f t="shared" ca="1" si="176"/>
        <v>30.214982737189828</v>
      </c>
      <c r="AJ293" s="3">
        <f t="shared" ca="1" si="177"/>
        <v>7.4713119591302215</v>
      </c>
      <c r="AK293" s="3">
        <f t="shared" ca="1" si="178"/>
        <v>13.209688495281352</v>
      </c>
      <c r="AL293" s="3">
        <f t="shared" ca="1" si="179"/>
        <v>30</v>
      </c>
      <c r="AM293" s="3" t="str">
        <f t="shared" ca="1" si="180"/>
        <v>On time</v>
      </c>
      <c r="AN293" s="6">
        <f t="shared" ca="1" si="181"/>
        <v>0</v>
      </c>
      <c r="AO293" s="6">
        <f t="shared" ca="1" si="182"/>
        <v>10.222677258479557</v>
      </c>
      <c r="AP293" s="3" cm="1">
        <f t="array" aca="1" ref="AP293" ca="1">_xlfn.SWITCH(F293,3,_xlfn.NORM.INV(RAND(),8,4),4,_xlfn.NORM.INV(RAND(),7,3))</f>
        <v>4.1991416508197084</v>
      </c>
      <c r="AQ293" s="6">
        <f t="shared" ca="1" si="183"/>
        <v>94.951177428061342</v>
      </c>
      <c r="AR293" s="6">
        <f t="shared" ca="1" si="184"/>
        <v>5104.5686668996041</v>
      </c>
      <c r="AS293" s="3">
        <f t="shared" ca="1" si="185"/>
        <v>1.651211061910169</v>
      </c>
      <c r="AT293" s="6">
        <f t="shared" ca="1" si="186"/>
        <v>3302.4221238203381</v>
      </c>
      <c r="AU293" s="3">
        <f t="shared" ca="1" si="187"/>
        <v>1026.9352684718788</v>
      </c>
      <c r="AV293" s="3">
        <f t="shared" ca="1" si="188"/>
        <v>35.174150357489623</v>
      </c>
      <c r="AW293" s="6">
        <f t="shared" ca="1" si="189"/>
        <v>9479.3228868077913</v>
      </c>
      <c r="BC293">
        <v>290</v>
      </c>
      <c r="BD293">
        <v>3974794.871016345</v>
      </c>
      <c r="BI293">
        <v>290</v>
      </c>
      <c r="BJ293">
        <v>-1564.442814149988</v>
      </c>
      <c r="BO293">
        <v>290</v>
      </c>
      <c r="BP293">
        <v>0.62</v>
      </c>
      <c r="BW293">
        <v>290</v>
      </c>
      <c r="BX293">
        <v>25.653040048354807</v>
      </c>
      <c r="CE293">
        <v>290</v>
      </c>
      <c r="CF293">
        <v>2072765.9511856646</v>
      </c>
      <c r="CK293">
        <v>290</v>
      </c>
      <c r="CL293">
        <v>2898.1487312130826</v>
      </c>
      <c r="CS293">
        <v>289</v>
      </c>
      <c r="CT293" s="10">
        <v>8.2000000000000003E-2</v>
      </c>
      <c r="CU293" s="10">
        <v>7.5999999999999998E-2</v>
      </c>
      <c r="CV293" s="10">
        <v>0.05</v>
      </c>
      <c r="CW293" s="10">
        <v>0.05</v>
      </c>
      <c r="CX293" s="10">
        <v>5.1999999999999998E-2</v>
      </c>
      <c r="CY293" s="10">
        <v>4.5999999999999999E-2</v>
      </c>
      <c r="CZ293" s="10">
        <v>5.8000000000000003E-2</v>
      </c>
      <c r="DA293" s="10">
        <v>7.3999999999999996E-2</v>
      </c>
      <c r="DB293" s="10">
        <v>7.8E-2</v>
      </c>
      <c r="DC293" s="10">
        <v>7.0000000000000007E-2</v>
      </c>
      <c r="DD293" s="10">
        <v>0.06</v>
      </c>
      <c r="DE293" s="10">
        <v>0.08</v>
      </c>
      <c r="DF293" s="10">
        <v>8.4000000000000005E-2</v>
      </c>
      <c r="DG293" s="10">
        <v>3.7999999999999999E-2</v>
      </c>
      <c r="DH293" s="10">
        <v>4.5999999999999999E-2</v>
      </c>
      <c r="DI293" s="10">
        <v>5.6000000000000001E-2</v>
      </c>
      <c r="DJ293" s="25">
        <v>11150.974359963742</v>
      </c>
      <c r="DK293" s="10">
        <v>0.64200000000000002</v>
      </c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</row>
    <row r="294" spans="1:126" x14ac:dyDescent="0.35">
      <c r="A294">
        <f t="shared" ca="1" si="154"/>
        <v>1</v>
      </c>
      <c r="B294" t="str" cm="1">
        <f t="array" aca="1" ref="B294" ca="1">_xlfn.SWITCH(A294,1,"A",2,"B",3,"C",4,"D")</f>
        <v>A</v>
      </c>
      <c r="C294">
        <f t="shared" ca="1" si="155"/>
        <v>3</v>
      </c>
      <c r="D294" s="3">
        <f t="shared" ca="1" si="156"/>
        <v>3.4506483612965484</v>
      </c>
      <c r="E294">
        <f t="shared" ca="1" si="157"/>
        <v>0</v>
      </c>
      <c r="F294" cm="1">
        <f t="array" aca="1" ref="F294" ca="1">_xlfn.SWITCH(RANDBETWEEN(0,1),0,3,1,4)</f>
        <v>3</v>
      </c>
      <c r="G294" s="3">
        <f t="shared" ca="1" si="158"/>
        <v>2.4435139031509086</v>
      </c>
      <c r="H294" t="str" cm="1">
        <f t="array" aca="1" ref="H294" ca="1">_xlfn.SWITCH(RANDBETWEEN(0,1),0,"No",1,"Yes")</f>
        <v>No</v>
      </c>
      <c r="I294" s="3">
        <f t="shared" ca="1" si="159"/>
        <v>0.30341665984338856</v>
      </c>
      <c r="J294" t="str" cm="1">
        <f t="array" aca="1" ref="J294" ca="1">_xlfn.SWITCH(RANDBETWEEN(0,2),0,"Rainy",1,"Sunny",2,"Cold")</f>
        <v>Cold</v>
      </c>
      <c r="K294">
        <f t="shared" ca="1" si="152"/>
        <v>0.66958334264872321</v>
      </c>
      <c r="L294" t="str" cm="1">
        <f t="array" aca="1" ref="L294" ca="1">_xlfn.SWITCH(RANDBETWEEN(0,1),0,"Good",1,"Bad")</f>
        <v>Bad</v>
      </c>
      <c r="M294" s="3">
        <f t="shared" ca="1" si="160"/>
        <v>0.66103870886830496</v>
      </c>
      <c r="N294" t="str" cm="1">
        <f t="array" aca="1" ref="N294" ca="1">_xlfn.SWITCH(RANDBETWEEN(0,1),0,"No",1,"Yes")</f>
        <v>No</v>
      </c>
      <c r="O294" s="3">
        <f t="shared" ca="1" si="161"/>
        <v>8.8090783865090241E-2</v>
      </c>
      <c r="P294" t="str" cm="1">
        <f t="array" aca="1" ref="P294" ca="1">_xlfn.SWITCH(RANDBETWEEN(0,1),0,"No",1,"Yes")</f>
        <v>Yes</v>
      </c>
      <c r="Q294" s="3">
        <f t="shared" ca="1" si="162"/>
        <v>0.58287177442654192</v>
      </c>
      <c r="R294">
        <f t="shared" ca="1" si="163"/>
        <v>2</v>
      </c>
      <c r="S294" s="3">
        <f t="shared" ca="1" si="164"/>
        <v>0.17026162797213706</v>
      </c>
      <c r="T294" s="3">
        <f t="shared" ca="1" si="165"/>
        <v>0.34052325594427413</v>
      </c>
      <c r="U294" t="str" cm="1">
        <f t="array" aca="1" ref="U294" ca="1">_xlfn.SWITCH(RANDBETWEEN(0,1),0,"No",1,"Yes")</f>
        <v>Yes</v>
      </c>
      <c r="V294" s="3">
        <f t="shared" ca="1" si="166"/>
        <v>0.17064522935157411</v>
      </c>
      <c r="W294" t="str" cm="1">
        <f t="array" aca="1" ref="W294" ca="1">_xlfn.SWITCH(RANDBETWEEN(0,1),0,"No",1,"Yes")</f>
        <v>No</v>
      </c>
      <c r="X294" s="3">
        <f t="shared" ca="1" si="167"/>
        <v>0</v>
      </c>
      <c r="Y294" t="str" cm="1">
        <f t="array" aca="1" ref="Y294" ca="1">_xlfn.SWITCH(RANDBETWEEN(0,1),0,"No",1,"Yes")</f>
        <v>Yes</v>
      </c>
      <c r="Z294" s="3">
        <f t="shared" ca="1" si="168"/>
        <v>0.74333946162413267</v>
      </c>
      <c r="AA294" s="3">
        <f t="shared" ca="1" si="153"/>
        <v>0</v>
      </c>
      <c r="AB294" s="3">
        <f t="shared" ca="1" si="169"/>
        <v>0.55708104679445025</v>
      </c>
      <c r="AC294" s="3">
        <f t="shared" ca="1" si="170"/>
        <v>149.34875042148462</v>
      </c>
      <c r="AD294" s="3">
        <f t="shared" ca="1" si="171"/>
        <v>2</v>
      </c>
      <c r="AE294" s="3" t="str">
        <f t="shared" ca="1" si="172"/>
        <v>12-4</v>
      </c>
      <c r="AF294" s="3">
        <f t="shared" ca="1" si="173"/>
        <v>0.95032617733508351</v>
      </c>
      <c r="AG294" s="3" t="str">
        <f t="shared" ca="1" si="174"/>
        <v>Low</v>
      </c>
      <c r="AH294" s="3">
        <f t="shared" ca="1" si="175"/>
        <v>0.30335809863466234</v>
      </c>
      <c r="AI294" s="3">
        <f t="shared" ca="1" si="176"/>
        <v>48.666567539140402</v>
      </c>
      <c r="AJ294" s="3">
        <f t="shared" ca="1" si="177"/>
        <v>3.0688161909378531</v>
      </c>
      <c r="AK294" s="3">
        <f t="shared" ca="1" si="178"/>
        <v>10.882604633424988</v>
      </c>
      <c r="AL294" s="3">
        <f t="shared" ca="1" si="179"/>
        <v>50</v>
      </c>
      <c r="AM294" s="3" t="str">
        <f t="shared" ca="1" si="180"/>
        <v>On time</v>
      </c>
      <c r="AN294" s="6">
        <f t="shared" ca="1" si="181"/>
        <v>19.763831715057727</v>
      </c>
      <c r="AO294" s="6">
        <f t="shared" ca="1" si="182"/>
        <v>0</v>
      </c>
      <c r="AP294" s="3" cm="1">
        <f t="array" aca="1" ref="AP294" ca="1">_xlfn.SWITCH(F294,3,_xlfn.NORM.INV(RAND(),8,4),4,_xlfn.NORM.INV(RAND(),7,3))</f>
        <v>10.990259324198432</v>
      </c>
      <c r="AQ294" s="6">
        <f t="shared" ca="1" si="183"/>
        <v>92.021181875794468</v>
      </c>
      <c r="AR294" s="6">
        <f t="shared" ca="1" si="184"/>
        <v>1250.4935616212522</v>
      </c>
      <c r="AS294" s="3">
        <f t="shared" ca="1" si="185"/>
        <v>1.3603255791781235</v>
      </c>
      <c r="AT294" s="6">
        <f t="shared" ca="1" si="186"/>
        <v>2040.4883687671852</v>
      </c>
      <c r="AU294" s="3">
        <f t="shared" ca="1" si="187"/>
        <v>1005.271205695458</v>
      </c>
      <c r="AV294" s="3">
        <f t="shared" ca="1" si="188"/>
        <v>64.889173806807221</v>
      </c>
      <c r="AW294" s="6">
        <f t="shared" ca="1" si="189"/>
        <v>4380.9061416057602</v>
      </c>
      <c r="BC294">
        <v>291</v>
      </c>
      <c r="BD294">
        <v>5404391.3612150745</v>
      </c>
      <c r="BI294">
        <v>291</v>
      </c>
      <c r="BJ294">
        <v>11101.558316533097</v>
      </c>
      <c r="BO294">
        <v>291</v>
      </c>
      <c r="BP294">
        <v>0.59799999999999998</v>
      </c>
      <c r="BW294">
        <v>291</v>
      </c>
      <c r="BX294">
        <v>26.288011772115464</v>
      </c>
      <c r="CE294">
        <v>291</v>
      </c>
      <c r="CF294">
        <v>1012163.7154065324</v>
      </c>
      <c r="CK294">
        <v>291</v>
      </c>
      <c r="CL294">
        <v>-10505.172384496766</v>
      </c>
      <c r="CS294">
        <v>290</v>
      </c>
      <c r="CT294" s="10">
        <v>4.8000000000000001E-2</v>
      </c>
      <c r="CU294" s="10">
        <v>5.8000000000000003E-2</v>
      </c>
      <c r="CV294" s="10">
        <v>6.2E-2</v>
      </c>
      <c r="CW294" s="10">
        <v>7.8E-2</v>
      </c>
      <c r="CX294" s="10">
        <v>7.0000000000000007E-2</v>
      </c>
      <c r="CY294" s="10">
        <v>5.6000000000000001E-2</v>
      </c>
      <c r="CZ294" s="10">
        <v>4.8000000000000001E-2</v>
      </c>
      <c r="DA294" s="10">
        <v>7.8E-2</v>
      </c>
      <c r="DB294" s="10">
        <v>4.8000000000000001E-2</v>
      </c>
      <c r="DC294" s="10">
        <v>7.3999999999999996E-2</v>
      </c>
      <c r="DD294" s="10">
        <v>6.8000000000000005E-2</v>
      </c>
      <c r="DE294" s="10">
        <v>0.06</v>
      </c>
      <c r="DF294" s="10">
        <v>0.06</v>
      </c>
      <c r="DG294" s="10">
        <v>7.0000000000000007E-2</v>
      </c>
      <c r="DH294" s="10">
        <v>5.1999999999999998E-2</v>
      </c>
      <c r="DI294" s="10">
        <v>7.0000000000000007E-2</v>
      </c>
      <c r="DJ294" s="25">
        <v>20726.806425688304</v>
      </c>
      <c r="DK294" s="10">
        <v>0.59</v>
      </c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</row>
    <row r="295" spans="1:126" x14ac:dyDescent="0.35">
      <c r="A295">
        <f t="shared" ca="1" si="154"/>
        <v>3</v>
      </c>
      <c r="B295" t="str" cm="1">
        <f t="array" aca="1" ref="B295" ca="1">_xlfn.SWITCH(A295,1,"A",2,"B",3,"C",4,"D")</f>
        <v>C</v>
      </c>
      <c r="C295">
        <f t="shared" ca="1" si="155"/>
        <v>1</v>
      </c>
      <c r="D295" s="3">
        <f t="shared" ca="1" si="156"/>
        <v>3.0575004661159806</v>
      </c>
      <c r="E295">
        <f t="shared" ca="1" si="157"/>
        <v>1</v>
      </c>
      <c r="F295" cm="1">
        <f t="array" aca="1" ref="F295" ca="1">_xlfn.SWITCH(RANDBETWEEN(0,1),0,3,1,4)</f>
        <v>4</v>
      </c>
      <c r="G295" s="3">
        <f t="shared" ca="1" si="158"/>
        <v>2.9440805697926193</v>
      </c>
      <c r="H295" t="str" cm="1">
        <f t="array" aca="1" ref="H295" ca="1">_xlfn.SWITCH(RANDBETWEEN(0,1),0,"No",1,"Yes")</f>
        <v>Yes</v>
      </c>
      <c r="I295" s="3">
        <f t="shared" ca="1" si="159"/>
        <v>8.1764995253943554E-2</v>
      </c>
      <c r="J295" t="str" cm="1">
        <f t="array" aca="1" ref="J295" ca="1">_xlfn.SWITCH(RANDBETWEEN(0,2),0,"Rainy",1,"Sunny",2,"Cold")</f>
        <v>Rainy</v>
      </c>
      <c r="K295">
        <f t="shared" ca="1" si="152"/>
        <v>-0.25454194809589881</v>
      </c>
      <c r="L295" t="str" cm="1">
        <f t="array" aca="1" ref="L295" ca="1">_xlfn.SWITCH(RANDBETWEEN(0,1),0,"Good",1,"Bad")</f>
        <v>Good</v>
      </c>
      <c r="M295" s="3">
        <f t="shared" ca="1" si="160"/>
        <v>7.4104364679355966E-2</v>
      </c>
      <c r="N295" t="str" cm="1">
        <f t="array" aca="1" ref="N295" ca="1">_xlfn.SWITCH(RANDBETWEEN(0,1),0,"No",1,"Yes")</f>
        <v>No</v>
      </c>
      <c r="O295" s="3">
        <f t="shared" ca="1" si="161"/>
        <v>9.5114757480222467E-2</v>
      </c>
      <c r="P295" t="str" cm="1">
        <f t="array" aca="1" ref="P295" ca="1">_xlfn.SWITCH(RANDBETWEEN(0,1),0,"No",1,"Yes")</f>
        <v>No</v>
      </c>
      <c r="Q295" s="3">
        <f t="shared" ca="1" si="162"/>
        <v>0</v>
      </c>
      <c r="R295">
        <f t="shared" ca="1" si="163"/>
        <v>3</v>
      </c>
      <c r="S295" s="3">
        <f t="shared" ca="1" si="164"/>
        <v>0.20177208972360419</v>
      </c>
      <c r="T295" s="3">
        <f t="shared" ca="1" si="165"/>
        <v>0.6053162691708126</v>
      </c>
      <c r="U295" t="str" cm="1">
        <f t="array" aca="1" ref="U295" ca="1">_xlfn.SWITCH(RANDBETWEEN(0,1),0,"No",1,"Yes")</f>
        <v>Yes</v>
      </c>
      <c r="V295" s="3">
        <f t="shared" ca="1" si="166"/>
        <v>-4.0757126920360265E-2</v>
      </c>
      <c r="W295" t="str" cm="1">
        <f t="array" aca="1" ref="W295" ca="1">_xlfn.SWITCH(RANDBETWEEN(0,1),0,"No",1,"Yes")</f>
        <v>Yes</v>
      </c>
      <c r="X295" s="3">
        <f t="shared" ca="1" si="167"/>
        <v>38.760437982713057</v>
      </c>
      <c r="Y295" t="str" cm="1">
        <f t="array" aca="1" ref="Y295" ca="1">_xlfn.SWITCH(RANDBETWEEN(0,1),0,"No",1,"Yes")</f>
        <v>No</v>
      </c>
      <c r="Z295" s="3">
        <f t="shared" ca="1" si="168"/>
        <v>0</v>
      </c>
      <c r="AA295" s="3">
        <f t="shared" ca="1" si="153"/>
        <v>1</v>
      </c>
      <c r="AB295" s="3">
        <f t="shared" ca="1" si="169"/>
        <v>0.81998499235529787</v>
      </c>
      <c r="AC295" s="3">
        <f t="shared" ca="1" si="170"/>
        <v>252.17609111138418</v>
      </c>
      <c r="AD295" s="3">
        <f t="shared" ca="1" si="171"/>
        <v>3</v>
      </c>
      <c r="AE295" s="3" t="str">
        <f t="shared" ca="1" si="172"/>
        <v>4-8</v>
      </c>
      <c r="AF295" s="3">
        <f t="shared" ca="1" si="173"/>
        <v>1.0054002083630025</v>
      </c>
      <c r="AG295" s="3" t="str">
        <f t="shared" ca="1" si="174"/>
        <v>Low</v>
      </c>
      <c r="AH295" s="3">
        <f t="shared" ca="1" si="175"/>
        <v>0.587348125700215</v>
      </c>
      <c r="AI295" s="3">
        <f t="shared" ca="1" si="176"/>
        <v>74.550864545033619</v>
      </c>
      <c r="AJ295" s="3">
        <f t="shared" ca="1" si="177"/>
        <v>3.3826045163977039</v>
      </c>
      <c r="AK295" s="3">
        <f t="shared" ca="1" si="178"/>
        <v>48.060857706889969</v>
      </c>
      <c r="AL295" s="3">
        <f t="shared" ca="1" si="179"/>
        <v>30</v>
      </c>
      <c r="AM295" s="3" t="str">
        <f t="shared" ca="1" si="180"/>
        <v>Late</v>
      </c>
      <c r="AN295" s="6">
        <f t="shared" ca="1" si="181"/>
        <v>0</v>
      </c>
      <c r="AO295" s="6">
        <f t="shared" ca="1" si="182"/>
        <v>5.5106527598859989</v>
      </c>
      <c r="AP295" s="3" cm="1">
        <f t="array" aca="1" ref="AP295" ca="1">_xlfn.SWITCH(F295,3,_xlfn.NORM.INV(RAND(),8,4),4,_xlfn.NORM.INV(RAND(),7,3))</f>
        <v>7.1940903405421004</v>
      </c>
      <c r="AQ295" s="6">
        <f t="shared" ca="1" si="183"/>
        <v>100.57288515411499</v>
      </c>
      <c r="AR295" s="6">
        <f t="shared" ca="1" si="184"/>
        <v>3525.4043040065235</v>
      </c>
      <c r="AS295" s="3">
        <f t="shared" ca="1" si="185"/>
        <v>6.0076072133612461</v>
      </c>
      <c r="AT295" s="6">
        <f t="shared" ca="1" si="186"/>
        <v>12015.214426722492</v>
      </c>
      <c r="AU295" s="3">
        <f t="shared" ca="1" si="187"/>
        <v>1009.766530713766</v>
      </c>
      <c r="AV295" s="3">
        <f t="shared" ca="1" si="188"/>
        <v>48.399867904546724</v>
      </c>
      <c r="AW295" s="6">
        <f t="shared" ca="1" si="189"/>
        <v>16604.295782107216</v>
      </c>
      <c r="BC295">
        <v>292</v>
      </c>
      <c r="BD295">
        <v>5057206.0339350272</v>
      </c>
      <c r="BI295">
        <v>292</v>
      </c>
      <c r="BJ295">
        <v>9088.1747095810806</v>
      </c>
      <c r="BO295">
        <v>292</v>
      </c>
      <c r="BP295">
        <v>0.57599999999999996</v>
      </c>
      <c r="BW295">
        <v>292</v>
      </c>
      <c r="BX295">
        <v>25.23318806003633</v>
      </c>
      <c r="CE295">
        <v>292</v>
      </c>
      <c r="CF295">
        <v>1540860.3216784883</v>
      </c>
      <c r="CK295">
        <v>292</v>
      </c>
      <c r="CL295">
        <v>3916.161354706162</v>
      </c>
      <c r="CS295">
        <v>291</v>
      </c>
      <c r="CT295" s="10">
        <v>6.2E-2</v>
      </c>
      <c r="CU295" s="10">
        <v>0.06</v>
      </c>
      <c r="CV295" s="10">
        <v>4.8000000000000001E-2</v>
      </c>
      <c r="CW295" s="10">
        <v>6.8000000000000005E-2</v>
      </c>
      <c r="CX295" s="10">
        <v>6.2E-2</v>
      </c>
      <c r="CY295" s="10">
        <v>0.05</v>
      </c>
      <c r="CZ295" s="10">
        <v>5.6000000000000001E-2</v>
      </c>
      <c r="DA295" s="10">
        <v>7.3999999999999996E-2</v>
      </c>
      <c r="DB295" s="10">
        <v>7.0000000000000007E-2</v>
      </c>
      <c r="DC295" s="10">
        <v>0.06</v>
      </c>
      <c r="DD295" s="10">
        <v>5.6000000000000001E-2</v>
      </c>
      <c r="DE295" s="10">
        <v>8.4000000000000005E-2</v>
      </c>
      <c r="DF295" s="10">
        <v>4.5999999999999999E-2</v>
      </c>
      <c r="DG295" s="10">
        <v>6.2E-2</v>
      </c>
      <c r="DH295" s="10">
        <v>6.6000000000000003E-2</v>
      </c>
      <c r="DI295" s="10">
        <v>7.5999999999999998E-2</v>
      </c>
      <c r="DJ295" s="25">
        <v>11915.498113890089</v>
      </c>
      <c r="DK295" s="10">
        <v>0.626</v>
      </c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</row>
    <row r="296" spans="1:126" x14ac:dyDescent="0.35">
      <c r="A296">
        <f t="shared" ca="1" si="154"/>
        <v>1</v>
      </c>
      <c r="B296" t="str" cm="1">
        <f t="array" aca="1" ref="B296" ca="1">_xlfn.SWITCH(A296,1,"A",2,"B",3,"C",4,"D")</f>
        <v>A</v>
      </c>
      <c r="C296">
        <f t="shared" ca="1" si="155"/>
        <v>3</v>
      </c>
      <c r="D296" s="3">
        <f t="shared" ca="1" si="156"/>
        <v>3.3798993912649347</v>
      </c>
      <c r="E296">
        <f t="shared" ca="1" si="157"/>
        <v>0</v>
      </c>
      <c r="F296" cm="1">
        <f t="array" aca="1" ref="F296" ca="1">_xlfn.SWITCH(RANDBETWEEN(0,1),0,3,1,4)</f>
        <v>4</v>
      </c>
      <c r="G296" s="3">
        <f t="shared" ca="1" si="158"/>
        <v>1.4893547646654541</v>
      </c>
      <c r="H296" t="str" cm="1">
        <f t="array" aca="1" ref="H296" ca="1">_xlfn.SWITCH(RANDBETWEEN(0,1),0,"No",1,"Yes")</f>
        <v>Yes</v>
      </c>
      <c r="I296" s="3">
        <f t="shared" ca="1" si="159"/>
        <v>8.1642482406860853E-2</v>
      </c>
      <c r="J296" t="str" cm="1">
        <f t="array" aca="1" ref="J296" ca="1">_xlfn.SWITCH(RANDBETWEEN(0,2),0,"Rainy",1,"Sunny",2,"Cold")</f>
        <v>Rainy</v>
      </c>
      <c r="K296">
        <f t="shared" ca="1" si="152"/>
        <v>1.7783254004099318</v>
      </c>
      <c r="L296" t="str" cm="1">
        <f t="array" aca="1" ref="L296" ca="1">_xlfn.SWITCH(RANDBETWEEN(0,1),0,"Good",1,"Bad")</f>
        <v>Good</v>
      </c>
      <c r="M296" s="3">
        <f t="shared" ca="1" si="160"/>
        <v>7.6104062249227875E-2</v>
      </c>
      <c r="N296" t="str" cm="1">
        <f t="array" aca="1" ref="N296" ca="1">_xlfn.SWITCH(RANDBETWEEN(0,1),0,"No",1,"Yes")</f>
        <v>Yes</v>
      </c>
      <c r="O296" s="3">
        <f t="shared" ca="1" si="161"/>
        <v>1.0817136081059362</v>
      </c>
      <c r="P296" t="str" cm="1">
        <f t="array" aca="1" ref="P296" ca="1">_xlfn.SWITCH(RANDBETWEEN(0,1),0,"No",1,"Yes")</f>
        <v>Yes</v>
      </c>
      <c r="Q296" s="3">
        <f t="shared" ca="1" si="162"/>
        <v>2.0398477952465424</v>
      </c>
      <c r="R296">
        <f t="shared" ca="1" si="163"/>
        <v>2</v>
      </c>
      <c r="S296" s="3">
        <f t="shared" ca="1" si="164"/>
        <v>0.19438620970755621</v>
      </c>
      <c r="T296" s="3">
        <f t="shared" ca="1" si="165"/>
        <v>0.38877241941511242</v>
      </c>
      <c r="U296" t="str" cm="1">
        <f t="array" aca="1" ref="U296" ca="1">_xlfn.SWITCH(RANDBETWEEN(0,1),0,"No",1,"Yes")</f>
        <v>Yes</v>
      </c>
      <c r="V296" s="3">
        <f t="shared" ca="1" si="166"/>
        <v>0.22065752412518058</v>
      </c>
      <c r="W296" t="str" cm="1">
        <f t="array" aca="1" ref="W296" ca="1">_xlfn.SWITCH(RANDBETWEEN(0,1),0,"No",1,"Yes")</f>
        <v>No</v>
      </c>
      <c r="X296" s="3">
        <f t="shared" ca="1" si="167"/>
        <v>0</v>
      </c>
      <c r="Y296" t="str" cm="1">
        <f t="array" aca="1" ref="Y296" ca="1">_xlfn.SWITCH(RANDBETWEEN(0,1),0,"No",1,"Yes")</f>
        <v>Yes</v>
      </c>
      <c r="Z296" s="3">
        <f t="shared" ca="1" si="168"/>
        <v>0.63635562524738187</v>
      </c>
      <c r="AA296" s="3">
        <f t="shared" ca="1" si="153"/>
        <v>0</v>
      </c>
      <c r="AB296" s="3">
        <f t="shared" ca="1" si="169"/>
        <v>0.4587976634370175</v>
      </c>
      <c r="AC296" s="3">
        <f t="shared" ca="1" si="170"/>
        <v>108.33790386288626</v>
      </c>
      <c r="AD296" s="3">
        <f t="shared" ca="1" si="171"/>
        <v>1</v>
      </c>
      <c r="AE296" s="3" t="str">
        <f t="shared" ca="1" si="172"/>
        <v>8-12</v>
      </c>
      <c r="AF296" s="3">
        <f t="shared" ca="1" si="173"/>
        <v>0.75101040861120882</v>
      </c>
      <c r="AG296" s="3" t="str">
        <f t="shared" ca="1" si="174"/>
        <v>Low</v>
      </c>
      <c r="AH296" s="3">
        <f t="shared" ca="1" si="175"/>
        <v>0.30727027603440171</v>
      </c>
      <c r="AI296" s="3">
        <f t="shared" ca="1" si="176"/>
        <v>57.259545370631344</v>
      </c>
      <c r="AJ296" s="3">
        <f t="shared" ca="1" si="177"/>
        <v>1.8920496689527198</v>
      </c>
      <c r="AK296" s="3">
        <f t="shared" ca="1" si="178"/>
        <v>11.201901698906976</v>
      </c>
      <c r="AL296" s="3">
        <f t="shared" ca="1" si="179"/>
        <v>50</v>
      </c>
      <c r="AM296" s="3" t="str">
        <f t="shared" ca="1" si="180"/>
        <v>On time</v>
      </c>
      <c r="AN296" s="6">
        <f t="shared" ca="1" si="181"/>
        <v>0</v>
      </c>
      <c r="AO296" s="6">
        <f t="shared" ca="1" si="182"/>
        <v>5.9974911212774273</v>
      </c>
      <c r="AP296" s="3" cm="1">
        <f t="array" aca="1" ref="AP296" ca="1">_xlfn.SWITCH(F296,3,_xlfn.NORM.INV(RAND(),8,4),4,_xlfn.NORM.INV(RAND(),7,3))</f>
        <v>5.4092215559469947</v>
      </c>
      <c r="AQ296" s="6">
        <f t="shared" ca="1" si="183"/>
        <v>88.730408319672577</v>
      </c>
      <c r="AR296" s="6">
        <f t="shared" ca="1" si="184"/>
        <v>1777.125663429847</v>
      </c>
      <c r="AS296" s="3">
        <f t="shared" ca="1" si="185"/>
        <v>1.400237712363372</v>
      </c>
      <c r="AT296" s="6">
        <f t="shared" ca="1" si="186"/>
        <v>2100.3565685450581</v>
      </c>
      <c r="AU296" s="3">
        <f t="shared" ca="1" si="187"/>
        <v>956.39947134254805</v>
      </c>
      <c r="AV296" s="3">
        <f t="shared" ca="1" si="188"/>
        <v>49.863223348217154</v>
      </c>
      <c r="AW296" s="6">
        <f t="shared" ca="1" si="189"/>
        <v>4889.742417786947</v>
      </c>
      <c r="BC296">
        <v>293</v>
      </c>
      <c r="BD296">
        <v>5632207.3204421299</v>
      </c>
      <c r="BI296">
        <v>293</v>
      </c>
      <c r="BJ296">
        <v>10444.463060238624</v>
      </c>
      <c r="BO296">
        <v>293</v>
      </c>
      <c r="BP296">
        <v>0.61199999999999999</v>
      </c>
      <c r="BW296">
        <v>293</v>
      </c>
      <c r="BX296">
        <v>24.632859313384014</v>
      </c>
      <c r="CE296">
        <v>293</v>
      </c>
      <c r="CF296">
        <v>1575192.6117812842</v>
      </c>
      <c r="CK296">
        <v>293</v>
      </c>
      <c r="CL296">
        <v>1819.2248341314482</v>
      </c>
      <c r="CS296">
        <v>292</v>
      </c>
      <c r="CT296" s="10">
        <v>0.05</v>
      </c>
      <c r="CU296" s="10">
        <v>7.3999999999999996E-2</v>
      </c>
      <c r="CV296" s="10">
        <v>8.7999999999999995E-2</v>
      </c>
      <c r="CW296" s="10">
        <v>5.6000000000000001E-2</v>
      </c>
      <c r="CX296" s="10">
        <v>8.4000000000000005E-2</v>
      </c>
      <c r="CY296" s="10">
        <v>0.08</v>
      </c>
      <c r="CZ296" s="10">
        <v>6.4000000000000001E-2</v>
      </c>
      <c r="DA296" s="10">
        <v>3.7999999999999999E-2</v>
      </c>
      <c r="DB296" s="10">
        <v>6.2E-2</v>
      </c>
      <c r="DC296" s="10">
        <v>5.1999999999999998E-2</v>
      </c>
      <c r="DD296" s="10">
        <v>6.4000000000000001E-2</v>
      </c>
      <c r="DE296" s="10">
        <v>7.1999999999999995E-2</v>
      </c>
      <c r="DF296" s="10">
        <v>5.1999999999999998E-2</v>
      </c>
      <c r="DG296" s="10">
        <v>6.6000000000000003E-2</v>
      </c>
      <c r="DH296" s="10">
        <v>5.6000000000000001E-2</v>
      </c>
      <c r="DI296" s="10">
        <v>4.2000000000000003E-2</v>
      </c>
      <c r="DJ296" s="25">
        <v>7671.2391498127408</v>
      </c>
      <c r="DK296" s="10">
        <v>0.61799999999999999</v>
      </c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</row>
    <row r="297" spans="1:126" x14ac:dyDescent="0.35">
      <c r="A297">
        <f t="shared" ca="1" si="154"/>
        <v>4</v>
      </c>
      <c r="B297" t="str" cm="1">
        <f t="array" aca="1" ref="B297" ca="1">_xlfn.SWITCH(A297,1,"A",2,"B",3,"C",4,"D")</f>
        <v>D</v>
      </c>
      <c r="C297">
        <f t="shared" ca="1" si="155"/>
        <v>3</v>
      </c>
      <c r="D297" s="3">
        <f t="shared" ca="1" si="156"/>
        <v>3.7191174694288485</v>
      </c>
      <c r="E297">
        <f t="shared" ca="1" si="157"/>
        <v>0</v>
      </c>
      <c r="F297" cm="1">
        <f t="array" aca="1" ref="F297" ca="1">_xlfn.SWITCH(RANDBETWEEN(0,1),0,3,1,4)</f>
        <v>3</v>
      </c>
      <c r="G297" s="3">
        <f t="shared" ca="1" si="158"/>
        <v>2.2895825727591665</v>
      </c>
      <c r="H297" t="str" cm="1">
        <f t="array" aca="1" ref="H297" ca="1">_xlfn.SWITCH(RANDBETWEEN(0,1),0,"No",1,"Yes")</f>
        <v>No</v>
      </c>
      <c r="I297" s="3">
        <f t="shared" ca="1" si="159"/>
        <v>0.2846955660569267</v>
      </c>
      <c r="J297" t="str" cm="1">
        <f t="array" aca="1" ref="J297" ca="1">_xlfn.SWITCH(RANDBETWEEN(0,2),0,"Rainy",1,"Sunny",2,"Cold")</f>
        <v>Rainy</v>
      </c>
      <c r="K297">
        <f t="shared" ca="1" si="152"/>
        <v>1.212166129376389</v>
      </c>
      <c r="L297" t="str" cm="1">
        <f t="array" aca="1" ref="L297" ca="1">_xlfn.SWITCH(RANDBETWEEN(0,1),0,"Good",1,"Bad")</f>
        <v>Good</v>
      </c>
      <c r="M297" s="3">
        <f t="shared" ca="1" si="160"/>
        <v>5.7935238866659064E-2</v>
      </c>
      <c r="N297" t="str" cm="1">
        <f t="array" aca="1" ref="N297" ca="1">_xlfn.SWITCH(RANDBETWEEN(0,1),0,"No",1,"Yes")</f>
        <v>No</v>
      </c>
      <c r="O297" s="3">
        <f t="shared" ca="1" si="161"/>
        <v>6.9389907187458799E-2</v>
      </c>
      <c r="P297" t="str" cm="1">
        <f t="array" aca="1" ref="P297" ca="1">_xlfn.SWITCH(RANDBETWEEN(0,1),0,"No",1,"Yes")</f>
        <v>Yes</v>
      </c>
      <c r="Q297" s="3">
        <f t="shared" ca="1" si="162"/>
        <v>0.22959332263490473</v>
      </c>
      <c r="R297">
        <f t="shared" ca="1" si="163"/>
        <v>2</v>
      </c>
      <c r="S297" s="3">
        <f t="shared" ca="1" si="164"/>
        <v>0.12952562398012052</v>
      </c>
      <c r="T297" s="3">
        <f t="shared" ca="1" si="165"/>
        <v>0.25905124796024104</v>
      </c>
      <c r="U297" t="str" cm="1">
        <f t="array" aca="1" ref="U297" ca="1">_xlfn.SWITCH(RANDBETWEEN(0,1),0,"No",1,"Yes")</f>
        <v>No</v>
      </c>
      <c r="V297" s="3">
        <f t="shared" ca="1" si="166"/>
        <v>0</v>
      </c>
      <c r="W297" t="str" cm="1">
        <f t="array" aca="1" ref="W297" ca="1">_xlfn.SWITCH(RANDBETWEEN(0,1),0,"No",1,"Yes")</f>
        <v>Yes</v>
      </c>
      <c r="X297" s="3">
        <f t="shared" ca="1" si="167"/>
        <v>29.007472688866955</v>
      </c>
      <c r="Y297" t="str" cm="1">
        <f t="array" aca="1" ref="Y297" ca="1">_xlfn.SWITCH(RANDBETWEEN(0,1),0,"No",1,"Yes")</f>
        <v>Yes</v>
      </c>
      <c r="Z297" s="3">
        <f t="shared" ca="1" si="168"/>
        <v>1.7067793483730787</v>
      </c>
      <c r="AA297" s="3">
        <f t="shared" ca="1" si="153"/>
        <v>1</v>
      </c>
      <c r="AB297" s="3">
        <f t="shared" ca="1" si="169"/>
        <v>1.1636904950039095</v>
      </c>
      <c r="AC297" s="3">
        <f t="shared" ca="1" si="170"/>
        <v>335.73619395612553</v>
      </c>
      <c r="AD297" s="3">
        <f t="shared" ca="1" si="171"/>
        <v>4</v>
      </c>
      <c r="AE297" s="3" t="str">
        <f t="shared" ca="1" si="172"/>
        <v>4-8</v>
      </c>
      <c r="AF297" s="3">
        <f t="shared" ca="1" si="173"/>
        <v>0.49402386723171288</v>
      </c>
      <c r="AG297" s="3" t="str">
        <f t="shared" ca="1" si="174"/>
        <v>Low</v>
      </c>
      <c r="AH297" s="3">
        <f t="shared" ca="1" si="175"/>
        <v>0.60481838903218454</v>
      </c>
      <c r="AI297" s="3">
        <f t="shared" ca="1" si="176"/>
        <v>58.209068011987497</v>
      </c>
      <c r="AJ297" s="3">
        <f t="shared" ca="1" si="177"/>
        <v>5.7677644638973513</v>
      </c>
      <c r="AK297" s="3">
        <f t="shared" ca="1" si="178"/>
        <v>43.146963237246943</v>
      </c>
      <c r="AL297" s="3">
        <f t="shared" ca="1" si="179"/>
        <v>25</v>
      </c>
      <c r="AM297" s="3" t="str">
        <f t="shared" ca="1" si="180"/>
        <v>Late</v>
      </c>
      <c r="AN297" s="6">
        <f t="shared" ca="1" si="181"/>
        <v>27.030299443127802</v>
      </c>
      <c r="AO297" s="6">
        <f t="shared" ca="1" si="182"/>
        <v>0</v>
      </c>
      <c r="AP297" s="3" cm="1">
        <f t="array" aca="1" ref="AP297" ca="1">_xlfn.SWITCH(F297,3,_xlfn.NORM.INV(RAND(),8,4),4,_xlfn.NORM.INV(RAND(),7,3))</f>
        <v>5.0787150845546787</v>
      </c>
      <c r="AQ297" s="6">
        <f t="shared" ca="1" si="183"/>
        <v>92.725983925073038</v>
      </c>
      <c r="AR297" s="6">
        <f t="shared" ca="1" si="184"/>
        <v>6129.7923599844198</v>
      </c>
      <c r="AS297" s="3">
        <f t="shared" ca="1" si="185"/>
        <v>5.3933704046558679</v>
      </c>
      <c r="AT297" s="6">
        <f t="shared" ca="1" si="186"/>
        <v>10786.740809311736</v>
      </c>
      <c r="AU297" s="3">
        <f t="shared" ca="1" si="187"/>
        <v>1001.3775559759624</v>
      </c>
      <c r="AV297" s="3">
        <f t="shared" ca="1" si="188"/>
        <v>70.382954264341691</v>
      </c>
      <c r="AW297" s="6">
        <f t="shared" ca="1" si="189"/>
        <v>18015.323978979588</v>
      </c>
      <c r="BC297">
        <v>294</v>
      </c>
      <c r="BD297">
        <v>5911780.7479620352</v>
      </c>
      <c r="BI297">
        <v>294</v>
      </c>
      <c r="BJ297">
        <v>11763.724032258771</v>
      </c>
      <c r="BO297">
        <v>294</v>
      </c>
      <c r="BP297">
        <v>0.58399999999999996</v>
      </c>
      <c r="BW297">
        <v>294</v>
      </c>
      <c r="BX297">
        <v>25.156473010062431</v>
      </c>
      <c r="CE297">
        <v>294</v>
      </c>
      <c r="CF297">
        <v>1837893.3015324862</v>
      </c>
      <c r="CK297">
        <v>294</v>
      </c>
      <c r="CL297">
        <v>3325.8585535214625</v>
      </c>
      <c r="CS297">
        <v>293</v>
      </c>
      <c r="CT297" s="10">
        <v>6.4000000000000001E-2</v>
      </c>
      <c r="CU297" s="10">
        <v>6.6000000000000003E-2</v>
      </c>
      <c r="CV297" s="10">
        <v>6.4000000000000001E-2</v>
      </c>
      <c r="CW297" s="10">
        <v>7.5999999999999998E-2</v>
      </c>
      <c r="CX297" s="10">
        <v>5.1999999999999998E-2</v>
      </c>
      <c r="CY297" s="10">
        <v>6.6000000000000003E-2</v>
      </c>
      <c r="CZ297" s="10">
        <v>6.2E-2</v>
      </c>
      <c r="DA297" s="10">
        <v>5.1999999999999998E-2</v>
      </c>
      <c r="DB297" s="10">
        <v>6.4000000000000001E-2</v>
      </c>
      <c r="DC297" s="10">
        <v>0.06</v>
      </c>
      <c r="DD297" s="10">
        <v>5.6000000000000001E-2</v>
      </c>
      <c r="DE297" s="10">
        <v>0.08</v>
      </c>
      <c r="DF297" s="10">
        <v>0.06</v>
      </c>
      <c r="DG297" s="10">
        <v>6.4000000000000001E-2</v>
      </c>
      <c r="DH297" s="10">
        <v>5.8000000000000003E-2</v>
      </c>
      <c r="DI297" s="10">
        <v>5.6000000000000001E-2</v>
      </c>
      <c r="DJ297" s="25">
        <v>10805.543762222609</v>
      </c>
      <c r="DK297" s="10">
        <v>0.59</v>
      </c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</row>
    <row r="298" spans="1:126" x14ac:dyDescent="0.35">
      <c r="A298">
        <f t="shared" ca="1" si="154"/>
        <v>4</v>
      </c>
      <c r="B298" t="str" cm="1">
        <f t="array" aca="1" ref="B298" ca="1">_xlfn.SWITCH(A298,1,"A",2,"B",3,"C",4,"D")</f>
        <v>D</v>
      </c>
      <c r="C298">
        <f t="shared" ca="1" si="155"/>
        <v>4</v>
      </c>
      <c r="D298" s="3">
        <f t="shared" ca="1" si="156"/>
        <v>3.1301932381514534</v>
      </c>
      <c r="E298">
        <f t="shared" ca="1" si="157"/>
        <v>0</v>
      </c>
      <c r="F298" cm="1">
        <f t="array" aca="1" ref="F298" ca="1">_xlfn.SWITCH(RANDBETWEEN(0,1),0,3,1,4)</f>
        <v>4</v>
      </c>
      <c r="G298" s="3">
        <f t="shared" ca="1" si="158"/>
        <v>2.7028285193423227</v>
      </c>
      <c r="H298" t="str" cm="1">
        <f t="array" aca="1" ref="H298" ca="1">_xlfn.SWITCH(RANDBETWEEN(0,1),0,"No",1,"Yes")</f>
        <v>No</v>
      </c>
      <c r="I298" s="3">
        <f t="shared" ca="1" si="159"/>
        <v>0.30219943368731528</v>
      </c>
      <c r="J298" t="str" cm="1">
        <f t="array" aca="1" ref="J298" ca="1">_xlfn.SWITCH(RANDBETWEEN(0,2),0,"Rainy",1,"Sunny",2,"Cold")</f>
        <v>Cold</v>
      </c>
      <c r="K298">
        <f t="shared" ca="1" si="152"/>
        <v>0.8999966410730631</v>
      </c>
      <c r="L298" t="str" cm="1">
        <f t="array" aca="1" ref="L298" ca="1">_xlfn.SWITCH(RANDBETWEEN(0,1),0,"Good",1,"Bad")</f>
        <v>Good</v>
      </c>
      <c r="M298" s="3">
        <f t="shared" ca="1" si="160"/>
        <v>0.1049249591366116</v>
      </c>
      <c r="N298" t="str" cm="1">
        <f t="array" aca="1" ref="N298" ca="1">_xlfn.SWITCH(RANDBETWEEN(0,1),0,"No",1,"Yes")</f>
        <v>Yes</v>
      </c>
      <c r="O298" s="3">
        <f t="shared" ca="1" si="161"/>
        <v>0.71776610762251392</v>
      </c>
      <c r="P298" t="str" cm="1">
        <f t="array" aca="1" ref="P298" ca="1">_xlfn.SWITCH(RANDBETWEEN(0,1),0,"No",1,"Yes")</f>
        <v>No</v>
      </c>
      <c r="Q298" s="3">
        <f t="shared" ca="1" si="162"/>
        <v>0</v>
      </c>
      <c r="R298">
        <f t="shared" ca="1" si="163"/>
        <v>3</v>
      </c>
      <c r="S298" s="3">
        <f t="shared" ca="1" si="164"/>
        <v>0.1262685611108697</v>
      </c>
      <c r="T298" s="3">
        <f t="shared" ca="1" si="165"/>
        <v>0.37880568333260911</v>
      </c>
      <c r="U298" t="str" cm="1">
        <f t="array" aca="1" ref="U298" ca="1">_xlfn.SWITCH(RANDBETWEEN(0,1),0,"No",1,"Yes")</f>
        <v>Yes</v>
      </c>
      <c r="V298" s="3">
        <f t="shared" ca="1" si="166"/>
        <v>0.19935105367217998</v>
      </c>
      <c r="W298" t="str" cm="1">
        <f t="array" aca="1" ref="W298" ca="1">_xlfn.SWITCH(RANDBETWEEN(0,1),0,"No",1,"Yes")</f>
        <v>Yes</v>
      </c>
      <c r="X298" s="3">
        <f t="shared" ca="1" si="167"/>
        <v>35.030658572006573</v>
      </c>
      <c r="Y298" t="str" cm="1">
        <f t="array" aca="1" ref="Y298" ca="1">_xlfn.SWITCH(RANDBETWEEN(0,1),0,"No",1,"Yes")</f>
        <v>Yes</v>
      </c>
      <c r="Z298" s="3">
        <f t="shared" ca="1" si="168"/>
        <v>1.517974391841896</v>
      </c>
      <c r="AA298" s="3">
        <f t="shared" ca="1" si="153"/>
        <v>0</v>
      </c>
      <c r="AB298" s="3">
        <f t="shared" ca="1" si="169"/>
        <v>0.54407185874345287</v>
      </c>
      <c r="AC298" s="3">
        <f t="shared" ca="1" si="170"/>
        <v>306.11478448530499</v>
      </c>
      <c r="AD298" s="3">
        <f t="shared" ca="1" si="171"/>
        <v>3</v>
      </c>
      <c r="AE298" s="3" t="str">
        <f t="shared" ca="1" si="172"/>
        <v>4-8</v>
      </c>
      <c r="AF298" s="3">
        <f t="shared" ca="1" si="173"/>
        <v>0.65035972484943905</v>
      </c>
      <c r="AG298" s="3" t="str">
        <f t="shared" ca="1" si="174"/>
        <v>Low</v>
      </c>
      <c r="AH298" s="3">
        <f t="shared" ca="1" si="175"/>
        <v>0.57849721324174386</v>
      </c>
      <c r="AI298" s="3">
        <f t="shared" ca="1" si="176"/>
        <v>25.46526138705314</v>
      </c>
      <c r="AJ298" s="3">
        <f t="shared" ca="1" si="177"/>
        <v>12.02087737614732</v>
      </c>
      <c r="AK298" s="3">
        <f t="shared" ca="1" si="178"/>
        <v>55.648311534697044</v>
      </c>
      <c r="AL298" s="3">
        <f t="shared" ca="1" si="179"/>
        <v>20</v>
      </c>
      <c r="AM298" s="3" t="str">
        <f t="shared" ca="1" si="180"/>
        <v>Late</v>
      </c>
      <c r="AN298" s="6">
        <f t="shared" ca="1" si="181"/>
        <v>0</v>
      </c>
      <c r="AO298" s="6">
        <f t="shared" ca="1" si="182"/>
        <v>6.0038482260228214</v>
      </c>
      <c r="AP298" s="3" cm="1">
        <f t="array" aca="1" ref="AP298" ca="1">_xlfn.SWITCH(F298,3,_xlfn.NORM.INV(RAND(),8,4),4,_xlfn.NORM.INV(RAND(),7,3))</f>
        <v>13.877603312459323</v>
      </c>
      <c r="AQ298" s="6">
        <f t="shared" ca="1" si="183"/>
        <v>98.211483074197005</v>
      </c>
      <c r="AR298" s="6">
        <f t="shared" ca="1" si="184"/>
        <v>2166.3673689424832</v>
      </c>
      <c r="AS298" s="3">
        <f t="shared" ca="1" si="185"/>
        <v>6.9560389418371305</v>
      </c>
      <c r="AT298" s="6">
        <f t="shared" ca="1" si="186"/>
        <v>10434.058412755696</v>
      </c>
      <c r="AU298" s="3">
        <f t="shared" ca="1" si="187"/>
        <v>978.64653414010206</v>
      </c>
      <c r="AV298" s="3">
        <f t="shared" ca="1" si="188"/>
        <v>51.33514648373334</v>
      </c>
      <c r="AW298" s="6">
        <f t="shared" ca="1" si="189"/>
        <v>13636.411310548037</v>
      </c>
      <c r="BC298">
        <v>295</v>
      </c>
      <c r="BD298">
        <v>5239619.8912905809</v>
      </c>
      <c r="BI298">
        <v>295</v>
      </c>
      <c r="BJ298">
        <v>9060.9952733882583</v>
      </c>
      <c r="BO298">
        <v>295</v>
      </c>
      <c r="BP298">
        <v>0.56999999999999995</v>
      </c>
      <c r="BW298">
        <v>295</v>
      </c>
      <c r="BX298">
        <v>23.931995997696003</v>
      </c>
      <c r="CE298">
        <v>295</v>
      </c>
      <c r="CF298">
        <v>1406921.9457400795</v>
      </c>
      <c r="CK298">
        <v>295</v>
      </c>
      <c r="CL298">
        <v>8854.5760487294519</v>
      </c>
      <c r="CS298">
        <v>294</v>
      </c>
      <c r="CT298" s="10">
        <v>6.4000000000000001E-2</v>
      </c>
      <c r="CU298" s="10">
        <v>5.8000000000000003E-2</v>
      </c>
      <c r="CV298" s="10">
        <v>6.2E-2</v>
      </c>
      <c r="CW298" s="10">
        <v>6.6000000000000003E-2</v>
      </c>
      <c r="CX298" s="10">
        <v>6.8000000000000005E-2</v>
      </c>
      <c r="CY298" s="10">
        <v>9.4E-2</v>
      </c>
      <c r="CZ298" s="10">
        <v>4.2000000000000003E-2</v>
      </c>
      <c r="DA298" s="10">
        <v>5.6000000000000001E-2</v>
      </c>
      <c r="DB298" s="10">
        <v>7.5999999999999998E-2</v>
      </c>
      <c r="DC298" s="10">
        <v>4.2000000000000003E-2</v>
      </c>
      <c r="DD298" s="10">
        <v>5.8000000000000003E-2</v>
      </c>
      <c r="DE298" s="10">
        <v>4.8000000000000001E-2</v>
      </c>
      <c r="DF298" s="10">
        <v>6.4000000000000001E-2</v>
      </c>
      <c r="DG298" s="10">
        <v>7.1999999999999995E-2</v>
      </c>
      <c r="DH298" s="10">
        <v>6.6000000000000003E-2</v>
      </c>
      <c r="DI298" s="10">
        <v>6.4000000000000001E-2</v>
      </c>
      <c r="DJ298" s="25">
        <v>7733.8959743499863</v>
      </c>
      <c r="DK298" s="10">
        <v>0.59599999999999997</v>
      </c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</row>
    <row r="299" spans="1:126" x14ac:dyDescent="0.35">
      <c r="A299">
        <f t="shared" ca="1" si="154"/>
        <v>2</v>
      </c>
      <c r="B299" t="str" cm="1">
        <f t="array" aca="1" ref="B299" ca="1">_xlfn.SWITCH(A299,1,"A",2,"B",3,"C",4,"D")</f>
        <v>B</v>
      </c>
      <c r="C299">
        <f t="shared" ca="1" si="155"/>
        <v>4</v>
      </c>
      <c r="D299" s="3">
        <f t="shared" ca="1" si="156"/>
        <v>3.4323370744380837</v>
      </c>
      <c r="E299">
        <f t="shared" ca="1" si="157"/>
        <v>1</v>
      </c>
      <c r="F299" cm="1">
        <f t="array" aca="1" ref="F299" ca="1">_xlfn.SWITCH(RANDBETWEEN(0,1),0,3,1,4)</f>
        <v>4</v>
      </c>
      <c r="G299" s="3">
        <f t="shared" ca="1" si="158"/>
        <v>3.2289881216823684</v>
      </c>
      <c r="H299" t="str" cm="1">
        <f t="array" aca="1" ref="H299" ca="1">_xlfn.SWITCH(RANDBETWEEN(0,1),0,"No",1,"Yes")</f>
        <v>No</v>
      </c>
      <c r="I299" s="3">
        <f t="shared" ca="1" si="159"/>
        <v>0.36530933974897895</v>
      </c>
      <c r="J299" t="str" cm="1">
        <f t="array" aca="1" ref="J299" ca="1">_xlfn.SWITCH(RANDBETWEEN(0,2),0,"Rainy",1,"Sunny",2,"Cold")</f>
        <v>Rainy</v>
      </c>
      <c r="K299">
        <f t="shared" ca="1" si="152"/>
        <v>1.3830992865087768</v>
      </c>
      <c r="L299" t="str" cm="1">
        <f t="array" aca="1" ref="L299" ca="1">_xlfn.SWITCH(RANDBETWEEN(0,1),0,"Good",1,"Bad")</f>
        <v>Good</v>
      </c>
      <c r="M299" s="3">
        <f t="shared" ca="1" si="160"/>
        <v>8.4962094670497132E-2</v>
      </c>
      <c r="N299" t="str" cm="1">
        <f t="array" aca="1" ref="N299" ca="1">_xlfn.SWITCH(RANDBETWEEN(0,1),0,"No",1,"Yes")</f>
        <v>Yes</v>
      </c>
      <c r="O299" s="3">
        <f t="shared" ca="1" si="161"/>
        <v>0.94773475103370697</v>
      </c>
      <c r="P299" t="str" cm="1">
        <f t="array" aca="1" ref="P299" ca="1">_xlfn.SWITCH(RANDBETWEEN(0,1),0,"No",1,"Yes")</f>
        <v>Yes</v>
      </c>
      <c r="Q299" s="3">
        <f t="shared" ca="1" si="162"/>
        <v>0.36806104089114067</v>
      </c>
      <c r="R299">
        <f t="shared" ca="1" si="163"/>
        <v>1</v>
      </c>
      <c r="S299" s="3">
        <f t="shared" ca="1" si="164"/>
        <v>0.16790641063648101</v>
      </c>
      <c r="T299" s="3">
        <f t="shared" ca="1" si="165"/>
        <v>0.16790641063648101</v>
      </c>
      <c r="U299" t="str" cm="1">
        <f t="array" aca="1" ref="U299" ca="1">_xlfn.SWITCH(RANDBETWEEN(0,1),0,"No",1,"Yes")</f>
        <v>No</v>
      </c>
      <c r="V299" s="3">
        <f t="shared" ca="1" si="166"/>
        <v>0</v>
      </c>
      <c r="W299" t="str" cm="1">
        <f t="array" aca="1" ref="W299" ca="1">_xlfn.SWITCH(RANDBETWEEN(0,1),0,"No",1,"Yes")</f>
        <v>No</v>
      </c>
      <c r="X299" s="3">
        <f t="shared" ca="1" si="167"/>
        <v>0</v>
      </c>
      <c r="Y299" t="str" cm="1">
        <f t="array" aca="1" ref="Y299" ca="1">_xlfn.SWITCH(RANDBETWEEN(0,1),0,"No",1,"Yes")</f>
        <v>Yes</v>
      </c>
      <c r="Z299" s="3">
        <f t="shared" ca="1" si="168"/>
        <v>0.94420131683636976</v>
      </c>
      <c r="AA299" s="3">
        <f t="shared" ca="1" si="153"/>
        <v>1</v>
      </c>
      <c r="AB299" s="3">
        <f t="shared" ca="1" si="169"/>
        <v>0.64290287344053376</v>
      </c>
      <c r="AC299" s="3">
        <f t="shared" ca="1" si="170"/>
        <v>210.84388801853572</v>
      </c>
      <c r="AD299" s="3">
        <f t="shared" ca="1" si="171"/>
        <v>2</v>
      </c>
      <c r="AE299" s="3" t="str">
        <f t="shared" ca="1" si="172"/>
        <v>12-4</v>
      </c>
      <c r="AF299" s="3">
        <f t="shared" ca="1" si="173"/>
        <v>0.62504499244440481</v>
      </c>
      <c r="AG299" s="3" t="str">
        <f t="shared" ca="1" si="174"/>
        <v>High</v>
      </c>
      <c r="AH299" s="3">
        <f t="shared" ca="1" si="175"/>
        <v>7.7477128406561901E-2</v>
      </c>
      <c r="AI299" s="3">
        <f t="shared" ca="1" si="176"/>
        <v>8.5672052283763165</v>
      </c>
      <c r="AJ299" s="3">
        <f t="shared" ca="1" si="177"/>
        <v>24.610579809641788</v>
      </c>
      <c r="AK299" s="3">
        <f t="shared" ca="1" si="178"/>
        <v>33.446267165941613</v>
      </c>
      <c r="AL299" s="3">
        <f t="shared" ca="1" si="179"/>
        <v>30</v>
      </c>
      <c r="AM299" s="3" t="str">
        <f t="shared" ca="1" si="180"/>
        <v>Late</v>
      </c>
      <c r="AN299" s="6">
        <f t="shared" ca="1" si="181"/>
        <v>0</v>
      </c>
      <c r="AO299" s="6">
        <f t="shared" ca="1" si="182"/>
        <v>-0.86053734882369604</v>
      </c>
      <c r="AP299" s="3" cm="1">
        <f t="array" aca="1" ref="AP299" ca="1">_xlfn.SWITCH(F299,3,_xlfn.NORM.INV(RAND(),8,4),4,_xlfn.NORM.INV(RAND(),7,3))</f>
        <v>6.3392139102841663</v>
      </c>
      <c r="AQ299" s="6">
        <f t="shared" ca="1" si="183"/>
        <v>87.72196572030937</v>
      </c>
      <c r="AR299" s="6">
        <f t="shared" ca="1" si="184"/>
        <v>2917.6551823078703</v>
      </c>
      <c r="AS299" s="3">
        <f t="shared" ca="1" si="185"/>
        <v>4.1807833957427016</v>
      </c>
      <c r="AT299" s="6">
        <f t="shared" ca="1" si="186"/>
        <v>8361.5667914854039</v>
      </c>
      <c r="AU299" s="3">
        <f t="shared" ca="1" si="187"/>
        <v>969.96997994343451</v>
      </c>
      <c r="AV299" s="3">
        <f t="shared" ca="1" si="188"/>
        <v>50.389366269977693</v>
      </c>
      <c r="AW299" s="6">
        <f t="shared" ca="1" si="189"/>
        <v>12298.720782657863</v>
      </c>
      <c r="BC299">
        <v>296</v>
      </c>
      <c r="BD299">
        <v>5160969.418297004</v>
      </c>
      <c r="BI299">
        <v>296</v>
      </c>
      <c r="BJ299">
        <v>1580.3811516714843</v>
      </c>
      <c r="BO299">
        <v>296</v>
      </c>
      <c r="BP299">
        <v>0.622</v>
      </c>
      <c r="BW299">
        <v>296</v>
      </c>
      <c r="BX299">
        <v>25.698739644165958</v>
      </c>
      <c r="CE299">
        <v>296</v>
      </c>
      <c r="CF299">
        <v>1904434.5459595285</v>
      </c>
      <c r="CK299">
        <v>296</v>
      </c>
      <c r="CL299">
        <v>2999.2769345150509</v>
      </c>
      <c r="CS299">
        <v>295</v>
      </c>
      <c r="CT299" s="10">
        <v>6.6000000000000003E-2</v>
      </c>
      <c r="CU299" s="10">
        <v>7.8E-2</v>
      </c>
      <c r="CV299" s="10">
        <v>0.05</v>
      </c>
      <c r="CW299" s="10">
        <v>7.0000000000000007E-2</v>
      </c>
      <c r="CX299" s="10">
        <v>5.1999999999999998E-2</v>
      </c>
      <c r="CY299" s="10">
        <v>8.7999999999999995E-2</v>
      </c>
      <c r="CZ299" s="10">
        <v>5.6000000000000001E-2</v>
      </c>
      <c r="DA299" s="10">
        <v>7.0000000000000007E-2</v>
      </c>
      <c r="DB299" s="10">
        <v>0.06</v>
      </c>
      <c r="DC299" s="10">
        <v>5.3999999999999999E-2</v>
      </c>
      <c r="DD299" s="10">
        <v>6.6000000000000003E-2</v>
      </c>
      <c r="DE299" s="10">
        <v>5.6000000000000001E-2</v>
      </c>
      <c r="DF299" s="10">
        <v>0.05</v>
      </c>
      <c r="DG299" s="10">
        <v>5.8000000000000003E-2</v>
      </c>
      <c r="DH299" s="10">
        <v>5.8000000000000003E-2</v>
      </c>
      <c r="DI299" s="10">
        <v>6.8000000000000005E-2</v>
      </c>
      <c r="DJ299" s="25">
        <v>5841.5816295939039</v>
      </c>
      <c r="DK299" s="10">
        <v>0.57599999999999996</v>
      </c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</row>
    <row r="300" spans="1:126" x14ac:dyDescent="0.35">
      <c r="A300">
        <f t="shared" ca="1" si="154"/>
        <v>1</v>
      </c>
      <c r="B300" t="str" cm="1">
        <f t="array" aca="1" ref="B300" ca="1">_xlfn.SWITCH(A300,1,"A",2,"B",3,"C",4,"D")</f>
        <v>A</v>
      </c>
      <c r="C300">
        <f t="shared" ca="1" si="155"/>
        <v>2</v>
      </c>
      <c r="D300" s="3">
        <f t="shared" ca="1" si="156"/>
        <v>2.9765158691266729</v>
      </c>
      <c r="E300">
        <f t="shared" ca="1" si="157"/>
        <v>1</v>
      </c>
      <c r="F300" cm="1">
        <f t="array" aca="1" ref="F300" ca="1">_xlfn.SWITCH(RANDBETWEEN(0,1),0,3,1,4)</f>
        <v>3</v>
      </c>
      <c r="G300" s="3">
        <f t="shared" ca="1" si="158"/>
        <v>1.7119926663076739</v>
      </c>
      <c r="H300" t="str" cm="1">
        <f t="array" aca="1" ref="H300" ca="1">_xlfn.SWITCH(RANDBETWEEN(0,1),0,"No",1,"Yes")</f>
        <v>No</v>
      </c>
      <c r="I300" s="3">
        <f t="shared" ca="1" si="159"/>
        <v>0.38741768551905076</v>
      </c>
      <c r="J300" t="str" cm="1">
        <f t="array" aca="1" ref="J300" ca="1">_xlfn.SWITCH(RANDBETWEEN(0,2),0,"Rainy",1,"Sunny",2,"Cold")</f>
        <v>Sunny</v>
      </c>
      <c r="K300">
        <f t="shared" ca="1" si="152"/>
        <v>0.39291858571964933</v>
      </c>
      <c r="L300" t="str" cm="1">
        <f t="array" aca="1" ref="L300" ca="1">_xlfn.SWITCH(RANDBETWEEN(0,1),0,"Good",1,"Bad")</f>
        <v>Good</v>
      </c>
      <c r="M300" s="3">
        <f t="shared" ca="1" si="160"/>
        <v>7.0800434739805643E-2</v>
      </c>
      <c r="N300" t="str" cm="1">
        <f t="array" aca="1" ref="N300" ca="1">_xlfn.SWITCH(RANDBETWEEN(0,1),0,"No",1,"Yes")</f>
        <v>Yes</v>
      </c>
      <c r="O300" s="3">
        <f t="shared" ca="1" si="161"/>
        <v>0.95318796742257161</v>
      </c>
      <c r="P300" t="str" cm="1">
        <f t="array" aca="1" ref="P300" ca="1">_xlfn.SWITCH(RANDBETWEEN(0,1),0,"No",1,"Yes")</f>
        <v>No</v>
      </c>
      <c r="Q300" s="3">
        <f t="shared" ca="1" si="162"/>
        <v>0</v>
      </c>
      <c r="R300">
        <f t="shared" ca="1" si="163"/>
        <v>1</v>
      </c>
      <c r="S300" s="3">
        <f t="shared" ca="1" si="164"/>
        <v>0.11361263765697532</v>
      </c>
      <c r="T300" s="3">
        <f t="shared" ca="1" si="165"/>
        <v>0.11361263765697532</v>
      </c>
      <c r="U300" t="str" cm="1">
        <f t="array" aca="1" ref="U300" ca="1">_xlfn.SWITCH(RANDBETWEEN(0,1),0,"No",1,"Yes")</f>
        <v>Yes</v>
      </c>
      <c r="V300" s="3">
        <f t="shared" ca="1" si="166"/>
        <v>-0.63707995372144666</v>
      </c>
      <c r="W300" t="str" cm="1">
        <f t="array" aca="1" ref="W300" ca="1">_xlfn.SWITCH(RANDBETWEEN(0,1),0,"No",1,"Yes")</f>
        <v>Yes</v>
      </c>
      <c r="X300" s="3">
        <f t="shared" ca="1" si="167"/>
        <v>39.046340720272681</v>
      </c>
      <c r="Y300" t="str" cm="1">
        <f t="array" aca="1" ref="Y300" ca="1">_xlfn.SWITCH(RANDBETWEEN(0,1),0,"No",1,"Yes")</f>
        <v>No</v>
      </c>
      <c r="Z300" s="3">
        <f t="shared" ca="1" si="168"/>
        <v>0</v>
      </c>
      <c r="AA300" s="3">
        <f t="shared" ca="1" si="153"/>
        <v>1</v>
      </c>
      <c r="AB300" s="3">
        <f t="shared" ca="1" si="169"/>
        <v>1.4753176622290969</v>
      </c>
      <c r="AC300" s="3">
        <f t="shared" ca="1" si="170"/>
        <v>123.19834635898467</v>
      </c>
      <c r="AD300" s="3">
        <f t="shared" ca="1" si="171"/>
        <v>2</v>
      </c>
      <c r="AE300" s="3" t="str">
        <f t="shared" ca="1" si="172"/>
        <v>12-4</v>
      </c>
      <c r="AF300" s="3">
        <f t="shared" ca="1" si="173"/>
        <v>0.80321463217758893</v>
      </c>
      <c r="AG300" s="3" t="str">
        <f t="shared" ca="1" si="174"/>
        <v>Low</v>
      </c>
      <c r="AH300" s="3">
        <f t="shared" ca="1" si="175"/>
        <v>0.49305314351168239</v>
      </c>
      <c r="AI300" s="3">
        <f t="shared" ca="1" si="176"/>
        <v>38.0470724359092</v>
      </c>
      <c r="AJ300" s="3">
        <f t="shared" ca="1" si="177"/>
        <v>3.2380506165491161</v>
      </c>
      <c r="AK300" s="3">
        <f t="shared" ca="1" si="178"/>
        <v>48.048826798384454</v>
      </c>
      <c r="AL300" s="3">
        <f t="shared" ca="1" si="179"/>
        <v>20</v>
      </c>
      <c r="AM300" s="3" t="str">
        <f t="shared" ca="1" si="180"/>
        <v>Late</v>
      </c>
      <c r="AN300" s="6">
        <f t="shared" ca="1" si="181"/>
        <v>0</v>
      </c>
      <c r="AO300" s="6">
        <f t="shared" ca="1" si="182"/>
        <v>0.1258813232486613</v>
      </c>
      <c r="AP300" s="3" cm="1">
        <f t="array" aca="1" ref="AP300" ca="1">_xlfn.SWITCH(F300,3,_xlfn.NORM.INV(RAND(),8,4),4,_xlfn.NORM.INV(RAND(),7,3))</f>
        <v>14.225350622999651</v>
      </c>
      <c r="AQ300" s="6">
        <f t="shared" ca="1" si="183"/>
        <v>86.551881988875508</v>
      </c>
      <c r="AR300" s="6">
        <f t="shared" ca="1" si="184"/>
        <v>749.58073216468608</v>
      </c>
      <c r="AS300" s="3">
        <f t="shared" ca="1" si="185"/>
        <v>6.0061033497980567</v>
      </c>
      <c r="AT300" s="6">
        <f t="shared" ca="1" si="186"/>
        <v>12012.206699596114</v>
      </c>
      <c r="AU300" s="3">
        <f t="shared" ca="1" si="187"/>
        <v>1040.7908290835601</v>
      </c>
      <c r="AV300" s="3">
        <f t="shared" ca="1" si="188"/>
        <v>55.712354082742657</v>
      </c>
      <c r="AW300" s="6">
        <f t="shared" ca="1" si="189"/>
        <v>13858.416496250353</v>
      </c>
      <c r="BC300">
        <v>297</v>
      </c>
      <c r="BD300">
        <v>6125977.779372694</v>
      </c>
      <c r="BI300">
        <v>297</v>
      </c>
      <c r="BJ300">
        <v>11140.210068398857</v>
      </c>
      <c r="BO300">
        <v>297</v>
      </c>
      <c r="BP300">
        <v>0.63</v>
      </c>
      <c r="BW300">
        <v>297</v>
      </c>
      <c r="BX300">
        <v>23.746026973954603</v>
      </c>
      <c r="CE300">
        <v>297</v>
      </c>
      <c r="CF300">
        <v>1864757.3759064185</v>
      </c>
      <c r="CK300">
        <v>297</v>
      </c>
      <c r="CL300">
        <v>4599.4810040805351</v>
      </c>
      <c r="CS300">
        <v>296</v>
      </c>
      <c r="CT300" s="10">
        <v>6.2E-2</v>
      </c>
      <c r="CU300" s="10">
        <v>5.6000000000000001E-2</v>
      </c>
      <c r="CV300" s="10">
        <v>6.6000000000000003E-2</v>
      </c>
      <c r="CW300" s="10">
        <v>6.6000000000000003E-2</v>
      </c>
      <c r="CX300" s="10">
        <v>7.3999999999999996E-2</v>
      </c>
      <c r="CY300" s="10">
        <v>5.8000000000000003E-2</v>
      </c>
      <c r="CZ300" s="10">
        <v>4.8000000000000001E-2</v>
      </c>
      <c r="DA300" s="10">
        <v>7.5999999999999998E-2</v>
      </c>
      <c r="DB300" s="10">
        <v>7.0000000000000007E-2</v>
      </c>
      <c r="DC300" s="10">
        <v>4.8000000000000001E-2</v>
      </c>
      <c r="DD300" s="10">
        <v>6.8000000000000005E-2</v>
      </c>
      <c r="DE300" s="10">
        <v>5.6000000000000001E-2</v>
      </c>
      <c r="DF300" s="10">
        <v>5.8000000000000003E-2</v>
      </c>
      <c r="DG300" s="10">
        <v>6.4000000000000001E-2</v>
      </c>
      <c r="DH300" s="10">
        <v>6.2E-2</v>
      </c>
      <c r="DI300" s="10">
        <v>6.8000000000000005E-2</v>
      </c>
      <c r="DJ300" s="25">
        <v>8904.343556625061</v>
      </c>
      <c r="DK300" s="10">
        <v>0.64</v>
      </c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</row>
    <row r="301" spans="1:126" x14ac:dyDescent="0.35">
      <c r="A301">
        <f t="shared" ca="1" si="154"/>
        <v>1</v>
      </c>
      <c r="B301" t="str" cm="1">
        <f t="array" aca="1" ref="B301" ca="1">_xlfn.SWITCH(A301,1,"A",2,"B",3,"C",4,"D")</f>
        <v>A</v>
      </c>
      <c r="C301">
        <f t="shared" ca="1" si="155"/>
        <v>1</v>
      </c>
      <c r="D301" s="3">
        <f t="shared" ca="1" si="156"/>
        <v>3.0166972062009618</v>
      </c>
      <c r="E301">
        <f t="shared" ca="1" si="157"/>
        <v>1</v>
      </c>
      <c r="F301" cm="1">
        <f t="array" aca="1" ref="F301" ca="1">_xlfn.SWITCH(RANDBETWEEN(0,1),0,3,1,4)</f>
        <v>3</v>
      </c>
      <c r="G301" s="3">
        <f t="shared" ca="1" si="158"/>
        <v>1.8598050635433623</v>
      </c>
      <c r="H301" t="str" cm="1">
        <f t="array" aca="1" ref="H301" ca="1">_xlfn.SWITCH(RANDBETWEEN(0,1),0,"No",1,"Yes")</f>
        <v>No</v>
      </c>
      <c r="I301" s="3">
        <f t="shared" ca="1" si="159"/>
        <v>0.40767847964487519</v>
      </c>
      <c r="J301" t="str" cm="1">
        <f t="array" aca="1" ref="J301" ca="1">_xlfn.SWITCH(RANDBETWEEN(0,2),0,"Rainy",1,"Sunny",2,"Cold")</f>
        <v>Sunny</v>
      </c>
      <c r="K301">
        <f t="shared" ca="1" si="152"/>
        <v>0.39406124196737652</v>
      </c>
      <c r="L301" t="str" cm="1">
        <f t="array" aca="1" ref="L301" ca="1">_xlfn.SWITCH(RANDBETWEEN(0,1),0,"Good",1,"Bad")</f>
        <v>Good</v>
      </c>
      <c r="M301" s="3">
        <f t="shared" ca="1" si="160"/>
        <v>7.0583873924691079E-2</v>
      </c>
      <c r="N301" t="str" cm="1">
        <f t="array" aca="1" ref="N301" ca="1">_xlfn.SWITCH(RANDBETWEEN(0,1),0,"No",1,"Yes")</f>
        <v>Yes</v>
      </c>
      <c r="O301" s="3">
        <f t="shared" ca="1" si="161"/>
        <v>0.82803720332049391</v>
      </c>
      <c r="P301" t="str" cm="1">
        <f t="array" aca="1" ref="P301" ca="1">_xlfn.SWITCH(RANDBETWEEN(0,1),0,"No",1,"Yes")</f>
        <v>No</v>
      </c>
      <c r="Q301" s="3">
        <f t="shared" ca="1" si="162"/>
        <v>0</v>
      </c>
      <c r="R301">
        <f t="shared" ca="1" si="163"/>
        <v>2</v>
      </c>
      <c r="S301" s="3">
        <f t="shared" ca="1" si="164"/>
        <v>0.170068031095537</v>
      </c>
      <c r="T301" s="3">
        <f t="shared" ca="1" si="165"/>
        <v>0.34013606219107401</v>
      </c>
      <c r="U301" t="str" cm="1">
        <f t="array" aca="1" ref="U301" ca="1">_xlfn.SWITCH(RANDBETWEEN(0,1),0,"No",1,"Yes")</f>
        <v>No</v>
      </c>
      <c r="V301" s="3">
        <f t="shared" ca="1" si="166"/>
        <v>0</v>
      </c>
      <c r="W301" t="str" cm="1">
        <f t="array" aca="1" ref="W301" ca="1">_xlfn.SWITCH(RANDBETWEEN(0,1),0,"No",1,"Yes")</f>
        <v>Yes</v>
      </c>
      <c r="X301" s="3">
        <f t="shared" ca="1" si="167"/>
        <v>10.515189328996197</v>
      </c>
      <c r="Y301" t="str" cm="1">
        <f t="array" aca="1" ref="Y301" ca="1">_xlfn.SWITCH(RANDBETWEEN(0,1),0,"No",1,"Yes")</f>
        <v>No</v>
      </c>
      <c r="Z301" s="3">
        <f t="shared" ca="1" si="168"/>
        <v>0</v>
      </c>
      <c r="AA301" s="3">
        <f t="shared" ca="1" si="153"/>
        <v>1</v>
      </c>
      <c r="AB301" s="3">
        <f t="shared" ca="1" si="169"/>
        <v>0.95414959497847551</v>
      </c>
      <c r="AC301" s="3">
        <f t="shared" ca="1" si="170"/>
        <v>123.2526064362241</v>
      </c>
      <c r="AD301" s="3">
        <f t="shared" ca="1" si="171"/>
        <v>2</v>
      </c>
      <c r="AE301" s="3" t="str">
        <f t="shared" ca="1" si="172"/>
        <v>12-4</v>
      </c>
      <c r="AF301" s="3">
        <f t="shared" ca="1" si="173"/>
        <v>0.6336590986127919</v>
      </c>
      <c r="AG301" s="3" t="str">
        <f t="shared" ca="1" si="174"/>
        <v>High</v>
      </c>
      <c r="AH301" s="3">
        <f t="shared" ca="1" si="175"/>
        <v>7.1797058444311765E-2</v>
      </c>
      <c r="AI301" s="3">
        <f t="shared" ca="1" si="176"/>
        <v>63.901011680375682</v>
      </c>
      <c r="AJ301" s="3">
        <f t="shared" ca="1" si="177"/>
        <v>1.9288052441597821</v>
      </c>
      <c r="AK301" s="3">
        <f t="shared" ca="1" si="178"/>
        <v>18.003902249783433</v>
      </c>
      <c r="AL301" s="3">
        <f t="shared" ca="1" si="179"/>
        <v>40</v>
      </c>
      <c r="AM301" s="3" t="str">
        <f t="shared" ca="1" si="180"/>
        <v>On time</v>
      </c>
      <c r="AN301" s="6">
        <f t="shared" ca="1" si="181"/>
        <v>18.113472103548009</v>
      </c>
      <c r="AO301" s="6">
        <f t="shared" ca="1" si="182"/>
        <v>0</v>
      </c>
      <c r="AP301" s="3" cm="1">
        <f t="array" aca="1" ref="AP301" ca="1">_xlfn.SWITCH(F301,3,_xlfn.NORM.INV(RAND(),8,4),4,_xlfn.NORM.INV(RAND(),7,3))</f>
        <v>-1.8305406012465912</v>
      </c>
      <c r="AQ301" s="6">
        <f t="shared" ca="1" si="183"/>
        <v>106.91250138525305</v>
      </c>
      <c r="AR301" s="6">
        <f t="shared" ca="1" si="184"/>
        <v>-7198.553502378043</v>
      </c>
      <c r="AS301" s="3">
        <f t="shared" ca="1" si="185"/>
        <v>2.2504877812229291</v>
      </c>
      <c r="AT301" s="6">
        <f t="shared" ca="1" si="186"/>
        <v>4500.9755624458585</v>
      </c>
      <c r="AU301" s="3">
        <f t="shared" ca="1" si="187"/>
        <v>1019.7876852222877</v>
      </c>
      <c r="AV301" s="3">
        <f t="shared" ca="1" si="188"/>
        <v>53.497365280009383</v>
      </c>
      <c r="AW301" s="6">
        <f t="shared" ca="1" si="189"/>
        <v>-1606.1794173263397</v>
      </c>
      <c r="BC301">
        <v>298</v>
      </c>
      <c r="BD301">
        <v>2045593.1415591892</v>
      </c>
      <c r="BI301">
        <v>298</v>
      </c>
      <c r="BJ301">
        <v>8773.1576306054867</v>
      </c>
      <c r="BO301">
        <v>298</v>
      </c>
      <c r="BP301">
        <v>0.6</v>
      </c>
      <c r="BW301">
        <v>298</v>
      </c>
      <c r="BX301">
        <v>25.392634465199759</v>
      </c>
      <c r="CE301">
        <v>298</v>
      </c>
      <c r="CF301">
        <v>2038459.5872423833</v>
      </c>
      <c r="CK301">
        <v>298</v>
      </c>
      <c r="CL301">
        <v>3750.7275335815152</v>
      </c>
      <c r="CS301">
        <v>297</v>
      </c>
      <c r="CT301" s="10">
        <v>0.06</v>
      </c>
      <c r="CU301" s="10">
        <v>6.2E-2</v>
      </c>
      <c r="CV301" s="10">
        <v>4.2000000000000003E-2</v>
      </c>
      <c r="CW301" s="10">
        <v>7.3999999999999996E-2</v>
      </c>
      <c r="CX301" s="10">
        <v>5.8000000000000003E-2</v>
      </c>
      <c r="CY301" s="10">
        <v>0.06</v>
      </c>
      <c r="CZ301" s="10">
        <v>4.3999999999999997E-2</v>
      </c>
      <c r="DA301" s="10">
        <v>7.1999999999999995E-2</v>
      </c>
      <c r="DB301" s="10">
        <v>4.8000000000000001E-2</v>
      </c>
      <c r="DC301" s="10">
        <v>6.8000000000000005E-2</v>
      </c>
      <c r="DD301" s="10">
        <v>6.8000000000000005E-2</v>
      </c>
      <c r="DE301" s="10">
        <v>0.08</v>
      </c>
      <c r="DF301" s="10">
        <v>5.8000000000000003E-2</v>
      </c>
      <c r="DG301" s="10">
        <v>7.5999999999999998E-2</v>
      </c>
      <c r="DH301" s="10">
        <v>7.8E-2</v>
      </c>
      <c r="DI301" s="10">
        <v>5.1999999999999998E-2</v>
      </c>
      <c r="DJ301" s="25">
        <v>10086.77816452837</v>
      </c>
      <c r="DK301" s="10">
        <v>0.58799999999999997</v>
      </c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</row>
    <row r="302" spans="1:126" x14ac:dyDescent="0.35">
      <c r="A302">
        <f t="shared" ca="1" si="154"/>
        <v>4</v>
      </c>
      <c r="B302" t="str" cm="1">
        <f t="array" aca="1" ref="B302" ca="1">_xlfn.SWITCH(A302,1,"A",2,"B",3,"C",4,"D")</f>
        <v>D</v>
      </c>
      <c r="C302">
        <f t="shared" ca="1" si="155"/>
        <v>1</v>
      </c>
      <c r="D302" s="3">
        <f t="shared" ca="1" si="156"/>
        <v>3.0667268442011508</v>
      </c>
      <c r="E302">
        <f t="shared" ca="1" si="157"/>
        <v>0</v>
      </c>
      <c r="F302" cm="1">
        <f t="array" aca="1" ref="F302" ca="1">_xlfn.SWITCH(RANDBETWEEN(0,1),0,3,1,4)</f>
        <v>4</v>
      </c>
      <c r="G302" s="3">
        <f t="shared" ca="1" si="158"/>
        <v>2.4287339429208537</v>
      </c>
      <c r="H302" t="str" cm="1">
        <f t="array" aca="1" ref="H302" ca="1">_xlfn.SWITCH(RANDBETWEEN(0,1),0,"No",1,"Yes")</f>
        <v>No</v>
      </c>
      <c r="I302" s="3">
        <f t="shared" ca="1" si="159"/>
        <v>0.30999949784710013</v>
      </c>
      <c r="J302" t="str" cm="1">
        <f t="array" aca="1" ref="J302" ca="1">_xlfn.SWITCH(RANDBETWEEN(0,2),0,"Rainy",1,"Sunny",2,"Cold")</f>
        <v>Rainy</v>
      </c>
      <c r="K302">
        <f t="shared" ca="1" si="152"/>
        <v>0.47501393388259272</v>
      </c>
      <c r="L302" t="str" cm="1">
        <f t="array" aca="1" ref="L302" ca="1">_xlfn.SWITCH(RANDBETWEEN(0,1),0,"Good",1,"Bad")</f>
        <v>Bad</v>
      </c>
      <c r="M302" s="3">
        <f t="shared" ca="1" si="160"/>
        <v>0.46484286712532863</v>
      </c>
      <c r="N302" t="str" cm="1">
        <f t="array" aca="1" ref="N302" ca="1">_xlfn.SWITCH(RANDBETWEEN(0,1),0,"No",1,"Yes")</f>
        <v>Yes</v>
      </c>
      <c r="O302" s="3">
        <f t="shared" ca="1" si="161"/>
        <v>1.2171307777026161</v>
      </c>
      <c r="P302" t="str" cm="1">
        <f t="array" aca="1" ref="P302" ca="1">_xlfn.SWITCH(RANDBETWEEN(0,1),0,"No",1,"Yes")</f>
        <v>Yes</v>
      </c>
      <c r="Q302" s="3">
        <f t="shared" ca="1" si="162"/>
        <v>0.34112195617865415</v>
      </c>
      <c r="R302">
        <f t="shared" ca="1" si="163"/>
        <v>2</v>
      </c>
      <c r="S302" s="3">
        <f t="shared" ca="1" si="164"/>
        <v>0.1577427467455246</v>
      </c>
      <c r="T302" s="3">
        <f t="shared" ca="1" si="165"/>
        <v>0.31548549349104921</v>
      </c>
      <c r="U302" t="str" cm="1">
        <f t="array" aca="1" ref="U302" ca="1">_xlfn.SWITCH(RANDBETWEEN(0,1),0,"No",1,"Yes")</f>
        <v>Yes</v>
      </c>
      <c r="V302" s="3">
        <f t="shared" ca="1" si="166"/>
        <v>6.8462283020579995E-2</v>
      </c>
      <c r="W302" t="str" cm="1">
        <f t="array" aca="1" ref="W302" ca="1">_xlfn.SWITCH(RANDBETWEEN(0,1),0,"No",1,"Yes")</f>
        <v>No</v>
      </c>
      <c r="X302" s="3">
        <f t="shared" ca="1" si="167"/>
        <v>0</v>
      </c>
      <c r="Y302" t="str" cm="1">
        <f t="array" aca="1" ref="Y302" ca="1">_xlfn.SWITCH(RANDBETWEEN(0,1),0,"No",1,"Yes")</f>
        <v>Yes</v>
      </c>
      <c r="Z302" s="3">
        <f t="shared" ca="1" si="168"/>
        <v>1.2070852338452971</v>
      </c>
      <c r="AA302" s="3">
        <f t="shared" ca="1" si="153"/>
        <v>1</v>
      </c>
      <c r="AB302" s="3">
        <f t="shared" ca="1" si="169"/>
        <v>1.298018565857435</v>
      </c>
      <c r="AC302" s="3">
        <f t="shared" ca="1" si="170"/>
        <v>277.62390841145213</v>
      </c>
      <c r="AD302" s="3">
        <f t="shared" ca="1" si="171"/>
        <v>3</v>
      </c>
      <c r="AE302" s="3" t="str">
        <f t="shared" ca="1" si="172"/>
        <v>4-8</v>
      </c>
      <c r="AF302" s="3">
        <f t="shared" ca="1" si="173"/>
        <v>0.64911893292562806</v>
      </c>
      <c r="AG302" s="3" t="str">
        <f t="shared" ca="1" si="174"/>
        <v>Low</v>
      </c>
      <c r="AH302" s="3">
        <f t="shared" ca="1" si="175"/>
        <v>0.4442372850114793</v>
      </c>
      <c r="AI302" s="3">
        <f t="shared" ca="1" si="176"/>
        <v>66.478222607759221</v>
      </c>
      <c r="AJ302" s="3">
        <f t="shared" ca="1" si="177"/>
        <v>4.1761632233989419</v>
      </c>
      <c r="AK302" s="3">
        <f t="shared" ca="1" si="178"/>
        <v>13.395413993207555</v>
      </c>
      <c r="AL302" s="3">
        <f t="shared" ca="1" si="179"/>
        <v>25</v>
      </c>
      <c r="AM302" s="3" t="str">
        <f t="shared" ca="1" si="180"/>
        <v>On time</v>
      </c>
      <c r="AN302" s="6">
        <f t="shared" ca="1" si="181"/>
        <v>0</v>
      </c>
      <c r="AO302" s="6">
        <f t="shared" ca="1" si="182"/>
        <v>1.3117728588909046</v>
      </c>
      <c r="AP302" s="3" cm="1">
        <f t="array" aca="1" ref="AP302" ca="1">_xlfn.SWITCH(F302,3,_xlfn.NORM.INV(RAND(),8,4),4,_xlfn.NORM.INV(RAND(),7,3))</f>
        <v>5.4234224150514434</v>
      </c>
      <c r="AQ302" s="6">
        <f t="shared" ca="1" si="183"/>
        <v>88.353953445604986</v>
      </c>
      <c r="AR302" s="6">
        <f t="shared" ca="1" si="184"/>
        <v>4522.8212007048087</v>
      </c>
      <c r="AS302" s="3">
        <f t="shared" ca="1" si="185"/>
        <v>1.6744267491509444</v>
      </c>
      <c r="AT302" s="6">
        <f t="shared" ca="1" si="186"/>
        <v>3348.8534983018885</v>
      </c>
      <c r="AU302" s="3">
        <f t="shared" ca="1" si="187"/>
        <v>958.76685065428705</v>
      </c>
      <c r="AV302" s="3">
        <f t="shared" ca="1" si="188"/>
        <v>42.19210712170468</v>
      </c>
      <c r="AW302" s="6">
        <f t="shared" ca="1" si="189"/>
        <v>8873.9454296415788</v>
      </c>
      <c r="BC302">
        <v>299</v>
      </c>
      <c r="BD302">
        <v>18367135.382043693</v>
      </c>
      <c r="BI302">
        <v>299</v>
      </c>
      <c r="BJ302">
        <v>12207.179468798737</v>
      </c>
      <c r="BO302">
        <v>299</v>
      </c>
      <c r="BP302">
        <v>0.628</v>
      </c>
      <c r="BW302">
        <v>299</v>
      </c>
      <c r="BX302">
        <v>24.665857692261923</v>
      </c>
      <c r="CE302">
        <v>299</v>
      </c>
      <c r="CF302">
        <v>1852607.5532849676</v>
      </c>
      <c r="CK302">
        <v>299</v>
      </c>
      <c r="CL302">
        <v>3896.0089085799927</v>
      </c>
      <c r="CS302">
        <v>298</v>
      </c>
      <c r="CT302" s="10">
        <v>7.0000000000000007E-2</v>
      </c>
      <c r="CU302" s="10">
        <v>5.8000000000000003E-2</v>
      </c>
      <c r="CV302" s="10">
        <v>6.8000000000000005E-2</v>
      </c>
      <c r="CW302" s="10">
        <v>7.0000000000000007E-2</v>
      </c>
      <c r="CX302" s="10">
        <v>8.7999999999999995E-2</v>
      </c>
      <c r="CY302" s="10">
        <v>6.8000000000000005E-2</v>
      </c>
      <c r="CZ302" s="10">
        <v>6.6000000000000003E-2</v>
      </c>
      <c r="DA302" s="10">
        <v>4.3999999999999997E-2</v>
      </c>
      <c r="DB302" s="10">
        <v>6.2E-2</v>
      </c>
      <c r="DC302" s="10">
        <v>6.8000000000000005E-2</v>
      </c>
      <c r="DD302" s="10">
        <v>5.8000000000000003E-2</v>
      </c>
      <c r="DE302" s="10">
        <v>6.2E-2</v>
      </c>
      <c r="DF302" s="10">
        <v>5.8000000000000003E-2</v>
      </c>
      <c r="DG302" s="10">
        <v>0.06</v>
      </c>
      <c r="DH302" s="10">
        <v>5.3999999999999999E-2</v>
      </c>
      <c r="DI302" s="10">
        <v>4.5999999999999999E-2</v>
      </c>
      <c r="DJ302" s="25">
        <v>6902.3214739357618</v>
      </c>
      <c r="DK302" s="10">
        <v>0.61199999999999999</v>
      </c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</row>
    <row r="303" spans="1:126" x14ac:dyDescent="0.35">
      <c r="A303">
        <f t="shared" ca="1" si="154"/>
        <v>2</v>
      </c>
      <c r="B303" t="str" cm="1">
        <f t="array" aca="1" ref="B303" ca="1">_xlfn.SWITCH(A303,1,"A",2,"B",3,"C",4,"D")</f>
        <v>B</v>
      </c>
      <c r="C303">
        <f t="shared" ca="1" si="155"/>
        <v>1</v>
      </c>
      <c r="D303" s="3">
        <f t="shared" ca="1" si="156"/>
        <v>3.0802641933087678</v>
      </c>
      <c r="E303">
        <f t="shared" ca="1" si="157"/>
        <v>0</v>
      </c>
      <c r="F303" cm="1">
        <f t="array" aca="1" ref="F303" ca="1">_xlfn.SWITCH(RANDBETWEEN(0,1),0,3,1,4)</f>
        <v>3</v>
      </c>
      <c r="G303" s="3">
        <f t="shared" ca="1" si="158"/>
        <v>2.2756690036054659</v>
      </c>
      <c r="H303" t="str" cm="1">
        <f t="array" aca="1" ref="H303" ca="1">_xlfn.SWITCH(RANDBETWEEN(0,1),0,"No",1,"Yes")</f>
        <v>No</v>
      </c>
      <c r="I303" s="3">
        <f t="shared" ca="1" si="159"/>
        <v>0.30347311453887271</v>
      </c>
      <c r="J303" t="str" cm="1">
        <f t="array" aca="1" ref="J303" ca="1">_xlfn.SWITCH(RANDBETWEEN(0,2),0,"Rainy",1,"Sunny",2,"Cold")</f>
        <v>Sunny</v>
      </c>
      <c r="K303">
        <f t="shared" ca="1" si="152"/>
        <v>0.18453058514244541</v>
      </c>
      <c r="L303" t="str" cm="1">
        <f t="array" aca="1" ref="L303" ca="1">_xlfn.SWITCH(RANDBETWEEN(0,1),0,"Good",1,"Bad")</f>
        <v>Bad</v>
      </c>
      <c r="M303" s="3">
        <f t="shared" ca="1" si="160"/>
        <v>0.43300470995606949</v>
      </c>
      <c r="N303" t="str" cm="1">
        <f t="array" aca="1" ref="N303" ca="1">_xlfn.SWITCH(RANDBETWEEN(0,1),0,"No",1,"Yes")</f>
        <v>No</v>
      </c>
      <c r="O303" s="3">
        <f t="shared" ca="1" si="161"/>
        <v>7.5140221523301659E-2</v>
      </c>
      <c r="P303" t="str" cm="1">
        <f t="array" aca="1" ref="P303" ca="1">_xlfn.SWITCH(RANDBETWEEN(0,1),0,"No",1,"Yes")</f>
        <v>Yes</v>
      </c>
      <c r="Q303" s="3">
        <f t="shared" ca="1" si="162"/>
        <v>0.74094446465903152</v>
      </c>
      <c r="R303">
        <f t="shared" ca="1" si="163"/>
        <v>2</v>
      </c>
      <c r="S303" s="3">
        <f t="shared" ca="1" si="164"/>
        <v>0.18148627921680668</v>
      </c>
      <c r="T303" s="3">
        <f t="shared" ca="1" si="165"/>
        <v>0.36297255843361337</v>
      </c>
      <c r="U303" t="str" cm="1">
        <f t="array" aca="1" ref="U303" ca="1">_xlfn.SWITCH(RANDBETWEEN(0,1),0,"No",1,"Yes")</f>
        <v>Yes</v>
      </c>
      <c r="V303" s="3">
        <f t="shared" ca="1" si="166"/>
        <v>0.93005945777977084</v>
      </c>
      <c r="W303" t="str" cm="1">
        <f t="array" aca="1" ref="W303" ca="1">_xlfn.SWITCH(RANDBETWEEN(0,1),0,"No",1,"Yes")</f>
        <v>Yes</v>
      </c>
      <c r="X303" s="3">
        <f t="shared" ca="1" si="167"/>
        <v>26.999870973374492</v>
      </c>
      <c r="Y303" t="str" cm="1">
        <f t="array" aca="1" ref="Y303" ca="1">_xlfn.SWITCH(RANDBETWEEN(0,1),0,"No",1,"Yes")</f>
        <v>No</v>
      </c>
      <c r="Z303" s="3">
        <f t="shared" ca="1" si="168"/>
        <v>0</v>
      </c>
      <c r="AA303" s="3">
        <f t="shared" ca="1" si="153"/>
        <v>1</v>
      </c>
      <c r="AB303" s="3">
        <f t="shared" ca="1" si="169"/>
        <v>1.1874959906197775</v>
      </c>
      <c r="AC303" s="3">
        <f t="shared" ca="1" si="170"/>
        <v>139.85766109851971</v>
      </c>
      <c r="AD303" s="3">
        <f t="shared" ca="1" si="171"/>
        <v>1</v>
      </c>
      <c r="AE303" s="3" t="str">
        <f t="shared" ca="1" si="172"/>
        <v>8-12</v>
      </c>
      <c r="AF303" s="3">
        <f t="shared" ca="1" si="173"/>
        <v>0.82081403706994338</v>
      </c>
      <c r="AG303" s="3" t="str">
        <f t="shared" ca="1" si="174"/>
        <v>High</v>
      </c>
      <c r="AH303" s="3">
        <f t="shared" ca="1" si="175"/>
        <v>6.6393718059999621E-2</v>
      </c>
      <c r="AI303" s="3">
        <f t="shared" ca="1" si="176"/>
        <v>32.971490330239916</v>
      </c>
      <c r="AJ303" s="3">
        <f t="shared" ca="1" si="177"/>
        <v>4.2417755369173831</v>
      </c>
      <c r="AK303" s="3">
        <f t="shared" ca="1" si="178"/>
        <v>38.622144371680164</v>
      </c>
      <c r="AL303" s="3">
        <f t="shared" ca="1" si="179"/>
        <v>25</v>
      </c>
      <c r="AM303" s="3" t="str">
        <f t="shared" ca="1" si="180"/>
        <v>Late</v>
      </c>
      <c r="AN303" s="6">
        <f t="shared" ca="1" si="181"/>
        <v>15.138077036266832</v>
      </c>
      <c r="AO303" s="6">
        <f t="shared" ca="1" si="182"/>
        <v>0</v>
      </c>
      <c r="AP303" s="3" cm="1">
        <f t="array" aca="1" ref="AP303" ca="1">_xlfn.SWITCH(F303,3,_xlfn.NORM.INV(RAND(),8,4),4,_xlfn.NORM.INV(RAND(),7,3))</f>
        <v>6.8670093994430932</v>
      </c>
      <c r="AQ303" s="6">
        <f t="shared" ca="1" si="183"/>
        <v>79.395141247630335</v>
      </c>
      <c r="AR303" s="6">
        <f t="shared" ca="1" si="184"/>
        <v>1617.0094012658133</v>
      </c>
      <c r="AS303" s="3">
        <f t="shared" ca="1" si="185"/>
        <v>4.8277680464600206</v>
      </c>
      <c r="AT303" s="6">
        <f t="shared" ca="1" si="186"/>
        <v>9655.5360929200415</v>
      </c>
      <c r="AU303" s="3">
        <f t="shared" ca="1" si="187"/>
        <v>1002.6514570950355</v>
      </c>
      <c r="AV303" s="3">
        <f t="shared" ca="1" si="188"/>
        <v>62.779727366935219</v>
      </c>
      <c r="AW303" s="6">
        <f t="shared" ca="1" si="189"/>
        <v>12353.114755684092</v>
      </c>
      <c r="BC303">
        <v>300</v>
      </c>
      <c r="BD303">
        <v>5372422.5817319555</v>
      </c>
      <c r="BI303">
        <v>300</v>
      </c>
      <c r="BJ303">
        <v>10636.418307338419</v>
      </c>
      <c r="BO303">
        <v>300</v>
      </c>
      <c r="BP303">
        <v>0.59199999999999997</v>
      </c>
      <c r="BW303">
        <v>300</v>
      </c>
      <c r="BX303">
        <v>24.446402353983736</v>
      </c>
      <c r="CE303">
        <v>300</v>
      </c>
      <c r="CF303">
        <v>3482731.8522638585</v>
      </c>
      <c r="CK303">
        <v>300</v>
      </c>
      <c r="CL303">
        <v>1065.7697914425573</v>
      </c>
      <c r="CS303">
        <v>299</v>
      </c>
      <c r="CT303" s="10">
        <v>0.05</v>
      </c>
      <c r="CU303" s="10">
        <v>6.2E-2</v>
      </c>
      <c r="CV303" s="10">
        <v>7.0000000000000007E-2</v>
      </c>
      <c r="CW303" s="10">
        <v>6.2E-2</v>
      </c>
      <c r="CX303" s="10">
        <v>6.2E-2</v>
      </c>
      <c r="CY303" s="10">
        <v>7.1999999999999995E-2</v>
      </c>
      <c r="CZ303" s="10">
        <v>6.2E-2</v>
      </c>
      <c r="DA303" s="10">
        <v>5.8000000000000003E-2</v>
      </c>
      <c r="DB303" s="10">
        <v>7.5999999999999998E-2</v>
      </c>
      <c r="DC303" s="10">
        <v>4.3999999999999997E-2</v>
      </c>
      <c r="DD303" s="10">
        <v>0.06</v>
      </c>
      <c r="DE303" s="10">
        <v>5.1999999999999998E-2</v>
      </c>
      <c r="DF303" s="10">
        <v>7.0000000000000007E-2</v>
      </c>
      <c r="DG303" s="10">
        <v>0.06</v>
      </c>
      <c r="DH303" s="10">
        <v>7.0000000000000007E-2</v>
      </c>
      <c r="DI303" s="10">
        <v>7.0000000000000007E-2</v>
      </c>
      <c r="DJ303" s="25">
        <v>9186.5269949613648</v>
      </c>
      <c r="DK303" s="10">
        <v>0.61199999999999999</v>
      </c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</row>
    <row r="304" spans="1:126" x14ac:dyDescent="0.35">
      <c r="A304">
        <f t="shared" ca="1" si="154"/>
        <v>4</v>
      </c>
      <c r="B304" t="str" cm="1">
        <f t="array" aca="1" ref="B304" ca="1">_xlfn.SWITCH(A304,1,"A",2,"B",3,"C",4,"D")</f>
        <v>D</v>
      </c>
      <c r="C304">
        <f t="shared" ca="1" si="155"/>
        <v>3</v>
      </c>
      <c r="D304" s="3">
        <f t="shared" ca="1" si="156"/>
        <v>3.0567180018257334</v>
      </c>
      <c r="E304">
        <f t="shared" ca="1" si="157"/>
        <v>0</v>
      </c>
      <c r="F304" cm="1">
        <f t="array" aca="1" ref="F304" ca="1">_xlfn.SWITCH(RANDBETWEEN(0,1),0,3,1,4)</f>
        <v>4</v>
      </c>
      <c r="G304" s="3">
        <f t="shared" ca="1" si="158"/>
        <v>2.4032562907099453</v>
      </c>
      <c r="H304" t="str" cm="1">
        <f t="array" aca="1" ref="H304" ca="1">_xlfn.SWITCH(RANDBETWEEN(0,1),0,"No",1,"Yes")</f>
        <v>Yes</v>
      </c>
      <c r="I304" s="3">
        <f t="shared" ca="1" si="159"/>
        <v>8.1168287470481257E-2</v>
      </c>
      <c r="J304" t="str" cm="1">
        <f t="array" aca="1" ref="J304" ca="1">_xlfn.SWITCH(RANDBETWEEN(0,2),0,"Rainy",1,"Sunny",2,"Cold")</f>
        <v>Sunny</v>
      </c>
      <c r="K304">
        <f t="shared" ca="1" si="152"/>
        <v>0.33849421243358141</v>
      </c>
      <c r="L304" t="str" cm="1">
        <f t="array" aca="1" ref="L304" ca="1">_xlfn.SWITCH(RANDBETWEEN(0,1),0,"Good",1,"Bad")</f>
        <v>Good</v>
      </c>
      <c r="M304" s="3">
        <f t="shared" ca="1" si="160"/>
        <v>5.7202946827217549E-2</v>
      </c>
      <c r="N304" t="str" cm="1">
        <f t="array" aca="1" ref="N304" ca="1">_xlfn.SWITCH(RANDBETWEEN(0,1),0,"No",1,"Yes")</f>
        <v>No</v>
      </c>
      <c r="O304" s="3">
        <f t="shared" ca="1" si="161"/>
        <v>7.4367190879849665E-2</v>
      </c>
      <c r="P304" t="str" cm="1">
        <f t="array" aca="1" ref="P304" ca="1">_xlfn.SWITCH(RANDBETWEEN(0,1),0,"No",1,"Yes")</f>
        <v>Yes</v>
      </c>
      <c r="Q304" s="3">
        <f t="shared" ca="1" si="162"/>
        <v>1.509392707288431</v>
      </c>
      <c r="R304">
        <f t="shared" ca="1" si="163"/>
        <v>2</v>
      </c>
      <c r="S304" s="3">
        <f t="shared" ca="1" si="164"/>
        <v>0.14560186721600848</v>
      </c>
      <c r="T304" s="3">
        <f t="shared" ca="1" si="165"/>
        <v>0.29120373443201697</v>
      </c>
      <c r="U304" t="str" cm="1">
        <f t="array" aca="1" ref="U304" ca="1">_xlfn.SWITCH(RANDBETWEEN(0,1),0,"No",1,"Yes")</f>
        <v>No</v>
      </c>
      <c r="V304" s="3">
        <f t="shared" ca="1" si="166"/>
        <v>0</v>
      </c>
      <c r="W304" t="str" cm="1">
        <f t="array" aca="1" ref="W304" ca="1">_xlfn.SWITCH(RANDBETWEEN(0,1),0,"No",1,"Yes")</f>
        <v>No</v>
      </c>
      <c r="X304" s="3">
        <f t="shared" ca="1" si="167"/>
        <v>0</v>
      </c>
      <c r="Y304" t="str" cm="1">
        <f t="array" aca="1" ref="Y304" ca="1">_xlfn.SWITCH(RANDBETWEEN(0,1),0,"No",1,"Yes")</f>
        <v>No</v>
      </c>
      <c r="Z304" s="3">
        <f t="shared" ca="1" si="168"/>
        <v>0</v>
      </c>
      <c r="AA304" s="3">
        <f t="shared" ca="1" si="153"/>
        <v>1</v>
      </c>
      <c r="AB304" s="3">
        <f t="shared" ca="1" si="169"/>
        <v>1.0355767325023284</v>
      </c>
      <c r="AC304" s="3">
        <f t="shared" ca="1" si="170"/>
        <v>347.62409572841364</v>
      </c>
      <c r="AD304" s="3">
        <f t="shared" ca="1" si="171"/>
        <v>3</v>
      </c>
      <c r="AE304" s="3" t="str">
        <f t="shared" ca="1" si="172"/>
        <v>4-8</v>
      </c>
      <c r="AF304" s="3">
        <f t="shared" ca="1" si="173"/>
        <v>1.0349119383408438</v>
      </c>
      <c r="AG304" s="3" t="str">
        <f t="shared" ca="1" si="174"/>
        <v>High</v>
      </c>
      <c r="AH304" s="3">
        <f t="shared" ca="1" si="175"/>
        <v>9.755301169572736E-2</v>
      </c>
      <c r="AI304" s="3">
        <f t="shared" ca="1" si="176"/>
        <v>51.088214325474617</v>
      </c>
      <c r="AJ304" s="3">
        <f t="shared" ca="1" si="177"/>
        <v>6.8043892376773565</v>
      </c>
      <c r="AK304" s="3">
        <f t="shared" ca="1" si="178"/>
        <v>13.727516290257778</v>
      </c>
      <c r="AL304" s="3">
        <f t="shared" ca="1" si="179"/>
        <v>25</v>
      </c>
      <c r="AM304" s="3" t="str">
        <f t="shared" ca="1" si="180"/>
        <v>On time</v>
      </c>
      <c r="AN304" s="6">
        <f t="shared" ca="1" si="181"/>
        <v>0</v>
      </c>
      <c r="AO304" s="6">
        <f t="shared" ca="1" si="182"/>
        <v>4.8731060115287885</v>
      </c>
      <c r="AP304" s="3" cm="1">
        <f t="array" aca="1" ref="AP304" ca="1">_xlfn.SWITCH(F304,3,_xlfn.NORM.INV(RAND(),8,4),4,_xlfn.NORM.INV(RAND(),7,3))</f>
        <v>7.5088161826176565</v>
      </c>
      <c r="AQ304" s="6">
        <f t="shared" ca="1" si="183"/>
        <v>90.765891172864002</v>
      </c>
      <c r="AR304" s="6">
        <f t="shared" ca="1" si="184"/>
        <v>4202.0486418341025</v>
      </c>
      <c r="AS304" s="3">
        <f t="shared" ca="1" si="185"/>
        <v>1.7159395362822223</v>
      </c>
      <c r="AT304" s="6">
        <f t="shared" ca="1" si="186"/>
        <v>3431.8790725644444</v>
      </c>
      <c r="AU304" s="3">
        <f t="shared" ca="1" si="187"/>
        <v>1005.5294843522369</v>
      </c>
      <c r="AV304" s="3">
        <f t="shared" ca="1" si="188"/>
        <v>52.139144549235617</v>
      </c>
      <c r="AW304" s="6">
        <f t="shared" ca="1" si="189"/>
        <v>8696.4694493115476</v>
      </c>
      <c r="BC304">
        <v>301</v>
      </c>
      <c r="BD304">
        <v>5092637.7969805012</v>
      </c>
      <c r="BI304">
        <v>301</v>
      </c>
      <c r="BJ304">
        <v>8728.4068499843579</v>
      </c>
      <c r="BO304">
        <v>301</v>
      </c>
      <c r="BP304">
        <v>0.58599999999999997</v>
      </c>
      <c r="BW304">
        <v>301</v>
      </c>
      <c r="BX304">
        <v>25.803330623158185</v>
      </c>
      <c r="CE304">
        <v>301</v>
      </c>
      <c r="CF304">
        <v>1833220.3436261576</v>
      </c>
      <c r="CK304">
        <v>301</v>
      </c>
      <c r="CL304">
        <v>9942.1457160188238</v>
      </c>
      <c r="CS304">
        <v>300</v>
      </c>
      <c r="CT304" s="10">
        <v>6.4000000000000001E-2</v>
      </c>
      <c r="CU304" s="10">
        <v>6.6000000000000003E-2</v>
      </c>
      <c r="CV304" s="10">
        <v>0.08</v>
      </c>
      <c r="CW304" s="10">
        <v>6.4000000000000001E-2</v>
      </c>
      <c r="CX304" s="10">
        <v>7.1999999999999995E-2</v>
      </c>
      <c r="CY304" s="10">
        <v>0.04</v>
      </c>
      <c r="CZ304" s="10">
        <v>7.1999999999999995E-2</v>
      </c>
      <c r="DA304" s="10">
        <v>6.8000000000000005E-2</v>
      </c>
      <c r="DB304" s="10">
        <v>0.06</v>
      </c>
      <c r="DC304" s="10">
        <v>6.8000000000000005E-2</v>
      </c>
      <c r="DD304" s="10">
        <v>0.05</v>
      </c>
      <c r="DE304" s="10">
        <v>5.6000000000000001E-2</v>
      </c>
      <c r="DF304" s="10">
        <v>6.6000000000000003E-2</v>
      </c>
      <c r="DG304" s="10">
        <v>6.8000000000000005E-2</v>
      </c>
      <c r="DH304" s="10">
        <v>0.05</v>
      </c>
      <c r="DI304" s="10">
        <v>5.6000000000000001E-2</v>
      </c>
      <c r="DJ304" s="25">
        <v>10312.744910578413</v>
      </c>
      <c r="DK304" s="10">
        <v>0.63</v>
      </c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</row>
    <row r="305" spans="1:126" x14ac:dyDescent="0.35">
      <c r="A305">
        <f t="shared" ca="1" si="154"/>
        <v>2</v>
      </c>
      <c r="B305" t="str" cm="1">
        <f t="array" aca="1" ref="B305" ca="1">_xlfn.SWITCH(A305,1,"A",2,"B",3,"C",4,"D")</f>
        <v>B</v>
      </c>
      <c r="C305">
        <f t="shared" ca="1" si="155"/>
        <v>3</v>
      </c>
      <c r="D305" s="3">
        <f t="shared" ca="1" si="156"/>
        <v>3.1360812867820176</v>
      </c>
      <c r="E305">
        <f t="shared" ca="1" si="157"/>
        <v>0</v>
      </c>
      <c r="F305" cm="1">
        <f t="array" aca="1" ref="F305" ca="1">_xlfn.SWITCH(RANDBETWEEN(0,1),0,3,1,4)</f>
        <v>4</v>
      </c>
      <c r="G305" s="3">
        <f t="shared" ca="1" si="158"/>
        <v>2.3308240896218706</v>
      </c>
      <c r="H305" t="str" cm="1">
        <f t="array" aca="1" ref="H305" ca="1">_xlfn.SWITCH(RANDBETWEEN(0,1),0,"No",1,"Yes")</f>
        <v>No</v>
      </c>
      <c r="I305" s="3">
        <f t="shared" ca="1" si="159"/>
        <v>0.4841079389591274</v>
      </c>
      <c r="J305" t="str" cm="1">
        <f t="array" aca="1" ref="J305" ca="1">_xlfn.SWITCH(RANDBETWEEN(0,2),0,"Rainy",1,"Sunny",2,"Cold")</f>
        <v>Cold</v>
      </c>
      <c r="K305">
        <f t="shared" ca="1" si="152"/>
        <v>0.58921010013229369</v>
      </c>
      <c r="L305" t="str" cm="1">
        <f t="array" aca="1" ref="L305" ca="1">_xlfn.SWITCH(RANDBETWEEN(0,1),0,"Good",1,"Bad")</f>
        <v>Good</v>
      </c>
      <c r="M305" s="3">
        <f t="shared" ca="1" si="160"/>
        <v>9.4582361844175344E-2</v>
      </c>
      <c r="N305" t="str" cm="1">
        <f t="array" aca="1" ref="N305" ca="1">_xlfn.SWITCH(RANDBETWEEN(0,1),0,"No",1,"Yes")</f>
        <v>Yes</v>
      </c>
      <c r="O305" s="3">
        <f t="shared" ca="1" si="161"/>
        <v>1.146150906978461</v>
      </c>
      <c r="P305" t="str" cm="1">
        <f t="array" aca="1" ref="P305" ca="1">_xlfn.SWITCH(RANDBETWEEN(0,1),0,"No",1,"Yes")</f>
        <v>No</v>
      </c>
      <c r="Q305" s="3">
        <f t="shared" ca="1" si="162"/>
        <v>0</v>
      </c>
      <c r="R305">
        <f t="shared" ca="1" si="163"/>
        <v>3</v>
      </c>
      <c r="S305" s="3">
        <f t="shared" ca="1" si="164"/>
        <v>0.250295840476017</v>
      </c>
      <c r="T305" s="3">
        <f t="shared" ca="1" si="165"/>
        <v>0.75088752142805104</v>
      </c>
      <c r="U305" t="str" cm="1">
        <f t="array" aca="1" ref="U305" ca="1">_xlfn.SWITCH(RANDBETWEEN(0,1),0,"No",1,"Yes")</f>
        <v>Yes</v>
      </c>
      <c r="V305" s="3">
        <f t="shared" ca="1" si="166"/>
        <v>0.67667140455458918</v>
      </c>
      <c r="W305" t="str" cm="1">
        <f t="array" aca="1" ref="W305" ca="1">_xlfn.SWITCH(RANDBETWEEN(0,1),0,"No",1,"Yes")</f>
        <v>Yes</v>
      </c>
      <c r="X305" s="3">
        <f t="shared" ca="1" si="167"/>
        <v>31.11973029310796</v>
      </c>
      <c r="Y305" t="str" cm="1">
        <f t="array" aca="1" ref="Y305" ca="1">_xlfn.SWITCH(RANDBETWEEN(0,1),0,"No",1,"Yes")</f>
        <v>No</v>
      </c>
      <c r="Z305" s="3">
        <f t="shared" ca="1" si="168"/>
        <v>0</v>
      </c>
      <c r="AA305" s="3">
        <f t="shared" ca="1" si="153"/>
        <v>1</v>
      </c>
      <c r="AB305" s="3">
        <f t="shared" ca="1" si="169"/>
        <v>1.1986163161643741</v>
      </c>
      <c r="AC305" s="3">
        <f t="shared" ca="1" si="170"/>
        <v>239.14967478735008</v>
      </c>
      <c r="AD305" s="3">
        <f t="shared" ca="1" si="171"/>
        <v>4</v>
      </c>
      <c r="AE305" s="3" t="str">
        <f t="shared" ca="1" si="172"/>
        <v>4-8</v>
      </c>
      <c r="AF305" s="3">
        <f t="shared" ca="1" si="173"/>
        <v>0.9512154146148315</v>
      </c>
      <c r="AG305" s="3" t="str">
        <f t="shared" ca="1" si="174"/>
        <v>High</v>
      </c>
      <c r="AH305" s="3">
        <f t="shared" ca="1" si="175"/>
        <v>4.291443842875068E-2</v>
      </c>
      <c r="AI305" s="3">
        <f t="shared" ca="1" si="176"/>
        <v>79.250312626727819</v>
      </c>
      <c r="AJ305" s="3">
        <f t="shared" ca="1" si="177"/>
        <v>3.0176496074375723</v>
      </c>
      <c r="AK305" s="3">
        <f t="shared" ca="1" si="178"/>
        <v>42.402560393272054</v>
      </c>
      <c r="AL305" s="3">
        <f t="shared" ca="1" si="179"/>
        <v>15</v>
      </c>
      <c r="AM305" s="3" t="str">
        <f t="shared" ca="1" si="180"/>
        <v>Late</v>
      </c>
      <c r="AN305" s="6">
        <f t="shared" ca="1" si="181"/>
        <v>0</v>
      </c>
      <c r="AO305" s="6">
        <f t="shared" ca="1" si="182"/>
        <v>4.0599631672252787</v>
      </c>
      <c r="AP305" s="3" cm="1">
        <f t="array" aca="1" ref="AP305" ca="1">_xlfn.SWITCH(F305,3,_xlfn.NORM.INV(RAND(),8,4),4,_xlfn.NORM.INV(RAND(),7,3))</f>
        <v>4.9559420420367406</v>
      </c>
      <c r="AQ305" s="6">
        <f t="shared" ca="1" si="183"/>
        <v>98.558355172677196</v>
      </c>
      <c r="AR305" s="6">
        <f t="shared" ca="1" si="184"/>
        <v>4755.9471816250825</v>
      </c>
      <c r="AS305" s="3">
        <f t="shared" ca="1" si="185"/>
        <v>5.3003200491590068</v>
      </c>
      <c r="AT305" s="6">
        <f t="shared" ca="1" si="186"/>
        <v>10600.640098318014</v>
      </c>
      <c r="AU305" s="3">
        <f t="shared" ca="1" si="187"/>
        <v>1028.7211960366249</v>
      </c>
      <c r="AV305" s="3">
        <f t="shared" ca="1" si="188"/>
        <v>45.659202080594262</v>
      </c>
      <c r="AW305" s="6">
        <f t="shared" ca="1" si="189"/>
        <v>16435.027641227542</v>
      </c>
      <c r="BC305">
        <v>302</v>
      </c>
      <c r="BD305">
        <v>5782257.9870828316</v>
      </c>
      <c r="BI305">
        <v>302</v>
      </c>
      <c r="BJ305">
        <v>11705.126525291762</v>
      </c>
      <c r="BO305">
        <v>302</v>
      </c>
      <c r="BP305">
        <v>0.6</v>
      </c>
      <c r="BW305">
        <v>302</v>
      </c>
      <c r="BX305">
        <v>10.355527557601519</v>
      </c>
      <c r="CE305">
        <v>302</v>
      </c>
      <c r="CF305">
        <v>2029002.5016449729</v>
      </c>
      <c r="CK305">
        <v>302</v>
      </c>
      <c r="CL305">
        <v>4049.0914988755476</v>
      </c>
      <c r="CS305">
        <v>301</v>
      </c>
      <c r="CT305" s="10">
        <v>7.0000000000000007E-2</v>
      </c>
      <c r="CU305" s="10">
        <v>6.2E-2</v>
      </c>
      <c r="CV305" s="10">
        <v>5.1999999999999998E-2</v>
      </c>
      <c r="CW305" s="10">
        <v>6.4000000000000001E-2</v>
      </c>
      <c r="CX305" s="10">
        <v>6.8000000000000005E-2</v>
      </c>
      <c r="CY305" s="10">
        <v>0.06</v>
      </c>
      <c r="CZ305" s="10">
        <v>0.06</v>
      </c>
      <c r="DA305" s="10">
        <v>5.8000000000000003E-2</v>
      </c>
      <c r="DB305" s="10">
        <v>5.1999999999999998E-2</v>
      </c>
      <c r="DC305" s="10">
        <v>6.8000000000000005E-2</v>
      </c>
      <c r="DD305" s="10">
        <v>4.8000000000000001E-2</v>
      </c>
      <c r="DE305" s="10">
        <v>6.6000000000000003E-2</v>
      </c>
      <c r="DF305" s="10">
        <v>7.0000000000000007E-2</v>
      </c>
      <c r="DG305" s="10">
        <v>8.4000000000000005E-2</v>
      </c>
      <c r="DH305" s="10">
        <v>5.6000000000000001E-2</v>
      </c>
      <c r="DI305" s="10">
        <v>6.2E-2</v>
      </c>
      <c r="DJ305" s="25">
        <v>10467.225055517747</v>
      </c>
      <c r="DK305" s="10">
        <v>0.61399999999999999</v>
      </c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</row>
    <row r="306" spans="1:126" x14ac:dyDescent="0.35">
      <c r="A306">
        <f t="shared" ca="1" si="154"/>
        <v>3</v>
      </c>
      <c r="B306" t="str" cm="1">
        <f t="array" aca="1" ref="B306" ca="1">_xlfn.SWITCH(A306,1,"A",2,"B",3,"C",4,"D")</f>
        <v>C</v>
      </c>
      <c r="C306">
        <f t="shared" ca="1" si="155"/>
        <v>4</v>
      </c>
      <c r="D306" s="3">
        <f t="shared" ca="1" si="156"/>
        <v>2.2466878907490742</v>
      </c>
      <c r="E306">
        <f t="shared" ca="1" si="157"/>
        <v>0</v>
      </c>
      <c r="F306" cm="1">
        <f t="array" aca="1" ref="F306" ca="1">_xlfn.SWITCH(RANDBETWEEN(0,1),0,3,1,4)</f>
        <v>4</v>
      </c>
      <c r="G306" s="3">
        <f t="shared" ca="1" si="158"/>
        <v>2.590733503976768</v>
      </c>
      <c r="H306" t="str" cm="1">
        <f t="array" aca="1" ref="H306" ca="1">_xlfn.SWITCH(RANDBETWEEN(0,1),0,"No",1,"Yes")</f>
        <v>No</v>
      </c>
      <c r="I306" s="3">
        <f t="shared" ca="1" si="159"/>
        <v>0.26970184524521107</v>
      </c>
      <c r="J306" t="str" cm="1">
        <f t="array" aca="1" ref="J306" ca="1">_xlfn.SWITCH(RANDBETWEEN(0,2),0,"Rainy",1,"Sunny",2,"Cold")</f>
        <v>Rainy</v>
      </c>
      <c r="K306">
        <f t="shared" ca="1" si="152"/>
        <v>1.3186945384734308</v>
      </c>
      <c r="L306" t="str" cm="1">
        <f t="array" aca="1" ref="L306" ca="1">_xlfn.SWITCH(RANDBETWEEN(0,1),0,"Good",1,"Bad")</f>
        <v>Bad</v>
      </c>
      <c r="M306" s="3">
        <f t="shared" ca="1" si="160"/>
        <v>0.51634493782321877</v>
      </c>
      <c r="N306" t="str" cm="1">
        <f t="array" aca="1" ref="N306" ca="1">_xlfn.SWITCH(RANDBETWEEN(0,1),0,"No",1,"Yes")</f>
        <v>Yes</v>
      </c>
      <c r="O306" s="3">
        <f t="shared" ca="1" si="161"/>
        <v>1.2920082283608876</v>
      </c>
      <c r="P306" t="str" cm="1">
        <f t="array" aca="1" ref="P306" ca="1">_xlfn.SWITCH(RANDBETWEEN(0,1),0,"No",1,"Yes")</f>
        <v>Yes</v>
      </c>
      <c r="Q306" s="3">
        <f t="shared" ca="1" si="162"/>
        <v>-0.23018968164715825</v>
      </c>
      <c r="R306">
        <f t="shared" ca="1" si="163"/>
        <v>2</v>
      </c>
      <c r="S306" s="3">
        <f t="shared" ca="1" si="164"/>
        <v>0.17715178137313367</v>
      </c>
      <c r="T306" s="3">
        <f t="shared" ca="1" si="165"/>
        <v>0.35430356274626734</v>
      </c>
      <c r="U306" t="str" cm="1">
        <f t="array" aca="1" ref="U306" ca="1">_xlfn.SWITCH(RANDBETWEEN(0,1),0,"No",1,"Yes")</f>
        <v>No</v>
      </c>
      <c r="V306" s="3">
        <f t="shared" ca="1" si="166"/>
        <v>0</v>
      </c>
      <c r="W306" t="str" cm="1">
        <f t="array" aca="1" ref="W306" ca="1">_xlfn.SWITCH(RANDBETWEEN(0,1),0,"No",1,"Yes")</f>
        <v>Yes</v>
      </c>
      <c r="X306" s="3">
        <f t="shared" ca="1" si="167"/>
        <v>23.238114877475525</v>
      </c>
      <c r="Y306" t="str" cm="1">
        <f t="array" aca="1" ref="Y306" ca="1">_xlfn.SWITCH(RANDBETWEEN(0,1),0,"No",1,"Yes")</f>
        <v>No</v>
      </c>
      <c r="Z306" s="3">
        <f t="shared" ca="1" si="168"/>
        <v>0</v>
      </c>
      <c r="AA306" s="3">
        <f t="shared" ca="1" si="153"/>
        <v>1</v>
      </c>
      <c r="AB306" s="3">
        <f t="shared" ca="1" si="169"/>
        <v>0.77491408716803334</v>
      </c>
      <c r="AC306" s="3">
        <f t="shared" ca="1" si="170"/>
        <v>232.29161970488855</v>
      </c>
      <c r="AD306" s="3">
        <f t="shared" ca="1" si="171"/>
        <v>1</v>
      </c>
      <c r="AE306" s="3" t="str">
        <f t="shared" ca="1" si="172"/>
        <v>8-12</v>
      </c>
      <c r="AF306" s="3">
        <f t="shared" ca="1" si="173"/>
        <v>0.90522040630533662</v>
      </c>
      <c r="AG306" s="3" t="str">
        <f t="shared" ca="1" si="174"/>
        <v>High</v>
      </c>
      <c r="AH306" s="3">
        <f t="shared" ca="1" si="175"/>
        <v>7.951621348912874E-2</v>
      </c>
      <c r="AI306" s="3">
        <f t="shared" ca="1" si="176"/>
        <v>34.885123369842347</v>
      </c>
      <c r="AJ306" s="3">
        <f t="shared" ca="1" si="177"/>
        <v>6.6587587276730424</v>
      </c>
      <c r="AK306" s="3">
        <f t="shared" ca="1" si="178"/>
        <v>37.768121247089695</v>
      </c>
      <c r="AL306" s="3">
        <f t="shared" ca="1" si="179"/>
        <v>15</v>
      </c>
      <c r="AM306" s="3" t="str">
        <f t="shared" ca="1" si="180"/>
        <v>Late</v>
      </c>
      <c r="AN306" s="6">
        <f t="shared" ca="1" si="181"/>
        <v>0</v>
      </c>
      <c r="AO306" s="6">
        <f t="shared" ca="1" si="182"/>
        <v>7.5123805793372096</v>
      </c>
      <c r="AP306" s="3" cm="1">
        <f t="array" aca="1" ref="AP306" ca="1">_xlfn.SWITCH(F306,3,_xlfn.NORM.INV(RAND(),8,4),4,_xlfn.NORM.INV(RAND(),7,3))</f>
        <v>8.0559985455198202</v>
      </c>
      <c r="AQ306" s="6">
        <f t="shared" ca="1" si="183"/>
        <v>102.73145159060395</v>
      </c>
      <c r="AR306" s="6">
        <f t="shared" ca="1" si="184"/>
        <v>2962.2218958675244</v>
      </c>
      <c r="AS306" s="3">
        <f t="shared" ca="1" si="185"/>
        <v>4.7210151558862119</v>
      </c>
      <c r="AT306" s="6">
        <f t="shared" ca="1" si="186"/>
        <v>9442.0303117724234</v>
      </c>
      <c r="AU306" s="3">
        <f t="shared" ca="1" si="187"/>
        <v>1029.9721619306906</v>
      </c>
      <c r="AV306" s="3">
        <f t="shared" ca="1" si="188"/>
        <v>57.293273117704786</v>
      </c>
      <c r="AW306" s="6">
        <f t="shared" ca="1" si="189"/>
        <v>13499.03002326768</v>
      </c>
      <c r="BC306">
        <v>303</v>
      </c>
      <c r="BD306">
        <v>4754984.3490769044</v>
      </c>
      <c r="BI306">
        <v>303</v>
      </c>
      <c r="BJ306">
        <v>6394.7812093766843</v>
      </c>
      <c r="BO306">
        <v>303</v>
      </c>
      <c r="BP306">
        <v>0.61</v>
      </c>
      <c r="BW306">
        <v>303</v>
      </c>
      <c r="BX306">
        <v>25.360028889952492</v>
      </c>
      <c r="CE306">
        <v>303</v>
      </c>
      <c r="CF306">
        <v>1678725.2916700919</v>
      </c>
      <c r="CK306">
        <v>303</v>
      </c>
      <c r="CL306">
        <v>3389.8551258047655</v>
      </c>
      <c r="CS306">
        <v>302</v>
      </c>
      <c r="CT306" s="10">
        <v>0.06</v>
      </c>
      <c r="CU306" s="10">
        <v>6.6000000000000003E-2</v>
      </c>
      <c r="CV306" s="10">
        <v>7.3999999999999996E-2</v>
      </c>
      <c r="CW306" s="10">
        <v>6.2E-2</v>
      </c>
      <c r="CX306" s="10">
        <v>7.0000000000000007E-2</v>
      </c>
      <c r="CY306" s="10">
        <v>3.7999999999999999E-2</v>
      </c>
      <c r="CZ306" s="10">
        <v>0.08</v>
      </c>
      <c r="DA306" s="10">
        <v>4.3999999999999997E-2</v>
      </c>
      <c r="DB306" s="10">
        <v>0.06</v>
      </c>
      <c r="DC306" s="10">
        <v>0.06</v>
      </c>
      <c r="DD306" s="10">
        <v>7.3999999999999996E-2</v>
      </c>
      <c r="DE306" s="10">
        <v>7.1999999999999995E-2</v>
      </c>
      <c r="DF306" s="10">
        <v>5.3999999999999999E-2</v>
      </c>
      <c r="DG306" s="10">
        <v>5.3999999999999999E-2</v>
      </c>
      <c r="DH306" s="10">
        <v>8.2000000000000003E-2</v>
      </c>
      <c r="DI306" s="10">
        <v>0.05</v>
      </c>
      <c r="DJ306" s="25">
        <v>10046.172060378938</v>
      </c>
      <c r="DK306" s="10">
        <v>0.6</v>
      </c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</row>
    <row r="307" spans="1:126" x14ac:dyDescent="0.35">
      <c r="A307">
        <f t="shared" ca="1" si="154"/>
        <v>1</v>
      </c>
      <c r="B307" t="str" cm="1">
        <f t="array" aca="1" ref="B307" ca="1">_xlfn.SWITCH(A307,1,"A",2,"B",3,"C",4,"D")</f>
        <v>A</v>
      </c>
      <c r="C307">
        <f t="shared" ca="1" si="155"/>
        <v>2</v>
      </c>
      <c r="D307" s="3">
        <f t="shared" ca="1" si="156"/>
        <v>2.7954170558392484</v>
      </c>
      <c r="E307">
        <f t="shared" ca="1" si="157"/>
        <v>1</v>
      </c>
      <c r="F307" cm="1">
        <f t="array" aca="1" ref="F307" ca="1">_xlfn.SWITCH(RANDBETWEEN(0,1),0,3,1,4)</f>
        <v>3</v>
      </c>
      <c r="G307" s="3">
        <f t="shared" ca="1" si="158"/>
        <v>1.4319403082095439</v>
      </c>
      <c r="H307" t="str" cm="1">
        <f t="array" aca="1" ref="H307" ca="1">_xlfn.SWITCH(RANDBETWEEN(0,1),0,"No",1,"Yes")</f>
        <v>Yes</v>
      </c>
      <c r="I307" s="3">
        <f t="shared" ca="1" si="159"/>
        <v>8.9807787659046873E-2</v>
      </c>
      <c r="J307" t="str" cm="1">
        <f t="array" aca="1" ref="J307" ca="1">_xlfn.SWITCH(RANDBETWEEN(0,2),0,"Rainy",1,"Sunny",2,"Cold")</f>
        <v>Cold</v>
      </c>
      <c r="K307">
        <f t="shared" ca="1" si="152"/>
        <v>-6.1734583672112486E-2</v>
      </c>
      <c r="L307" t="str" cm="1">
        <f t="array" aca="1" ref="L307" ca="1">_xlfn.SWITCH(RANDBETWEEN(0,1),0,"Good",1,"Bad")</f>
        <v>Good</v>
      </c>
      <c r="M307" s="3">
        <f t="shared" ca="1" si="160"/>
        <v>9.6104283813140678E-2</v>
      </c>
      <c r="N307" t="str" cm="1">
        <f t="array" aca="1" ref="N307" ca="1">_xlfn.SWITCH(RANDBETWEEN(0,1),0,"No",1,"Yes")</f>
        <v>Yes</v>
      </c>
      <c r="O307" s="3">
        <f t="shared" ca="1" si="161"/>
        <v>1.0223186877902719</v>
      </c>
      <c r="P307" t="str" cm="1">
        <f t="array" aca="1" ref="P307" ca="1">_xlfn.SWITCH(RANDBETWEEN(0,1),0,"No",1,"Yes")</f>
        <v>No</v>
      </c>
      <c r="Q307" s="3">
        <f t="shared" ca="1" si="162"/>
        <v>0</v>
      </c>
      <c r="R307">
        <f t="shared" ca="1" si="163"/>
        <v>3</v>
      </c>
      <c r="S307" s="3">
        <f t="shared" ca="1" si="164"/>
        <v>0.22789396251049607</v>
      </c>
      <c r="T307" s="3">
        <f t="shared" ca="1" si="165"/>
        <v>0.68368188753148817</v>
      </c>
      <c r="U307" t="str" cm="1">
        <f t="array" aca="1" ref="U307" ca="1">_xlfn.SWITCH(RANDBETWEEN(0,1),0,"No",1,"Yes")</f>
        <v>No</v>
      </c>
      <c r="V307" s="3">
        <f t="shared" ca="1" si="166"/>
        <v>0</v>
      </c>
      <c r="W307" t="str" cm="1">
        <f t="array" aca="1" ref="W307" ca="1">_xlfn.SWITCH(RANDBETWEEN(0,1),0,"No",1,"Yes")</f>
        <v>No</v>
      </c>
      <c r="X307" s="3">
        <f t="shared" ca="1" si="167"/>
        <v>0</v>
      </c>
      <c r="Y307" t="str" cm="1">
        <f t="array" aca="1" ref="Y307" ca="1">_xlfn.SWITCH(RANDBETWEEN(0,1),0,"No",1,"Yes")</f>
        <v>No</v>
      </c>
      <c r="Z307" s="3">
        <f t="shared" ca="1" si="168"/>
        <v>0</v>
      </c>
      <c r="AA307" s="3">
        <f t="shared" ca="1" si="153"/>
        <v>0</v>
      </c>
      <c r="AB307" s="3">
        <f t="shared" ca="1" si="169"/>
        <v>0.41925176680099235</v>
      </c>
      <c r="AC307" s="3">
        <f t="shared" ca="1" si="170"/>
        <v>120.10799107073649</v>
      </c>
      <c r="AD307" s="3">
        <f t="shared" ca="1" si="171"/>
        <v>1</v>
      </c>
      <c r="AE307" s="3" t="str">
        <f t="shared" ca="1" si="172"/>
        <v>8-12</v>
      </c>
      <c r="AF307" s="3">
        <f t="shared" ca="1" si="173"/>
        <v>0.63405790293165165</v>
      </c>
      <c r="AG307" s="3" t="str">
        <f t="shared" ca="1" si="174"/>
        <v>High</v>
      </c>
      <c r="AH307" s="3">
        <f t="shared" ca="1" si="175"/>
        <v>0.10046950949691469</v>
      </c>
      <c r="AI307" s="3">
        <f t="shared" ca="1" si="176"/>
        <v>9.0461162798834138</v>
      </c>
      <c r="AJ307" s="3">
        <f t="shared" ca="1" si="177"/>
        <v>13.277299047971605</v>
      </c>
      <c r="AK307" s="3">
        <f t="shared" ca="1" si="178"/>
        <v>17.693196598532541</v>
      </c>
      <c r="AL307" s="3">
        <f t="shared" ca="1" si="179"/>
        <v>20</v>
      </c>
      <c r="AM307" s="3" t="str">
        <f t="shared" ca="1" si="180"/>
        <v>On time</v>
      </c>
      <c r="AN307" s="6">
        <f t="shared" ca="1" si="181"/>
        <v>0</v>
      </c>
      <c r="AO307" s="6">
        <f t="shared" ca="1" si="182"/>
        <v>4.2990422773914219</v>
      </c>
      <c r="AP307" s="3" cm="1">
        <f t="array" aca="1" ref="AP307" ca="1">_xlfn.SWITCH(F307,3,_xlfn.NORM.INV(RAND(),8,4),4,_xlfn.NORM.INV(RAND(),7,3))</f>
        <v>7.3229727080096207</v>
      </c>
      <c r="AQ307" s="6">
        <f t="shared" ca="1" si="183"/>
        <v>98.603894998233642</v>
      </c>
      <c r="AR307" s="6">
        <f t="shared" ca="1" si="184"/>
        <v>1617.2552066231358</v>
      </c>
      <c r="AS307" s="3">
        <f t="shared" ca="1" si="185"/>
        <v>2.2116495748165677</v>
      </c>
      <c r="AT307" s="6">
        <f t="shared" ca="1" si="186"/>
        <v>3317.4743622248516</v>
      </c>
      <c r="AU307" s="3">
        <f t="shared" ca="1" si="187"/>
        <v>1031.3922764874717</v>
      </c>
      <c r="AV307" s="3">
        <f t="shared" ca="1" si="188"/>
        <v>64.983416686126745</v>
      </c>
      <c r="AW307" s="6">
        <f t="shared" ca="1" si="189"/>
        <v>6035.404304298977</v>
      </c>
      <c r="BC307">
        <v>304</v>
      </c>
      <c r="BD307">
        <v>6107646.7729132557</v>
      </c>
      <c r="BI307">
        <v>304</v>
      </c>
      <c r="BJ307">
        <v>8964.2009266014611</v>
      </c>
      <c r="BO307">
        <v>304</v>
      </c>
      <c r="BP307">
        <v>0.626</v>
      </c>
      <c r="BW307">
        <v>304</v>
      </c>
      <c r="BX307">
        <v>24.409273575102578</v>
      </c>
      <c r="CE307">
        <v>304</v>
      </c>
      <c r="CF307">
        <v>1529763.0133484036</v>
      </c>
      <c r="CK307">
        <v>304</v>
      </c>
      <c r="CL307">
        <v>3796.8890058338852</v>
      </c>
      <c r="CS307">
        <v>303</v>
      </c>
      <c r="CT307" s="10">
        <v>5.8000000000000003E-2</v>
      </c>
      <c r="CU307" s="10">
        <v>6.6000000000000003E-2</v>
      </c>
      <c r="CV307" s="10">
        <v>7.8E-2</v>
      </c>
      <c r="CW307" s="10">
        <v>6.6000000000000003E-2</v>
      </c>
      <c r="CX307" s="10">
        <v>7.3999999999999996E-2</v>
      </c>
      <c r="CY307" s="10">
        <v>6.6000000000000003E-2</v>
      </c>
      <c r="CZ307" s="10">
        <v>7.5999999999999998E-2</v>
      </c>
      <c r="DA307" s="10">
        <v>0.05</v>
      </c>
      <c r="DB307" s="10">
        <v>7.8E-2</v>
      </c>
      <c r="DC307" s="10">
        <v>4.3999999999999997E-2</v>
      </c>
      <c r="DD307" s="10">
        <v>7.5999999999999998E-2</v>
      </c>
      <c r="DE307" s="10">
        <v>0.04</v>
      </c>
      <c r="DF307" s="10">
        <v>5.6000000000000001E-2</v>
      </c>
      <c r="DG307" s="10">
        <v>5.8000000000000003E-2</v>
      </c>
      <c r="DH307" s="10">
        <v>0.05</v>
      </c>
      <c r="DI307" s="10">
        <v>6.4000000000000001E-2</v>
      </c>
      <c r="DJ307" s="25">
        <v>10738.589515574828</v>
      </c>
      <c r="DK307" s="10">
        <v>0.61599999999999999</v>
      </c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</row>
    <row r="308" spans="1:126" x14ac:dyDescent="0.35">
      <c r="A308">
        <f t="shared" ca="1" si="154"/>
        <v>1</v>
      </c>
      <c r="B308" t="str" cm="1">
        <f t="array" aca="1" ref="B308" ca="1">_xlfn.SWITCH(A308,1,"A",2,"B",3,"C",4,"D")</f>
        <v>A</v>
      </c>
      <c r="C308">
        <f t="shared" ca="1" si="155"/>
        <v>2</v>
      </c>
      <c r="D308" s="3">
        <f t="shared" ca="1" si="156"/>
        <v>2.9661384433179387</v>
      </c>
      <c r="E308">
        <f t="shared" ca="1" si="157"/>
        <v>0</v>
      </c>
      <c r="F308" cm="1">
        <f t="array" aca="1" ref="F308" ca="1">_xlfn.SWITCH(RANDBETWEEN(0,1),0,3,1,4)</f>
        <v>4</v>
      </c>
      <c r="G308" s="3">
        <f t="shared" ca="1" si="158"/>
        <v>3.8049047550608428</v>
      </c>
      <c r="H308" t="str" cm="1">
        <f t="array" aca="1" ref="H308" ca="1">_xlfn.SWITCH(RANDBETWEEN(0,1),0,"No",1,"Yes")</f>
        <v>No</v>
      </c>
      <c r="I308" s="3">
        <f t="shared" ca="1" si="159"/>
        <v>0.2762170384265174</v>
      </c>
      <c r="J308" t="str" cm="1">
        <f t="array" aca="1" ref="J308" ca="1">_xlfn.SWITCH(RANDBETWEEN(0,2),0,"Rainy",1,"Sunny",2,"Cold")</f>
        <v>Sunny</v>
      </c>
      <c r="K308">
        <f t="shared" ca="1" si="152"/>
        <v>0.32093219800665462</v>
      </c>
      <c r="L308" t="str" cm="1">
        <f t="array" aca="1" ref="L308" ca="1">_xlfn.SWITCH(RANDBETWEEN(0,1),0,"Good",1,"Bad")</f>
        <v>Bad</v>
      </c>
      <c r="M308" s="3">
        <f t="shared" ca="1" si="160"/>
        <v>0.52207334129281568</v>
      </c>
      <c r="N308" t="str" cm="1">
        <f t="array" aca="1" ref="N308" ca="1">_xlfn.SWITCH(RANDBETWEEN(0,1),0,"No",1,"Yes")</f>
        <v>No</v>
      </c>
      <c r="O308" s="3">
        <f t="shared" ca="1" si="161"/>
        <v>0.11121056516026138</v>
      </c>
      <c r="P308" t="str" cm="1">
        <f t="array" aca="1" ref="P308" ca="1">_xlfn.SWITCH(RANDBETWEEN(0,1),0,"No",1,"Yes")</f>
        <v>Yes</v>
      </c>
      <c r="Q308" s="3">
        <f t="shared" ca="1" si="162"/>
        <v>0.19707469828331181</v>
      </c>
      <c r="R308">
        <f t="shared" ca="1" si="163"/>
        <v>1</v>
      </c>
      <c r="S308" s="3">
        <f t="shared" ca="1" si="164"/>
        <v>0.15987879741537736</v>
      </c>
      <c r="T308" s="3">
        <f t="shared" ca="1" si="165"/>
        <v>0.15987879741537736</v>
      </c>
      <c r="U308" t="str" cm="1">
        <f t="array" aca="1" ref="U308" ca="1">_xlfn.SWITCH(RANDBETWEEN(0,1),0,"No",1,"Yes")</f>
        <v>No</v>
      </c>
      <c r="V308" s="3">
        <f t="shared" ca="1" si="166"/>
        <v>0</v>
      </c>
      <c r="W308" t="str" cm="1">
        <f t="array" aca="1" ref="W308" ca="1">_xlfn.SWITCH(RANDBETWEEN(0,1),0,"No",1,"Yes")</f>
        <v>No</v>
      </c>
      <c r="X308" s="3">
        <f t="shared" ca="1" si="167"/>
        <v>0</v>
      </c>
      <c r="Y308" t="str" cm="1">
        <f t="array" aca="1" ref="Y308" ca="1">_xlfn.SWITCH(RANDBETWEEN(0,1),0,"No",1,"Yes")</f>
        <v>Yes</v>
      </c>
      <c r="Z308" s="3">
        <f t="shared" ca="1" si="168"/>
        <v>0.37785991984664646</v>
      </c>
      <c r="AA308" s="3">
        <f t="shared" ca="1" si="153"/>
        <v>0</v>
      </c>
      <c r="AB308" s="3">
        <f t="shared" ca="1" si="169"/>
        <v>0.67564785214444878</v>
      </c>
      <c r="AC308" s="3">
        <f t="shared" ca="1" si="170"/>
        <v>124.35719418872759</v>
      </c>
      <c r="AD308" s="3">
        <f t="shared" ca="1" si="171"/>
        <v>1</v>
      </c>
      <c r="AE308" s="3" t="str">
        <f t="shared" ca="1" si="172"/>
        <v>8-12</v>
      </c>
      <c r="AF308" s="3">
        <f t="shared" ca="1" si="173"/>
        <v>0.87474909438386594</v>
      </c>
      <c r="AG308" s="3" t="str">
        <f t="shared" ca="1" si="174"/>
        <v>High</v>
      </c>
      <c r="AH308" s="3">
        <f t="shared" ca="1" si="175"/>
        <v>5.8874705769370823E-2</v>
      </c>
      <c r="AI308" s="3">
        <f t="shared" ca="1" si="176"/>
        <v>74.890620500591751</v>
      </c>
      <c r="AJ308" s="3">
        <f t="shared" ca="1" si="177"/>
        <v>1.660517610316034</v>
      </c>
      <c r="AK308" s="3">
        <f t="shared" ca="1" si="178"/>
        <v>9.0399405761061473</v>
      </c>
      <c r="AL308" s="3">
        <f t="shared" ca="1" si="179"/>
        <v>20</v>
      </c>
      <c r="AM308" s="3" t="str">
        <f t="shared" ca="1" si="180"/>
        <v>On time</v>
      </c>
      <c r="AN308" s="6">
        <f t="shared" ca="1" si="181"/>
        <v>0</v>
      </c>
      <c r="AO308" s="6">
        <f t="shared" ca="1" si="182"/>
        <v>1.8216951554325278</v>
      </c>
      <c r="AP308" s="3" cm="1">
        <f t="array" aca="1" ref="AP308" ca="1">_xlfn.SWITCH(F308,3,_xlfn.NORM.INV(RAND(),8,4),4,_xlfn.NORM.INV(RAND(),7,3))</f>
        <v>7.946436444957155</v>
      </c>
      <c r="AQ308" s="6">
        <f t="shared" ca="1" si="183"/>
        <v>91.101680213122734</v>
      </c>
      <c r="AR308" s="6">
        <f t="shared" ca="1" si="184"/>
        <v>1425.689290496018</v>
      </c>
      <c r="AS308" s="3">
        <f t="shared" ca="1" si="185"/>
        <v>1.1299925720132684</v>
      </c>
      <c r="AT308" s="6">
        <f t="shared" ca="1" si="186"/>
        <v>1694.9888580199026</v>
      </c>
      <c r="AU308" s="3">
        <f t="shared" ca="1" si="187"/>
        <v>968.89574797209866</v>
      </c>
      <c r="AV308" s="3">
        <f t="shared" ca="1" si="188"/>
        <v>57.869983909078698</v>
      </c>
      <c r="AW308" s="6">
        <f t="shared" ca="1" si="189"/>
        <v>4149.2655755525302</v>
      </c>
      <c r="BC308">
        <v>305</v>
      </c>
      <c r="BD308">
        <v>5693344.9896357907</v>
      </c>
      <c r="BI308">
        <v>305</v>
      </c>
      <c r="BJ308">
        <v>5496.0403800999102</v>
      </c>
      <c r="BO308">
        <v>305</v>
      </c>
      <c r="BP308">
        <v>0.59399999999999997</v>
      </c>
      <c r="BW308">
        <v>305</v>
      </c>
      <c r="BX308">
        <v>25.369695352609664</v>
      </c>
      <c r="CE308">
        <v>305</v>
      </c>
      <c r="CF308">
        <v>1802029.299108665</v>
      </c>
      <c r="CK308">
        <v>305</v>
      </c>
      <c r="CL308">
        <v>100918.90752537096</v>
      </c>
      <c r="CS308">
        <v>304</v>
      </c>
      <c r="CT308" s="10">
        <v>6.8000000000000005E-2</v>
      </c>
      <c r="CU308" s="10">
        <v>5.1999999999999998E-2</v>
      </c>
      <c r="CV308" s="10">
        <v>7.3999999999999996E-2</v>
      </c>
      <c r="CW308" s="10">
        <v>5.3999999999999999E-2</v>
      </c>
      <c r="CX308" s="10">
        <v>6.2E-2</v>
      </c>
      <c r="CY308" s="10">
        <v>0.06</v>
      </c>
      <c r="CZ308" s="10">
        <v>6.8000000000000005E-2</v>
      </c>
      <c r="DA308" s="10">
        <v>7.0000000000000007E-2</v>
      </c>
      <c r="DB308" s="10">
        <v>7.1999999999999995E-2</v>
      </c>
      <c r="DC308" s="10">
        <v>5.6000000000000001E-2</v>
      </c>
      <c r="DD308" s="10">
        <v>5.6000000000000001E-2</v>
      </c>
      <c r="DE308" s="10">
        <v>0.04</v>
      </c>
      <c r="DF308" s="10">
        <v>5.8000000000000003E-2</v>
      </c>
      <c r="DG308" s="10">
        <v>7.1999999999999995E-2</v>
      </c>
      <c r="DH308" s="10">
        <v>8.4000000000000005E-2</v>
      </c>
      <c r="DI308" s="10">
        <v>5.3999999999999999E-2</v>
      </c>
      <c r="DJ308" s="25">
        <v>377295.85786224063</v>
      </c>
      <c r="DK308" s="10">
        <v>0.63200000000000001</v>
      </c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</row>
    <row r="309" spans="1:126" x14ac:dyDescent="0.35">
      <c r="A309">
        <f t="shared" ca="1" si="154"/>
        <v>1</v>
      </c>
      <c r="B309" t="str" cm="1">
        <f t="array" aca="1" ref="B309" ca="1">_xlfn.SWITCH(A309,1,"A",2,"B",3,"C",4,"D")</f>
        <v>A</v>
      </c>
      <c r="C309">
        <f t="shared" ca="1" si="155"/>
        <v>2</v>
      </c>
      <c r="D309" s="3">
        <f t="shared" ca="1" si="156"/>
        <v>3.4439076151278889</v>
      </c>
      <c r="E309">
        <f t="shared" ca="1" si="157"/>
        <v>0</v>
      </c>
      <c r="F309" cm="1">
        <f t="array" aca="1" ref="F309" ca="1">_xlfn.SWITCH(RANDBETWEEN(0,1),0,3,1,4)</f>
        <v>4</v>
      </c>
      <c r="G309" s="3">
        <f t="shared" ca="1" si="158"/>
        <v>3.1621795138707216</v>
      </c>
      <c r="H309" t="str" cm="1">
        <f t="array" aca="1" ref="H309" ca="1">_xlfn.SWITCH(RANDBETWEEN(0,1),0,"No",1,"Yes")</f>
        <v>Yes</v>
      </c>
      <c r="I309" s="3">
        <f t="shared" ca="1" si="159"/>
        <v>8.154106141197022E-2</v>
      </c>
      <c r="J309" t="str" cm="1">
        <f t="array" aca="1" ref="J309" ca="1">_xlfn.SWITCH(RANDBETWEEN(0,2),0,"Rainy",1,"Sunny",2,"Cold")</f>
        <v>Cold</v>
      </c>
      <c r="K309">
        <f t="shared" ca="1" si="152"/>
        <v>1.3586085656383999</v>
      </c>
      <c r="L309" t="str" cm="1">
        <f t="array" aca="1" ref="L309" ca="1">_xlfn.SWITCH(RANDBETWEEN(0,1),0,"Good",1,"Bad")</f>
        <v>Bad</v>
      </c>
      <c r="M309" s="3">
        <f t="shared" ca="1" si="160"/>
        <v>0.41932923941845301</v>
      </c>
      <c r="N309" t="str" cm="1">
        <f t="array" aca="1" ref="N309" ca="1">_xlfn.SWITCH(RANDBETWEEN(0,1),0,"No",1,"Yes")</f>
        <v>Yes</v>
      </c>
      <c r="O309" s="3">
        <f t="shared" ca="1" si="161"/>
        <v>0.93642995724412892</v>
      </c>
      <c r="P309" t="str" cm="1">
        <f t="array" aca="1" ref="P309" ca="1">_xlfn.SWITCH(RANDBETWEEN(0,1),0,"No",1,"Yes")</f>
        <v>No</v>
      </c>
      <c r="Q309" s="3">
        <f t="shared" ca="1" si="162"/>
        <v>0</v>
      </c>
      <c r="R309">
        <f t="shared" ca="1" si="163"/>
        <v>2</v>
      </c>
      <c r="S309" s="3">
        <f t="shared" ca="1" si="164"/>
        <v>0.11110662866106596</v>
      </c>
      <c r="T309" s="3">
        <f t="shared" ca="1" si="165"/>
        <v>0.22221325732213193</v>
      </c>
      <c r="U309" t="str" cm="1">
        <f t="array" aca="1" ref="U309" ca="1">_xlfn.SWITCH(RANDBETWEEN(0,1),0,"No",1,"Yes")</f>
        <v>No</v>
      </c>
      <c r="V309" s="3">
        <f t="shared" ca="1" si="166"/>
        <v>0</v>
      </c>
      <c r="W309" t="str" cm="1">
        <f t="array" aca="1" ref="W309" ca="1">_xlfn.SWITCH(RANDBETWEEN(0,1),0,"No",1,"Yes")</f>
        <v>No</v>
      </c>
      <c r="X309" s="3">
        <f t="shared" ca="1" si="167"/>
        <v>0</v>
      </c>
      <c r="Y309" t="str" cm="1">
        <f t="array" aca="1" ref="Y309" ca="1">_xlfn.SWITCH(RANDBETWEEN(0,1),0,"No",1,"Yes")</f>
        <v>No</v>
      </c>
      <c r="Z309" s="3">
        <f t="shared" ca="1" si="168"/>
        <v>0</v>
      </c>
      <c r="AA309" s="3">
        <f t="shared" ca="1" si="153"/>
        <v>0</v>
      </c>
      <c r="AB309" s="3">
        <f t="shared" ca="1" si="169"/>
        <v>0.82277826955290945</v>
      </c>
      <c r="AC309" s="3">
        <f t="shared" ca="1" si="170"/>
        <v>128.21976190013396</v>
      </c>
      <c r="AD309" s="3">
        <f t="shared" ca="1" si="171"/>
        <v>2</v>
      </c>
      <c r="AE309" s="3" t="str">
        <f t="shared" ca="1" si="172"/>
        <v>12-4</v>
      </c>
      <c r="AF309" s="3">
        <f t="shared" ca="1" si="173"/>
        <v>0.91778678573269556</v>
      </c>
      <c r="AG309" s="3" t="str">
        <f t="shared" ca="1" si="174"/>
        <v>High</v>
      </c>
      <c r="AH309" s="3">
        <f t="shared" ca="1" si="175"/>
        <v>0.12083110467381006</v>
      </c>
      <c r="AI309" s="3">
        <f t="shared" ca="1" si="176"/>
        <v>110.72007287965985</v>
      </c>
      <c r="AJ309" s="3">
        <f t="shared" ca="1" si="177"/>
        <v>1.1580534456429981</v>
      </c>
      <c r="AK309" s="3">
        <f t="shared" ca="1" si="178"/>
        <v>9.1997512005082189</v>
      </c>
      <c r="AL309" s="3">
        <f t="shared" ca="1" si="179"/>
        <v>20</v>
      </c>
      <c r="AM309" s="3" t="str">
        <f t="shared" ca="1" si="180"/>
        <v>On time</v>
      </c>
      <c r="AN309" s="6">
        <f t="shared" ca="1" si="181"/>
        <v>0</v>
      </c>
      <c r="AO309" s="6">
        <f t="shared" ca="1" si="182"/>
        <v>6.4124109156573788</v>
      </c>
      <c r="AP309" s="3" cm="1">
        <f t="array" aca="1" ref="AP309" ca="1">_xlfn.SWITCH(F309,3,_xlfn.NORM.INV(RAND(),8,4),4,_xlfn.NORM.INV(RAND(),7,3))</f>
        <v>10.086829883996538</v>
      </c>
      <c r="AQ309" s="6">
        <f t="shared" ca="1" si="183"/>
        <v>112.13829615811713</v>
      </c>
      <c r="AR309" s="6">
        <f t="shared" ca="1" si="184"/>
        <v>1425.457333834165</v>
      </c>
      <c r="AS309" s="3">
        <f t="shared" ca="1" si="185"/>
        <v>1.1499689000635274</v>
      </c>
      <c r="AT309" s="6">
        <f t="shared" ca="1" si="186"/>
        <v>1724.9533500952909</v>
      </c>
      <c r="AU309" s="3">
        <f t="shared" ca="1" si="187"/>
        <v>1037.3395502680073</v>
      </c>
      <c r="AV309" s="3">
        <f t="shared" ca="1" si="188"/>
        <v>31.567543284983028</v>
      </c>
      <c r="AW309" s="6">
        <f t="shared" ca="1" si="189"/>
        <v>4225.7301883981036</v>
      </c>
      <c r="BC309">
        <v>306</v>
      </c>
      <c r="BD309">
        <v>5341207.8754980601</v>
      </c>
      <c r="BI309">
        <v>306</v>
      </c>
      <c r="BJ309">
        <v>10916.862349937286</v>
      </c>
      <c r="BO309">
        <v>306</v>
      </c>
      <c r="BP309">
        <v>0.624</v>
      </c>
      <c r="BW309">
        <v>306</v>
      </c>
      <c r="BX309">
        <v>18.323468209661776</v>
      </c>
      <c r="CE309">
        <v>306</v>
      </c>
      <c r="CF309">
        <v>2345048.7140129735</v>
      </c>
      <c r="CK309">
        <v>306</v>
      </c>
      <c r="CL309">
        <v>38941.019409781336</v>
      </c>
      <c r="CS309">
        <v>305</v>
      </c>
      <c r="CT309" s="10">
        <v>0.05</v>
      </c>
      <c r="CU309" s="10">
        <v>4.2000000000000003E-2</v>
      </c>
      <c r="CV309" s="10">
        <v>6.6000000000000003E-2</v>
      </c>
      <c r="CW309" s="10">
        <v>5.8000000000000003E-2</v>
      </c>
      <c r="CX309" s="10">
        <v>7.0000000000000007E-2</v>
      </c>
      <c r="CY309" s="10">
        <v>6.4000000000000001E-2</v>
      </c>
      <c r="CZ309" s="10">
        <v>6.8000000000000005E-2</v>
      </c>
      <c r="DA309" s="10">
        <v>6.6000000000000003E-2</v>
      </c>
      <c r="DB309" s="10">
        <v>6.4000000000000001E-2</v>
      </c>
      <c r="DC309" s="10">
        <v>0.08</v>
      </c>
      <c r="DD309" s="10">
        <v>7.5999999999999998E-2</v>
      </c>
      <c r="DE309" s="10">
        <v>6.8000000000000005E-2</v>
      </c>
      <c r="DF309" s="10">
        <v>0.05</v>
      </c>
      <c r="DG309" s="10">
        <v>6.6000000000000003E-2</v>
      </c>
      <c r="DH309" s="10">
        <v>5.3999999999999999E-2</v>
      </c>
      <c r="DI309" s="10">
        <v>5.8000000000000003E-2</v>
      </c>
      <c r="DJ309" s="25">
        <v>11454.235459052732</v>
      </c>
      <c r="DK309" s="10">
        <v>0.57999999999999996</v>
      </c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</row>
    <row r="310" spans="1:126" x14ac:dyDescent="0.35">
      <c r="A310">
        <f t="shared" ca="1" si="154"/>
        <v>2</v>
      </c>
      <c r="B310" t="str" cm="1">
        <f t="array" aca="1" ref="B310" ca="1">_xlfn.SWITCH(A310,1,"A",2,"B",3,"C",4,"D")</f>
        <v>B</v>
      </c>
      <c r="C310">
        <f t="shared" ca="1" si="155"/>
        <v>2</v>
      </c>
      <c r="D310" s="3">
        <f t="shared" ca="1" si="156"/>
        <v>2.8748071457442514</v>
      </c>
      <c r="E310">
        <f t="shared" ca="1" si="157"/>
        <v>1</v>
      </c>
      <c r="F310" cm="1">
        <f t="array" aca="1" ref="F310" ca="1">_xlfn.SWITCH(RANDBETWEEN(0,1),0,3,1,4)</f>
        <v>4</v>
      </c>
      <c r="G310" s="3">
        <f t="shared" ca="1" si="158"/>
        <v>3.860295928957894</v>
      </c>
      <c r="H310" t="str" cm="1">
        <f t="array" aca="1" ref="H310" ca="1">_xlfn.SWITCH(RANDBETWEEN(0,1),0,"No",1,"Yes")</f>
        <v>Yes</v>
      </c>
      <c r="I310" s="3">
        <f t="shared" ca="1" si="159"/>
        <v>5.0541839433051017E-2</v>
      </c>
      <c r="J310" t="str" cm="1">
        <f t="array" aca="1" ref="J310" ca="1">_xlfn.SWITCH(RANDBETWEEN(0,2),0,"Rainy",1,"Sunny",2,"Cold")</f>
        <v>Sunny</v>
      </c>
      <c r="K310">
        <f t="shared" ca="1" si="152"/>
        <v>0.18429902767583239</v>
      </c>
      <c r="L310" t="str" cm="1">
        <f t="array" aca="1" ref="L310" ca="1">_xlfn.SWITCH(RANDBETWEEN(0,1),0,"Good",1,"Bad")</f>
        <v>Bad</v>
      </c>
      <c r="M310" s="3">
        <f t="shared" ca="1" si="160"/>
        <v>0.65697412843796199</v>
      </c>
      <c r="N310" t="str" cm="1">
        <f t="array" aca="1" ref="N310" ca="1">_xlfn.SWITCH(RANDBETWEEN(0,1),0,"No",1,"Yes")</f>
        <v>Yes</v>
      </c>
      <c r="O310" s="3">
        <f t="shared" ca="1" si="161"/>
        <v>0.66444085332367775</v>
      </c>
      <c r="P310" t="str" cm="1">
        <f t="array" aca="1" ref="P310" ca="1">_xlfn.SWITCH(RANDBETWEEN(0,1),0,"No",1,"Yes")</f>
        <v>No</v>
      </c>
      <c r="Q310" s="3">
        <f t="shared" ca="1" si="162"/>
        <v>0</v>
      </c>
      <c r="R310">
        <f t="shared" ca="1" si="163"/>
        <v>2</v>
      </c>
      <c r="S310" s="3">
        <f t="shared" ca="1" si="164"/>
        <v>0.20395071700294651</v>
      </c>
      <c r="T310" s="3">
        <f t="shared" ca="1" si="165"/>
        <v>0.40790143400589302</v>
      </c>
      <c r="U310" t="str" cm="1">
        <f t="array" aca="1" ref="U310" ca="1">_xlfn.SWITCH(RANDBETWEEN(0,1),0,"No",1,"Yes")</f>
        <v>No</v>
      </c>
      <c r="V310" s="3">
        <f t="shared" ca="1" si="166"/>
        <v>0</v>
      </c>
      <c r="W310" t="str" cm="1">
        <f t="array" aca="1" ref="W310" ca="1">_xlfn.SWITCH(RANDBETWEEN(0,1),0,"No",1,"Yes")</f>
        <v>Yes</v>
      </c>
      <c r="X310" s="3">
        <f t="shared" ca="1" si="167"/>
        <v>27.248592534707505</v>
      </c>
      <c r="Y310" t="str" cm="1">
        <f t="array" aca="1" ref="Y310" ca="1">_xlfn.SWITCH(RANDBETWEEN(0,1),0,"No",1,"Yes")</f>
        <v>Yes</v>
      </c>
      <c r="Z310" s="3">
        <f t="shared" ca="1" si="168"/>
        <v>1.6251604080957582</v>
      </c>
      <c r="AA310" s="3">
        <f t="shared" ca="1" si="153"/>
        <v>0</v>
      </c>
      <c r="AB310" s="3">
        <f t="shared" ca="1" si="169"/>
        <v>0.49299573103988525</v>
      </c>
      <c r="AC310" s="3">
        <f t="shared" ca="1" si="170"/>
        <v>268.90709667286899</v>
      </c>
      <c r="AD310" s="3">
        <f t="shared" ca="1" si="171"/>
        <v>3</v>
      </c>
      <c r="AE310" s="3" t="str">
        <f t="shared" ca="1" si="172"/>
        <v>4-8</v>
      </c>
      <c r="AF310" s="3">
        <f t="shared" ca="1" si="173"/>
        <v>0.37085950157376235</v>
      </c>
      <c r="AG310" s="3" t="str">
        <f t="shared" ca="1" si="174"/>
        <v>High</v>
      </c>
      <c r="AH310" s="3">
        <f t="shared" ca="1" si="175"/>
        <v>8.7685150390191147E-2</v>
      </c>
      <c r="AI310" s="3">
        <f t="shared" ca="1" si="176"/>
        <v>62.298895774816444</v>
      </c>
      <c r="AJ310" s="3">
        <f t="shared" ca="1" si="177"/>
        <v>4.3164022945904499</v>
      </c>
      <c r="AK310" s="3">
        <f t="shared" ca="1" si="178"/>
        <v>39.966148832231866</v>
      </c>
      <c r="AL310" s="3">
        <f t="shared" ca="1" si="179"/>
        <v>40</v>
      </c>
      <c r="AM310" s="3" t="str">
        <f t="shared" ca="1" si="180"/>
        <v>On time</v>
      </c>
      <c r="AN310" s="6">
        <f t="shared" ca="1" si="181"/>
        <v>0</v>
      </c>
      <c r="AO310" s="6">
        <f t="shared" ca="1" si="182"/>
        <v>8.1407931649208223</v>
      </c>
      <c r="AP310" s="3" cm="1">
        <f t="array" aca="1" ref="AP310" ca="1">_xlfn.SWITCH(F310,3,_xlfn.NORM.INV(RAND(),8,4),4,_xlfn.NORM.INV(RAND(),7,3))</f>
        <v>3.2531401879831847</v>
      </c>
      <c r="AQ310" s="6">
        <f t="shared" ca="1" si="183"/>
        <v>83.958074503621333</v>
      </c>
      <c r="AR310" s="6">
        <f t="shared" ca="1" si="184"/>
        <v>6940.0397008436375</v>
      </c>
      <c r="AS310" s="3">
        <f t="shared" ca="1" si="185"/>
        <v>4.9957686040289833</v>
      </c>
      <c r="AT310" s="6">
        <f t="shared" ca="1" si="186"/>
        <v>7493.652906043475</v>
      </c>
      <c r="AU310" s="3">
        <f t="shared" ca="1" si="187"/>
        <v>1002.5589157978753</v>
      </c>
      <c r="AV310" s="3">
        <f t="shared" ca="1" si="188"/>
        <v>57.534927124718614</v>
      </c>
      <c r="AW310" s="6">
        <f t="shared" ca="1" si="189"/>
        <v>15501.927242974627</v>
      </c>
      <c r="BC310">
        <v>307</v>
      </c>
      <c r="BD310">
        <v>4819804.8878388032</v>
      </c>
      <c r="BI310">
        <v>307</v>
      </c>
      <c r="BJ310">
        <v>9292.3918507098224</v>
      </c>
      <c r="BO310">
        <v>307</v>
      </c>
      <c r="BP310">
        <v>0.626</v>
      </c>
      <c r="BW310">
        <v>307</v>
      </c>
      <c r="BX310">
        <v>29.300147412424248</v>
      </c>
      <c r="CE310">
        <v>307</v>
      </c>
      <c r="CF310">
        <v>1992007.8474019715</v>
      </c>
      <c r="CK310">
        <v>307</v>
      </c>
      <c r="CL310">
        <v>3317.4592184091975</v>
      </c>
      <c r="CS310">
        <v>306</v>
      </c>
      <c r="CT310" s="10">
        <v>5.1999999999999998E-2</v>
      </c>
      <c r="CU310" s="10">
        <v>6.6000000000000003E-2</v>
      </c>
      <c r="CV310" s="10">
        <v>6.6000000000000003E-2</v>
      </c>
      <c r="CW310" s="10">
        <v>6.2E-2</v>
      </c>
      <c r="CX310" s="10">
        <v>0.106</v>
      </c>
      <c r="CY310" s="10">
        <v>6.6000000000000003E-2</v>
      </c>
      <c r="CZ310" s="10">
        <v>7.1999999999999995E-2</v>
      </c>
      <c r="DA310" s="10">
        <v>5.3999999999999999E-2</v>
      </c>
      <c r="DB310" s="10">
        <v>4.2000000000000003E-2</v>
      </c>
      <c r="DC310" s="10">
        <v>6.8000000000000005E-2</v>
      </c>
      <c r="DD310" s="10">
        <v>4.8000000000000001E-2</v>
      </c>
      <c r="DE310" s="10">
        <v>0.06</v>
      </c>
      <c r="DF310" s="10">
        <v>0.05</v>
      </c>
      <c r="DG310" s="10">
        <v>6.6000000000000003E-2</v>
      </c>
      <c r="DH310" s="10">
        <v>7.0000000000000007E-2</v>
      </c>
      <c r="DI310" s="10">
        <v>5.1999999999999998E-2</v>
      </c>
      <c r="DJ310" s="25">
        <v>32965.41108064846</v>
      </c>
      <c r="DK310" s="10">
        <v>0.61</v>
      </c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</row>
    <row r="311" spans="1:126" x14ac:dyDescent="0.35">
      <c r="A311">
        <f t="shared" ca="1" si="154"/>
        <v>3</v>
      </c>
      <c r="B311" t="str" cm="1">
        <f t="array" aca="1" ref="B311" ca="1">_xlfn.SWITCH(A311,1,"A",2,"B",3,"C",4,"D")</f>
        <v>C</v>
      </c>
      <c r="C311">
        <f t="shared" ca="1" si="155"/>
        <v>3</v>
      </c>
      <c r="D311" s="3">
        <f t="shared" ca="1" si="156"/>
        <v>2.7593387110201122</v>
      </c>
      <c r="E311">
        <f t="shared" ca="1" si="157"/>
        <v>1</v>
      </c>
      <c r="F311" cm="1">
        <f t="array" aca="1" ref="F311" ca="1">_xlfn.SWITCH(RANDBETWEEN(0,1),0,3,1,4)</f>
        <v>4</v>
      </c>
      <c r="G311" s="3">
        <f t="shared" ca="1" si="158"/>
        <v>2.1595612008285814</v>
      </c>
      <c r="H311" t="str" cm="1">
        <f t="array" aca="1" ref="H311" ca="1">_xlfn.SWITCH(RANDBETWEEN(0,1),0,"No",1,"Yes")</f>
        <v>No</v>
      </c>
      <c r="I311" s="3">
        <f t="shared" ca="1" si="159"/>
        <v>0.37133276319466346</v>
      </c>
      <c r="J311" t="str" cm="1">
        <f t="array" aca="1" ref="J311" ca="1">_xlfn.SWITCH(RANDBETWEEN(0,2),0,"Rainy",1,"Sunny",2,"Cold")</f>
        <v>Sunny</v>
      </c>
      <c r="K311">
        <f t="shared" ca="1" si="152"/>
        <v>0.49302543679841038</v>
      </c>
      <c r="L311" t="str" cm="1">
        <f t="array" aca="1" ref="L311" ca="1">_xlfn.SWITCH(RANDBETWEEN(0,1),0,"Good",1,"Bad")</f>
        <v>Good</v>
      </c>
      <c r="M311" s="3">
        <f t="shared" ca="1" si="160"/>
        <v>0.10732892648119791</v>
      </c>
      <c r="N311" t="str" cm="1">
        <f t="array" aca="1" ref="N311" ca="1">_xlfn.SWITCH(RANDBETWEEN(0,1),0,"No",1,"Yes")</f>
        <v>No</v>
      </c>
      <c r="O311" s="3">
        <f t="shared" ca="1" si="161"/>
        <v>9.3912456995429383E-2</v>
      </c>
      <c r="P311" t="str" cm="1">
        <f t="array" aca="1" ref="P311" ca="1">_xlfn.SWITCH(RANDBETWEEN(0,1),0,"No",1,"Yes")</f>
        <v>Yes</v>
      </c>
      <c r="Q311" s="3">
        <f t="shared" ca="1" si="162"/>
        <v>2.4232198441677704</v>
      </c>
      <c r="R311">
        <f t="shared" ca="1" si="163"/>
        <v>3</v>
      </c>
      <c r="S311" s="3">
        <f t="shared" ca="1" si="164"/>
        <v>0.1249528305134253</v>
      </c>
      <c r="T311" s="3">
        <f t="shared" ca="1" si="165"/>
        <v>0.3748584915402759</v>
      </c>
      <c r="U311" t="str" cm="1">
        <f t="array" aca="1" ref="U311" ca="1">_xlfn.SWITCH(RANDBETWEEN(0,1),0,"No",1,"Yes")</f>
        <v>No</v>
      </c>
      <c r="V311" s="3">
        <f t="shared" ca="1" si="166"/>
        <v>0</v>
      </c>
      <c r="W311" t="str" cm="1">
        <f t="array" aca="1" ref="W311" ca="1">_xlfn.SWITCH(RANDBETWEEN(0,1),0,"No",1,"Yes")</f>
        <v>No</v>
      </c>
      <c r="X311" s="3">
        <f t="shared" ca="1" si="167"/>
        <v>0</v>
      </c>
      <c r="Y311" t="str" cm="1">
        <f t="array" aca="1" ref="Y311" ca="1">_xlfn.SWITCH(RANDBETWEEN(0,1),0,"No",1,"Yes")</f>
        <v>No</v>
      </c>
      <c r="Z311" s="3">
        <f t="shared" ca="1" si="168"/>
        <v>0</v>
      </c>
      <c r="AA311" s="3">
        <f t="shared" ca="1" si="153"/>
        <v>1</v>
      </c>
      <c r="AB311" s="3">
        <f t="shared" ca="1" si="169"/>
        <v>1.0085167121066996</v>
      </c>
      <c r="AC311" s="3">
        <f t="shared" ca="1" si="170"/>
        <v>237.06140944858635</v>
      </c>
      <c r="AD311" s="3">
        <f t="shared" ca="1" si="171"/>
        <v>4</v>
      </c>
      <c r="AE311" s="3" t="str">
        <f t="shared" ca="1" si="172"/>
        <v>4-8</v>
      </c>
      <c r="AF311" s="3">
        <f t="shared" ca="1" si="173"/>
        <v>0.51998402179835779</v>
      </c>
      <c r="AG311" s="3" t="str">
        <f t="shared" ca="1" si="174"/>
        <v>High</v>
      </c>
      <c r="AH311" s="3">
        <f t="shared" ca="1" si="175"/>
        <v>0.12573067427206669</v>
      </c>
      <c r="AI311" s="3">
        <f t="shared" ca="1" si="176"/>
        <v>79.758616741412368</v>
      </c>
      <c r="AJ311" s="3">
        <f t="shared" ca="1" si="177"/>
        <v>2.9722357173917615</v>
      </c>
      <c r="AK311" s="3">
        <f t="shared" ca="1" si="178"/>
        <v>10.649706245575214</v>
      </c>
      <c r="AL311" s="3">
        <f t="shared" ca="1" si="179"/>
        <v>30</v>
      </c>
      <c r="AM311" s="3" t="str">
        <f t="shared" ca="1" si="180"/>
        <v>On time</v>
      </c>
      <c r="AN311" s="6">
        <f t="shared" ca="1" si="181"/>
        <v>0</v>
      </c>
      <c r="AO311" s="6">
        <f t="shared" ca="1" si="182"/>
        <v>4.4871125060434363</v>
      </c>
      <c r="AP311" s="3" cm="1">
        <f t="array" aca="1" ref="AP311" ca="1">_xlfn.SWITCH(F311,3,_xlfn.NORM.INV(RAND(),8,4),4,_xlfn.NORM.INV(RAND(),7,3))</f>
        <v>9.6724882957654081</v>
      </c>
      <c r="AQ311" s="6">
        <f t="shared" ca="1" si="183"/>
        <v>98.030816252814347</v>
      </c>
      <c r="AR311" s="6">
        <f t="shared" ca="1" si="184"/>
        <v>2402.6209967565096</v>
      </c>
      <c r="AS311" s="3">
        <f t="shared" ca="1" si="185"/>
        <v>1.3312132806969017</v>
      </c>
      <c r="AT311" s="6">
        <f t="shared" ca="1" si="186"/>
        <v>2662.4265613938032</v>
      </c>
      <c r="AU311" s="3">
        <f t="shared" ca="1" si="187"/>
        <v>996.16124067912165</v>
      </c>
      <c r="AV311" s="3">
        <f t="shared" ca="1" si="188"/>
        <v>39.576274416967003</v>
      </c>
      <c r="AW311" s="6">
        <f t="shared" ca="1" si="189"/>
        <v>6105.2721857524448</v>
      </c>
      <c r="BC311">
        <v>308</v>
      </c>
      <c r="BD311">
        <v>5156223.2589347195</v>
      </c>
      <c r="BI311">
        <v>308</v>
      </c>
      <c r="BJ311">
        <v>14685.708864735152</v>
      </c>
      <c r="BO311">
        <v>308</v>
      </c>
      <c r="BP311">
        <v>0.626</v>
      </c>
      <c r="BW311">
        <v>308</v>
      </c>
      <c r="BX311">
        <v>23.835690908865061</v>
      </c>
      <c r="CE311">
        <v>308</v>
      </c>
      <c r="CF311">
        <v>2991767.4565746719</v>
      </c>
      <c r="CK311">
        <v>308</v>
      </c>
      <c r="CL311">
        <v>3897.5591507908348</v>
      </c>
      <c r="CS311">
        <v>307</v>
      </c>
      <c r="CT311" s="10">
        <v>6.8000000000000005E-2</v>
      </c>
      <c r="CU311" s="10">
        <v>4.3999999999999997E-2</v>
      </c>
      <c r="CV311" s="10">
        <v>7.8E-2</v>
      </c>
      <c r="CW311" s="10">
        <v>4.5999999999999999E-2</v>
      </c>
      <c r="CX311" s="10">
        <v>5.8000000000000003E-2</v>
      </c>
      <c r="CY311" s="10">
        <v>4.5999999999999999E-2</v>
      </c>
      <c r="CZ311" s="10">
        <v>0.06</v>
      </c>
      <c r="DA311" s="10">
        <v>0.06</v>
      </c>
      <c r="DB311" s="10">
        <v>7.1999999999999995E-2</v>
      </c>
      <c r="DC311" s="10">
        <v>6.8000000000000005E-2</v>
      </c>
      <c r="DD311" s="10">
        <v>6.4000000000000001E-2</v>
      </c>
      <c r="DE311" s="10">
        <v>5.6000000000000001E-2</v>
      </c>
      <c r="DF311" s="10">
        <v>0.08</v>
      </c>
      <c r="DG311" s="10">
        <v>4.2000000000000003E-2</v>
      </c>
      <c r="DH311" s="10">
        <v>7.1999999999999995E-2</v>
      </c>
      <c r="DI311" s="10">
        <v>8.5999999999999993E-2</v>
      </c>
      <c r="DJ311" s="25">
        <v>9805.9481495700202</v>
      </c>
      <c r="DK311" s="10">
        <v>0.61799999999999999</v>
      </c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</row>
    <row r="312" spans="1:126" x14ac:dyDescent="0.35">
      <c r="A312">
        <f t="shared" ca="1" si="154"/>
        <v>1</v>
      </c>
      <c r="B312" t="str" cm="1">
        <f t="array" aca="1" ref="B312" ca="1">_xlfn.SWITCH(A312,1,"A",2,"B",3,"C",4,"D")</f>
        <v>A</v>
      </c>
      <c r="C312">
        <f t="shared" ca="1" si="155"/>
        <v>1</v>
      </c>
      <c r="D312" s="3">
        <f t="shared" ca="1" si="156"/>
        <v>3.1626892767890578</v>
      </c>
      <c r="E312">
        <f t="shared" ca="1" si="157"/>
        <v>1</v>
      </c>
      <c r="F312" cm="1">
        <f t="array" aca="1" ref="F312" ca="1">_xlfn.SWITCH(RANDBETWEEN(0,1),0,3,1,4)</f>
        <v>4</v>
      </c>
      <c r="G312" s="3">
        <f t="shared" ca="1" si="158"/>
        <v>2.6979620968247553</v>
      </c>
      <c r="H312" t="str" cm="1">
        <f t="array" aca="1" ref="H312" ca="1">_xlfn.SWITCH(RANDBETWEEN(0,1),0,"No",1,"Yes")</f>
        <v>Yes</v>
      </c>
      <c r="I312" s="3">
        <f t="shared" ca="1" si="159"/>
        <v>7.1959628734949446E-2</v>
      </c>
      <c r="J312" t="str" cm="1">
        <f t="array" aca="1" ref="J312" ca="1">_xlfn.SWITCH(RANDBETWEEN(0,2),0,"Rainy",1,"Sunny",2,"Cold")</f>
        <v>Rainy</v>
      </c>
      <c r="K312">
        <f t="shared" ca="1" si="152"/>
        <v>1.0211844349689492</v>
      </c>
      <c r="L312" t="str" cm="1">
        <f t="array" aca="1" ref="L312" ca="1">_xlfn.SWITCH(RANDBETWEEN(0,1),0,"Good",1,"Bad")</f>
        <v>Bad</v>
      </c>
      <c r="M312" s="3">
        <f t="shared" ca="1" si="160"/>
        <v>0.44232995359470378</v>
      </c>
      <c r="N312" t="str" cm="1">
        <f t="array" aca="1" ref="N312" ca="1">_xlfn.SWITCH(RANDBETWEEN(0,1),0,"No",1,"Yes")</f>
        <v>No</v>
      </c>
      <c r="O312" s="3">
        <f t="shared" ca="1" si="161"/>
        <v>0.10951419959627365</v>
      </c>
      <c r="P312" t="str" cm="1">
        <f t="array" aca="1" ref="P312" ca="1">_xlfn.SWITCH(RANDBETWEEN(0,1),0,"No",1,"Yes")</f>
        <v>Yes</v>
      </c>
      <c r="Q312" s="3">
        <f t="shared" ca="1" si="162"/>
        <v>1.5219070838334772</v>
      </c>
      <c r="R312">
        <f t="shared" ca="1" si="163"/>
        <v>2</v>
      </c>
      <c r="S312" s="3">
        <f t="shared" ca="1" si="164"/>
        <v>0.15956766101856976</v>
      </c>
      <c r="T312" s="3">
        <f t="shared" ca="1" si="165"/>
        <v>0.31913532203713951</v>
      </c>
      <c r="U312" t="str" cm="1">
        <f t="array" aca="1" ref="U312" ca="1">_xlfn.SWITCH(RANDBETWEEN(0,1),0,"No",1,"Yes")</f>
        <v>No</v>
      </c>
      <c r="V312" s="3">
        <f t="shared" ca="1" si="166"/>
        <v>0</v>
      </c>
      <c r="W312" t="str" cm="1">
        <f t="array" aca="1" ref="W312" ca="1">_xlfn.SWITCH(RANDBETWEEN(0,1),0,"No",1,"Yes")</f>
        <v>Yes</v>
      </c>
      <c r="X312" s="3">
        <f t="shared" ca="1" si="167"/>
        <v>29.753303078008258</v>
      </c>
      <c r="Y312" t="str" cm="1">
        <f t="array" aca="1" ref="Y312" ca="1">_xlfn.SWITCH(RANDBETWEEN(0,1),0,"No",1,"Yes")</f>
        <v>No</v>
      </c>
      <c r="Z312" s="3">
        <f t="shared" ca="1" si="168"/>
        <v>0</v>
      </c>
      <c r="AA312" s="3">
        <f t="shared" ca="1" si="153"/>
        <v>1</v>
      </c>
      <c r="AB312" s="3">
        <f t="shared" ca="1" si="169"/>
        <v>0.26859827124483981</v>
      </c>
      <c r="AC312" s="3">
        <f t="shared" ca="1" si="170"/>
        <v>137.9189097793558</v>
      </c>
      <c r="AD312" s="3">
        <f t="shared" ca="1" si="171"/>
        <v>4</v>
      </c>
      <c r="AE312" s="3" t="str">
        <f t="shared" ca="1" si="172"/>
        <v>4-8</v>
      </c>
      <c r="AF312" s="3">
        <f t="shared" ca="1" si="173"/>
        <v>0.64309908219441103</v>
      </c>
      <c r="AG312" s="3" t="str">
        <f t="shared" ca="1" si="174"/>
        <v>High</v>
      </c>
      <c r="AH312" s="3">
        <f t="shared" ca="1" si="175"/>
        <v>5.6879241856322954E-2</v>
      </c>
      <c r="AI312" s="3">
        <f t="shared" ca="1" si="176"/>
        <v>90.382678436581244</v>
      </c>
      <c r="AJ312" s="3">
        <f t="shared" ca="1" si="177"/>
        <v>1.5259440433172078</v>
      </c>
      <c r="AK312" s="3">
        <f t="shared" ca="1" si="178"/>
        <v>38.431816436211292</v>
      </c>
      <c r="AL312" s="3">
        <f t="shared" ca="1" si="179"/>
        <v>40</v>
      </c>
      <c r="AM312" s="3" t="str">
        <f t="shared" ca="1" si="180"/>
        <v>On time</v>
      </c>
      <c r="AN312" s="6">
        <f t="shared" ca="1" si="181"/>
        <v>0</v>
      </c>
      <c r="AO312" s="6">
        <f t="shared" ca="1" si="182"/>
        <v>9.9166342365203448</v>
      </c>
      <c r="AP312" s="3" cm="1">
        <f t="array" aca="1" ref="AP312" ca="1">_xlfn.SWITCH(F312,3,_xlfn.NORM.INV(RAND(),8,4),4,_xlfn.NORM.INV(RAND(),7,3))</f>
        <v>4.4163985658182838</v>
      </c>
      <c r="AQ312" s="6">
        <f t="shared" ca="1" si="183"/>
        <v>92.009554652681814</v>
      </c>
      <c r="AR312" s="6">
        <f t="shared" ca="1" si="184"/>
        <v>2873.3496938428411</v>
      </c>
      <c r="AS312" s="3">
        <f t="shared" ca="1" si="185"/>
        <v>4.8039770545264115</v>
      </c>
      <c r="AT312" s="6">
        <f t="shared" ca="1" si="186"/>
        <v>9607.9541090528237</v>
      </c>
      <c r="AU312" s="3">
        <f t="shared" ca="1" si="187"/>
        <v>1020.6783701225032</v>
      </c>
      <c r="AV312" s="3">
        <f t="shared" ca="1" si="188"/>
        <v>45.028422064000175</v>
      </c>
      <c r="AW312" s="6">
        <f t="shared" ca="1" si="189"/>
        <v>13556.92722931869</v>
      </c>
      <c r="BC312">
        <v>309</v>
      </c>
      <c r="BD312">
        <v>4543065.5047865789</v>
      </c>
      <c r="BI312">
        <v>309</v>
      </c>
      <c r="BJ312">
        <v>18347.010873419706</v>
      </c>
      <c r="BO312">
        <v>309</v>
      </c>
      <c r="BP312">
        <v>0.61199999999999999</v>
      </c>
      <c r="BW312">
        <v>309</v>
      </c>
      <c r="BX312">
        <v>19.276113565232635</v>
      </c>
      <c r="CE312">
        <v>309</v>
      </c>
      <c r="CF312">
        <v>1753452.9834017565</v>
      </c>
      <c r="CK312">
        <v>309</v>
      </c>
      <c r="CL312">
        <v>3761.6086853488755</v>
      </c>
      <c r="CS312">
        <v>308</v>
      </c>
      <c r="CT312" s="10">
        <v>0.06</v>
      </c>
      <c r="CU312" s="10">
        <v>5.6000000000000001E-2</v>
      </c>
      <c r="CV312" s="10">
        <v>5.3999999999999999E-2</v>
      </c>
      <c r="CW312" s="10">
        <v>4.5999999999999999E-2</v>
      </c>
      <c r="CX312" s="10">
        <v>4.8000000000000001E-2</v>
      </c>
      <c r="CY312" s="10">
        <v>6.4000000000000001E-2</v>
      </c>
      <c r="CZ312" s="10">
        <v>6.8000000000000005E-2</v>
      </c>
      <c r="DA312" s="10">
        <v>8.7999999999999995E-2</v>
      </c>
      <c r="DB312" s="10">
        <v>7.3999999999999996E-2</v>
      </c>
      <c r="DC312" s="10">
        <v>5.6000000000000001E-2</v>
      </c>
      <c r="DD312" s="10">
        <v>6.6000000000000003E-2</v>
      </c>
      <c r="DE312" s="10">
        <v>0.05</v>
      </c>
      <c r="DF312" s="10">
        <v>6.8000000000000005E-2</v>
      </c>
      <c r="DG312" s="10">
        <v>0.06</v>
      </c>
      <c r="DH312" s="10">
        <v>7.8E-2</v>
      </c>
      <c r="DI312" s="10">
        <v>6.4000000000000001E-2</v>
      </c>
      <c r="DJ312" s="25">
        <v>7562.8701689556101</v>
      </c>
      <c r="DK312" s="10">
        <v>0.624</v>
      </c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</row>
    <row r="313" spans="1:126" x14ac:dyDescent="0.35">
      <c r="A313">
        <f t="shared" ca="1" si="154"/>
        <v>3</v>
      </c>
      <c r="B313" t="str" cm="1">
        <f t="array" aca="1" ref="B313" ca="1">_xlfn.SWITCH(A313,1,"A",2,"B",3,"C",4,"D")</f>
        <v>C</v>
      </c>
      <c r="C313">
        <f t="shared" ca="1" si="155"/>
        <v>2</v>
      </c>
      <c r="D313" s="3">
        <f t="shared" ca="1" si="156"/>
        <v>2.9539403717643191</v>
      </c>
      <c r="E313">
        <f t="shared" ca="1" si="157"/>
        <v>1</v>
      </c>
      <c r="F313" cm="1">
        <f t="array" aca="1" ref="F313" ca="1">_xlfn.SWITCH(RANDBETWEEN(0,1),0,3,1,4)</f>
        <v>3</v>
      </c>
      <c r="G313" s="3">
        <f t="shared" ca="1" si="158"/>
        <v>2.8959601382041571</v>
      </c>
      <c r="H313" t="str" cm="1">
        <f t="array" aca="1" ref="H313" ca="1">_xlfn.SWITCH(RANDBETWEEN(0,1),0,"No",1,"Yes")</f>
        <v>No</v>
      </c>
      <c r="I313" s="3">
        <f t="shared" ca="1" si="159"/>
        <v>0.30580965118678077</v>
      </c>
      <c r="J313" t="str" cm="1">
        <f t="array" aca="1" ref="J313" ca="1">_xlfn.SWITCH(RANDBETWEEN(0,2),0,"Rainy",1,"Sunny",2,"Cold")</f>
        <v>Sunny</v>
      </c>
      <c r="K313">
        <f t="shared" ca="1" si="152"/>
        <v>-6.7556745626722259E-2</v>
      </c>
      <c r="L313" t="str" cm="1">
        <f t="array" aca="1" ref="L313" ca="1">_xlfn.SWITCH(RANDBETWEEN(0,1),0,"Good",1,"Bad")</f>
        <v>Good</v>
      </c>
      <c r="M313" s="3">
        <f t="shared" ca="1" si="160"/>
        <v>7.5124482781599139E-2</v>
      </c>
      <c r="N313" t="str" cm="1">
        <f t="array" aca="1" ref="N313" ca="1">_xlfn.SWITCH(RANDBETWEEN(0,1),0,"No",1,"Yes")</f>
        <v>No</v>
      </c>
      <c r="O313" s="3">
        <f t="shared" ca="1" si="161"/>
        <v>7.3719718968707285E-2</v>
      </c>
      <c r="P313" t="str" cm="1">
        <f t="array" aca="1" ref="P313" ca="1">_xlfn.SWITCH(RANDBETWEEN(0,1),0,"No",1,"Yes")</f>
        <v>Yes</v>
      </c>
      <c r="Q313" s="3">
        <f t="shared" ca="1" si="162"/>
        <v>0.23510226605364082</v>
      </c>
      <c r="R313">
        <f t="shared" ca="1" si="163"/>
        <v>2</v>
      </c>
      <c r="S313" s="3">
        <f t="shared" ca="1" si="164"/>
        <v>0.22136679833121714</v>
      </c>
      <c r="T313" s="3">
        <f t="shared" ca="1" si="165"/>
        <v>0.44273359666243428</v>
      </c>
      <c r="U313" t="str" cm="1">
        <f t="array" aca="1" ref="U313" ca="1">_xlfn.SWITCH(RANDBETWEEN(0,1),0,"No",1,"Yes")</f>
        <v>Yes</v>
      </c>
      <c r="V313" s="3">
        <f t="shared" ca="1" si="166"/>
        <v>0.33439694493733463</v>
      </c>
      <c r="W313" t="str" cm="1">
        <f t="array" aca="1" ref="W313" ca="1">_xlfn.SWITCH(RANDBETWEEN(0,1),0,"No",1,"Yes")</f>
        <v>Yes</v>
      </c>
      <c r="X313" s="3">
        <f t="shared" ca="1" si="167"/>
        <v>27.387280417382051</v>
      </c>
      <c r="Y313" t="str" cm="1">
        <f t="array" aca="1" ref="Y313" ca="1">_xlfn.SWITCH(RANDBETWEEN(0,1),0,"No",1,"Yes")</f>
        <v>No</v>
      </c>
      <c r="Z313" s="3">
        <f t="shared" ca="1" si="168"/>
        <v>0</v>
      </c>
      <c r="AA313" s="3">
        <f t="shared" ca="1" si="153"/>
        <v>1</v>
      </c>
      <c r="AB313" s="3">
        <f t="shared" ca="1" si="169"/>
        <v>2.1342634184387457</v>
      </c>
      <c r="AC313" s="3">
        <f t="shared" ca="1" si="170"/>
        <v>250.79460319332881</v>
      </c>
      <c r="AD313" s="3">
        <f t="shared" ca="1" si="171"/>
        <v>2</v>
      </c>
      <c r="AE313" s="3" t="str">
        <f t="shared" ca="1" si="172"/>
        <v>12-4</v>
      </c>
      <c r="AF313" s="3">
        <f t="shared" ca="1" si="173"/>
        <v>0.48439219275777223</v>
      </c>
      <c r="AG313" s="3" t="str">
        <f t="shared" ca="1" si="174"/>
        <v>Low</v>
      </c>
      <c r="AH313" s="3">
        <f t="shared" ca="1" si="175"/>
        <v>2.8082813243334059E-2</v>
      </c>
      <c r="AI313" s="3">
        <f t="shared" ca="1" si="176"/>
        <v>79.699838860344101</v>
      </c>
      <c r="AJ313" s="3">
        <f t="shared" ca="1" si="177"/>
        <v>3.1467391500350397</v>
      </c>
      <c r="AK313" s="3">
        <f t="shared" ca="1" si="178"/>
        <v>37.476048045024868</v>
      </c>
      <c r="AL313" s="3">
        <f t="shared" ca="1" si="179"/>
        <v>20</v>
      </c>
      <c r="AM313" s="3" t="str">
        <f t="shared" ca="1" si="180"/>
        <v>Late</v>
      </c>
      <c r="AN313" s="6">
        <f t="shared" ca="1" si="181"/>
        <v>0</v>
      </c>
      <c r="AO313" s="6">
        <f t="shared" ca="1" si="182"/>
        <v>5.3543321252004965</v>
      </c>
      <c r="AP313" s="3" cm="1">
        <f t="array" aca="1" ref="AP313" ca="1">_xlfn.SWITCH(F313,3,_xlfn.NORM.INV(RAND(),8,4),4,_xlfn.NORM.INV(RAND(),7,3))</f>
        <v>6.2178984150946022</v>
      </c>
      <c r="AQ313" s="6">
        <f t="shared" ca="1" si="183"/>
        <v>113.79035568281336</v>
      </c>
      <c r="AR313" s="6">
        <f t="shared" ca="1" si="184"/>
        <v>4589.6547668614057</v>
      </c>
      <c r="AS313" s="3">
        <f t="shared" ca="1" si="185"/>
        <v>4.6845060056281085</v>
      </c>
      <c r="AT313" s="6">
        <f t="shared" ca="1" si="186"/>
        <v>9369.0120112562163</v>
      </c>
      <c r="AU313" s="3">
        <f t="shared" ca="1" si="187"/>
        <v>984.33301097182095</v>
      </c>
      <c r="AV313" s="3">
        <f t="shared" ca="1" si="188"/>
        <v>53.364991433659235</v>
      </c>
      <c r="AW313" s="6">
        <f t="shared" ca="1" si="189"/>
        <v>15001.719112648301</v>
      </c>
      <c r="BC313">
        <v>310</v>
      </c>
      <c r="BD313">
        <v>5898696.6827090485</v>
      </c>
      <c r="BI313">
        <v>310</v>
      </c>
      <c r="BJ313">
        <v>9568.4950592584937</v>
      </c>
      <c r="BO313">
        <v>310</v>
      </c>
      <c r="BP313">
        <v>0.61599999999999999</v>
      </c>
      <c r="BW313">
        <v>310</v>
      </c>
      <c r="BX313">
        <v>26.212451610365981</v>
      </c>
      <c r="CE313">
        <v>310</v>
      </c>
      <c r="CF313">
        <v>1775552.6068522795</v>
      </c>
      <c r="CK313">
        <v>310</v>
      </c>
      <c r="CL313">
        <v>3897.3860524462907</v>
      </c>
      <c r="CS313">
        <v>309</v>
      </c>
      <c r="CT313" s="10">
        <v>6.4000000000000001E-2</v>
      </c>
      <c r="CU313" s="10">
        <v>3.7999999999999999E-2</v>
      </c>
      <c r="CV313" s="10">
        <v>7.8E-2</v>
      </c>
      <c r="CW313" s="10">
        <v>6.2E-2</v>
      </c>
      <c r="CX313" s="10">
        <v>6.4000000000000001E-2</v>
      </c>
      <c r="CY313" s="10">
        <v>6.8000000000000005E-2</v>
      </c>
      <c r="CZ313" s="10">
        <v>5.1999999999999998E-2</v>
      </c>
      <c r="DA313" s="10">
        <v>7.1999999999999995E-2</v>
      </c>
      <c r="DB313" s="10">
        <v>4.8000000000000001E-2</v>
      </c>
      <c r="DC313" s="10">
        <v>6.6000000000000003E-2</v>
      </c>
      <c r="DD313" s="10">
        <v>6.8000000000000005E-2</v>
      </c>
      <c r="DE313" s="10">
        <v>6.4000000000000001E-2</v>
      </c>
      <c r="DF313" s="10">
        <v>6.4000000000000001E-2</v>
      </c>
      <c r="DG313" s="10">
        <v>5.3999999999999999E-2</v>
      </c>
      <c r="DH313" s="10">
        <v>7.5999999999999998E-2</v>
      </c>
      <c r="DI313" s="10">
        <v>6.2E-2</v>
      </c>
      <c r="DJ313" s="25">
        <v>9830.8433004624239</v>
      </c>
      <c r="DK313" s="10">
        <v>0.64</v>
      </c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</row>
    <row r="314" spans="1:126" x14ac:dyDescent="0.35">
      <c r="A314">
        <f t="shared" ca="1" si="154"/>
        <v>2</v>
      </c>
      <c r="B314" t="str" cm="1">
        <f t="array" aca="1" ref="B314" ca="1">_xlfn.SWITCH(A314,1,"A",2,"B",3,"C",4,"D")</f>
        <v>B</v>
      </c>
      <c r="C314">
        <f t="shared" ca="1" si="155"/>
        <v>2</v>
      </c>
      <c r="D314" s="3">
        <f t="shared" ca="1" si="156"/>
        <v>2.8460310676410674</v>
      </c>
      <c r="E314">
        <f t="shared" ca="1" si="157"/>
        <v>0</v>
      </c>
      <c r="F314" cm="1">
        <f t="array" aca="1" ref="F314" ca="1">_xlfn.SWITCH(RANDBETWEEN(0,1),0,3,1,4)</f>
        <v>3</v>
      </c>
      <c r="G314" s="3">
        <f t="shared" ca="1" si="158"/>
        <v>2.0071766252761769</v>
      </c>
      <c r="H314" t="str" cm="1">
        <f t="array" aca="1" ref="H314" ca="1">_xlfn.SWITCH(RANDBETWEEN(0,1),0,"No",1,"Yes")</f>
        <v>No</v>
      </c>
      <c r="I314" s="3">
        <f t="shared" ca="1" si="159"/>
        <v>0.28297483684245439</v>
      </c>
      <c r="J314" t="str" cm="1">
        <f t="array" aca="1" ref="J314" ca="1">_xlfn.SWITCH(RANDBETWEEN(0,2),0,"Rainy",1,"Sunny",2,"Cold")</f>
        <v>Cold</v>
      </c>
      <c r="K314">
        <f t="shared" ca="1" si="152"/>
        <v>1.0536164433649273</v>
      </c>
      <c r="L314" t="str" cm="1">
        <f t="array" aca="1" ref="L314" ca="1">_xlfn.SWITCH(RANDBETWEEN(0,1),0,"Good",1,"Bad")</f>
        <v>Bad</v>
      </c>
      <c r="M314" s="3">
        <f t="shared" ca="1" si="160"/>
        <v>0.74368722293702783</v>
      </c>
      <c r="N314" t="str" cm="1">
        <f t="array" aca="1" ref="N314" ca="1">_xlfn.SWITCH(RANDBETWEEN(0,1),0,"No",1,"Yes")</f>
        <v>Yes</v>
      </c>
      <c r="O314" s="3">
        <f t="shared" ca="1" si="161"/>
        <v>0.94427291249924961</v>
      </c>
      <c r="P314" t="str" cm="1">
        <f t="array" aca="1" ref="P314" ca="1">_xlfn.SWITCH(RANDBETWEEN(0,1),0,"No",1,"Yes")</f>
        <v>No</v>
      </c>
      <c r="Q314" s="3">
        <f t="shared" ca="1" si="162"/>
        <v>0</v>
      </c>
      <c r="R314">
        <f t="shared" ca="1" si="163"/>
        <v>1</v>
      </c>
      <c r="S314" s="3">
        <f t="shared" ca="1" si="164"/>
        <v>0.1655300865851014</v>
      </c>
      <c r="T314" s="3">
        <f t="shared" ca="1" si="165"/>
        <v>0.1655300865851014</v>
      </c>
      <c r="U314" t="str" cm="1">
        <f t="array" aca="1" ref="U314" ca="1">_xlfn.SWITCH(RANDBETWEEN(0,1),0,"No",1,"Yes")</f>
        <v>Yes</v>
      </c>
      <c r="V314" s="3">
        <f t="shared" ca="1" si="166"/>
        <v>0.50555067480487226</v>
      </c>
      <c r="W314" t="str" cm="1">
        <f t="array" aca="1" ref="W314" ca="1">_xlfn.SWITCH(RANDBETWEEN(0,1),0,"No",1,"Yes")</f>
        <v>Yes</v>
      </c>
      <c r="X314" s="3">
        <f t="shared" ca="1" si="167"/>
        <v>7.0988120736595874</v>
      </c>
      <c r="Y314" t="str" cm="1">
        <f t="array" aca="1" ref="Y314" ca="1">_xlfn.SWITCH(RANDBETWEEN(0,1),0,"No",1,"Yes")</f>
        <v>No</v>
      </c>
      <c r="Z314" s="3">
        <f t="shared" ca="1" si="168"/>
        <v>0</v>
      </c>
      <c r="AA314" s="3">
        <f t="shared" ca="1" si="153"/>
        <v>1</v>
      </c>
      <c r="AB314" s="3">
        <f t="shared" ca="1" si="169"/>
        <v>1.0553566282702305</v>
      </c>
      <c r="AC314" s="3">
        <f t="shared" ca="1" si="170"/>
        <v>175.68725697231946</v>
      </c>
      <c r="AD314" s="3">
        <f t="shared" ca="1" si="171"/>
        <v>2</v>
      </c>
      <c r="AE314" s="3" t="str">
        <f t="shared" ca="1" si="172"/>
        <v>12-4</v>
      </c>
      <c r="AF314" s="3">
        <f t="shared" ca="1" si="173"/>
        <v>0.42092508879394674</v>
      </c>
      <c r="AG314" s="3" t="str">
        <f t="shared" ca="1" si="174"/>
        <v>High</v>
      </c>
      <c r="AH314" s="3">
        <f t="shared" ca="1" si="175"/>
        <v>7.3398301980707292E-2</v>
      </c>
      <c r="AI314" s="3">
        <f t="shared" ca="1" si="176"/>
        <v>34.003259566211696</v>
      </c>
      <c r="AJ314" s="3">
        <f t="shared" ca="1" si="177"/>
        <v>5.1667769270830757</v>
      </c>
      <c r="AK314" s="3">
        <f t="shared" ca="1" si="178"/>
        <v>19.518077822097357</v>
      </c>
      <c r="AL314" s="3">
        <f t="shared" ca="1" si="179"/>
        <v>40</v>
      </c>
      <c r="AM314" s="3" t="str">
        <f t="shared" ca="1" si="180"/>
        <v>On time</v>
      </c>
      <c r="AN314" s="6">
        <f t="shared" ca="1" si="181"/>
        <v>0</v>
      </c>
      <c r="AO314" s="6">
        <f t="shared" ca="1" si="182"/>
        <v>5.9412065907846019</v>
      </c>
      <c r="AP314" s="3" cm="1">
        <f t="array" aca="1" ref="AP314" ca="1">_xlfn.SWITCH(F314,3,_xlfn.NORM.INV(RAND(),8,4),4,_xlfn.NORM.INV(RAND(),7,3))</f>
        <v>10.674827563637582</v>
      </c>
      <c r="AQ314" s="6">
        <f t="shared" ca="1" si="183"/>
        <v>100.34309567893882</v>
      </c>
      <c r="AR314" s="6">
        <f t="shared" ca="1" si="184"/>
        <v>1651.4555510006253</v>
      </c>
      <c r="AS314" s="3">
        <f t="shared" ca="1" si="185"/>
        <v>2.4397597277621696</v>
      </c>
      <c r="AT314" s="6">
        <f t="shared" ca="1" si="186"/>
        <v>4879.5194555243397</v>
      </c>
      <c r="AU314" s="3">
        <f t="shared" ca="1" si="187"/>
        <v>1002.0374906102178</v>
      </c>
      <c r="AV314" s="3">
        <f t="shared" ca="1" si="188"/>
        <v>45.243030371950638</v>
      </c>
      <c r="AW314" s="6">
        <f t="shared" ca="1" si="189"/>
        <v>7584.1967340979181</v>
      </c>
      <c r="BC314">
        <v>311</v>
      </c>
      <c r="BD314">
        <v>5786623.6166619947</v>
      </c>
      <c r="BI314">
        <v>311</v>
      </c>
      <c r="BJ314">
        <v>9752.6513283219538</v>
      </c>
      <c r="BO314">
        <v>311</v>
      </c>
      <c r="BP314">
        <v>0.63</v>
      </c>
      <c r="BW314">
        <v>311</v>
      </c>
      <c r="BX314">
        <v>25.287281408839004</v>
      </c>
      <c r="CE314">
        <v>311</v>
      </c>
      <c r="CF314">
        <v>934351.13211550249</v>
      </c>
      <c r="CK314">
        <v>311</v>
      </c>
      <c r="CL314">
        <v>5215.4283272796292</v>
      </c>
      <c r="CS314">
        <v>310</v>
      </c>
      <c r="CT314" s="10">
        <v>6.2E-2</v>
      </c>
      <c r="CU314" s="10">
        <v>7.0000000000000007E-2</v>
      </c>
      <c r="CV314" s="10">
        <v>6.4000000000000001E-2</v>
      </c>
      <c r="CW314" s="10">
        <v>4.3999999999999997E-2</v>
      </c>
      <c r="CX314" s="10">
        <v>6.2E-2</v>
      </c>
      <c r="CY314" s="10">
        <v>8.4000000000000005E-2</v>
      </c>
      <c r="CZ314" s="10">
        <v>0.05</v>
      </c>
      <c r="DA314" s="10">
        <v>7.1999999999999995E-2</v>
      </c>
      <c r="DB314" s="10">
        <v>6.8000000000000005E-2</v>
      </c>
      <c r="DC314" s="10">
        <v>6.2E-2</v>
      </c>
      <c r="DD314" s="10">
        <v>6.8000000000000005E-2</v>
      </c>
      <c r="DE314" s="10">
        <v>6.2E-2</v>
      </c>
      <c r="DF314" s="10">
        <v>0.05</v>
      </c>
      <c r="DG314" s="10">
        <v>7.5999999999999998E-2</v>
      </c>
      <c r="DH314" s="10">
        <v>5.6000000000000001E-2</v>
      </c>
      <c r="DI314" s="10">
        <v>0.05</v>
      </c>
      <c r="DJ314" s="25">
        <v>10210.603936773272</v>
      </c>
      <c r="DK314" s="10">
        <v>0.61199999999999999</v>
      </c>
      <c r="DL314" s="10"/>
      <c r="DM314" s="10"/>
      <c r="DN314" s="10"/>
      <c r="DO314" s="10"/>
      <c r="DP314" s="10"/>
      <c r="DQ314" s="10"/>
      <c r="DR314" s="10"/>
      <c r="DS314" s="10"/>
      <c r="DT314" s="10"/>
      <c r="DU314" s="10"/>
      <c r="DV314" s="10"/>
    </row>
    <row r="315" spans="1:126" x14ac:dyDescent="0.35">
      <c r="A315">
        <f t="shared" ca="1" si="154"/>
        <v>1</v>
      </c>
      <c r="B315" t="str" cm="1">
        <f t="array" aca="1" ref="B315" ca="1">_xlfn.SWITCH(A315,1,"A",2,"B",3,"C",4,"D")</f>
        <v>A</v>
      </c>
      <c r="C315">
        <f t="shared" ca="1" si="155"/>
        <v>3</v>
      </c>
      <c r="D315" s="3">
        <f t="shared" ca="1" si="156"/>
        <v>2.8219991801209146</v>
      </c>
      <c r="E315">
        <f t="shared" ca="1" si="157"/>
        <v>0</v>
      </c>
      <c r="F315" cm="1">
        <f t="array" aca="1" ref="F315" ca="1">_xlfn.SWITCH(RANDBETWEEN(0,1),0,3,1,4)</f>
        <v>4</v>
      </c>
      <c r="G315" s="3">
        <f t="shared" ca="1" si="158"/>
        <v>3.4200985366817855</v>
      </c>
      <c r="H315" t="str" cm="1">
        <f t="array" aca="1" ref="H315" ca="1">_xlfn.SWITCH(RANDBETWEEN(0,1),0,"No",1,"Yes")</f>
        <v>No</v>
      </c>
      <c r="I315" s="3">
        <f t="shared" ca="1" si="159"/>
        <v>0.28791389387623695</v>
      </c>
      <c r="J315" t="str" cm="1">
        <f t="array" aca="1" ref="J315" ca="1">_xlfn.SWITCH(RANDBETWEEN(0,2),0,"Rainy",1,"Sunny",2,"Cold")</f>
        <v>Rainy</v>
      </c>
      <c r="K315">
        <f t="shared" ca="1" si="152"/>
        <v>1.2000624721278756</v>
      </c>
      <c r="L315" t="str" cm="1">
        <f t="array" aca="1" ref="L315" ca="1">_xlfn.SWITCH(RANDBETWEEN(0,1),0,"Good",1,"Bad")</f>
        <v>Bad</v>
      </c>
      <c r="M315" s="3">
        <f t="shared" ca="1" si="160"/>
        <v>0.43406203400767296</v>
      </c>
      <c r="N315" t="str" cm="1">
        <f t="array" aca="1" ref="N315" ca="1">_xlfn.SWITCH(RANDBETWEEN(0,1),0,"No",1,"Yes")</f>
        <v>Yes</v>
      </c>
      <c r="O315" s="3">
        <f t="shared" ca="1" si="161"/>
        <v>1.1638003716895757</v>
      </c>
      <c r="P315" t="str" cm="1">
        <f t="array" aca="1" ref="P315" ca="1">_xlfn.SWITCH(RANDBETWEEN(0,1),0,"No",1,"Yes")</f>
        <v>Yes</v>
      </c>
      <c r="Q315" s="3">
        <f t="shared" ca="1" si="162"/>
        <v>0.57389593686485396</v>
      </c>
      <c r="R315">
        <f t="shared" ca="1" si="163"/>
        <v>1</v>
      </c>
      <c r="S315" s="3">
        <f t="shared" ca="1" si="164"/>
        <v>0.16094927751054186</v>
      </c>
      <c r="T315" s="3">
        <f t="shared" ca="1" si="165"/>
        <v>0.16094927751054186</v>
      </c>
      <c r="U315" t="str" cm="1">
        <f t="array" aca="1" ref="U315" ca="1">_xlfn.SWITCH(RANDBETWEEN(0,1),0,"No",1,"Yes")</f>
        <v>No</v>
      </c>
      <c r="V315" s="3">
        <f t="shared" ca="1" si="166"/>
        <v>0</v>
      </c>
      <c r="W315" t="str" cm="1">
        <f t="array" aca="1" ref="W315" ca="1">_xlfn.SWITCH(RANDBETWEEN(0,1),0,"No",1,"Yes")</f>
        <v>Yes</v>
      </c>
      <c r="X315" s="3">
        <f t="shared" ca="1" si="167"/>
        <v>28.178930906016454</v>
      </c>
      <c r="Y315" t="str" cm="1">
        <f t="array" aca="1" ref="Y315" ca="1">_xlfn.SWITCH(RANDBETWEEN(0,1),0,"No",1,"Yes")</f>
        <v>No</v>
      </c>
      <c r="Z315" s="3">
        <f t="shared" ca="1" si="168"/>
        <v>0</v>
      </c>
      <c r="AA315" s="3">
        <f t="shared" ca="1" si="153"/>
        <v>1</v>
      </c>
      <c r="AB315" s="3">
        <f t="shared" ca="1" si="169"/>
        <v>1.2431916252417679</v>
      </c>
      <c r="AC315" s="3">
        <f t="shared" ca="1" si="170"/>
        <v>139.56960616010832</v>
      </c>
      <c r="AD315" s="3">
        <f t="shared" ca="1" si="171"/>
        <v>1</v>
      </c>
      <c r="AE315" s="3" t="str">
        <f t="shared" ca="1" si="172"/>
        <v>8-12</v>
      </c>
      <c r="AF315" s="3">
        <f t="shared" ca="1" si="173"/>
        <v>0.57080847565722304</v>
      </c>
      <c r="AG315" s="3" t="str">
        <f t="shared" ca="1" si="174"/>
        <v>High</v>
      </c>
      <c r="AH315" s="3">
        <f t="shared" ca="1" si="175"/>
        <v>6.4049409570929375E-2</v>
      </c>
      <c r="AI315" s="3">
        <f t="shared" ca="1" si="176"/>
        <v>64.243021197950213</v>
      </c>
      <c r="AJ315" s="3">
        <f t="shared" ca="1" si="177"/>
        <v>2.1725255686536973</v>
      </c>
      <c r="AK315" s="3">
        <f t="shared" ca="1" si="178"/>
        <v>39.470288507898609</v>
      </c>
      <c r="AL315" s="3">
        <f t="shared" ca="1" si="179"/>
        <v>50</v>
      </c>
      <c r="AM315" s="3" t="str">
        <f t="shared" ca="1" si="180"/>
        <v>On time</v>
      </c>
      <c r="AN315" s="6">
        <f t="shared" ca="1" si="181"/>
        <v>0</v>
      </c>
      <c r="AO315" s="6">
        <f t="shared" ca="1" si="182"/>
        <v>4.0989105968363901</v>
      </c>
      <c r="AP315" s="3" cm="1">
        <f t="array" aca="1" ref="AP315" ca="1">_xlfn.SWITCH(F315,3,_xlfn.NORM.INV(RAND(),8,4),4,_xlfn.NORM.INV(RAND(),7,3))</f>
        <v>1.8496080821129537</v>
      </c>
      <c r="AQ315" s="6">
        <f t="shared" ca="1" si="183"/>
        <v>108.46968795543685</v>
      </c>
      <c r="AR315" s="6">
        <f t="shared" ca="1" si="184"/>
        <v>8185.0159364331976</v>
      </c>
      <c r="AS315" s="3">
        <f t="shared" ca="1" si="185"/>
        <v>4.9337860634873261</v>
      </c>
      <c r="AT315" s="6">
        <f t="shared" ca="1" si="186"/>
        <v>9867.5721269746518</v>
      </c>
      <c r="AU315" s="3">
        <f t="shared" ca="1" si="187"/>
        <v>994.45014032429788</v>
      </c>
      <c r="AV315" s="3">
        <f t="shared" ca="1" si="188"/>
        <v>69.973236376966042</v>
      </c>
      <c r="AW315" s="6">
        <f t="shared" ca="1" si="189"/>
        <v>19121.110350705949</v>
      </c>
      <c r="BC315">
        <v>312</v>
      </c>
      <c r="BD315">
        <v>26390401.103888776</v>
      </c>
      <c r="BI315">
        <v>312</v>
      </c>
      <c r="BJ315">
        <v>10199.010599898131</v>
      </c>
      <c r="BO315">
        <v>312</v>
      </c>
      <c r="BP315">
        <v>0.58799999999999997</v>
      </c>
      <c r="BW315">
        <v>312</v>
      </c>
      <c r="BX315">
        <v>24.536247618653697</v>
      </c>
      <c r="CE315">
        <v>312</v>
      </c>
      <c r="CF315">
        <v>1690974.7938193486</v>
      </c>
      <c r="CK315">
        <v>312</v>
      </c>
      <c r="CL315">
        <v>4468.9972155099867</v>
      </c>
      <c r="CS315">
        <v>311</v>
      </c>
      <c r="CT315" s="10">
        <v>4.3999999999999997E-2</v>
      </c>
      <c r="CU315" s="10">
        <v>6.6000000000000003E-2</v>
      </c>
      <c r="CV315" s="10">
        <v>0.05</v>
      </c>
      <c r="CW315" s="10">
        <v>8.7999999999999995E-2</v>
      </c>
      <c r="CX315" s="10">
        <v>5.8000000000000003E-2</v>
      </c>
      <c r="CY315" s="10">
        <v>7.8E-2</v>
      </c>
      <c r="CZ315" s="10">
        <v>5.1999999999999998E-2</v>
      </c>
      <c r="DA315" s="10">
        <v>8.5999999999999993E-2</v>
      </c>
      <c r="DB315" s="10">
        <v>4.8000000000000001E-2</v>
      </c>
      <c r="DC315" s="10">
        <v>6.4000000000000001E-2</v>
      </c>
      <c r="DD315" s="10">
        <v>6.8000000000000005E-2</v>
      </c>
      <c r="DE315" s="10">
        <v>0.06</v>
      </c>
      <c r="DF315" s="10">
        <v>5.8000000000000003E-2</v>
      </c>
      <c r="DG315" s="10">
        <v>5.8000000000000003E-2</v>
      </c>
      <c r="DH315" s="10">
        <v>5.8000000000000003E-2</v>
      </c>
      <c r="DI315" s="10">
        <v>6.4000000000000001E-2</v>
      </c>
      <c r="DJ315" s="25">
        <v>94765.769300673128</v>
      </c>
      <c r="DK315" s="10">
        <v>0.58599999999999997</v>
      </c>
      <c r="DL315" s="10"/>
      <c r="DM315" s="10"/>
      <c r="DN315" s="10"/>
      <c r="DO315" s="10"/>
      <c r="DP315" s="10"/>
      <c r="DQ315" s="10"/>
      <c r="DR315" s="10"/>
      <c r="DS315" s="10"/>
      <c r="DT315" s="10"/>
      <c r="DU315" s="10"/>
      <c r="DV315" s="10"/>
    </row>
    <row r="316" spans="1:126" x14ac:dyDescent="0.35">
      <c r="A316">
        <f t="shared" ca="1" si="154"/>
        <v>1</v>
      </c>
      <c r="B316" t="str" cm="1">
        <f t="array" aca="1" ref="B316" ca="1">_xlfn.SWITCH(A316,1,"A",2,"B",3,"C",4,"D")</f>
        <v>A</v>
      </c>
      <c r="C316">
        <f t="shared" ca="1" si="155"/>
        <v>2</v>
      </c>
      <c r="D316" s="3">
        <f t="shared" ca="1" si="156"/>
        <v>3.3171886947085443</v>
      </c>
      <c r="E316">
        <f t="shared" ca="1" si="157"/>
        <v>1</v>
      </c>
      <c r="F316" cm="1">
        <f t="array" aca="1" ref="F316" ca="1">_xlfn.SWITCH(RANDBETWEEN(0,1),0,3,1,4)</f>
        <v>4</v>
      </c>
      <c r="G316" s="3">
        <f t="shared" ca="1" si="158"/>
        <v>2.819022090742322</v>
      </c>
      <c r="H316" t="str" cm="1">
        <f t="array" aca="1" ref="H316" ca="1">_xlfn.SWITCH(RANDBETWEEN(0,1),0,"No",1,"Yes")</f>
        <v>No</v>
      </c>
      <c r="I316" s="3">
        <f t="shared" ca="1" si="159"/>
        <v>0.46531184116654395</v>
      </c>
      <c r="J316" t="str" cm="1">
        <f t="array" aca="1" ref="J316" ca="1">_xlfn.SWITCH(RANDBETWEEN(0,2),0,"Rainy",1,"Sunny",2,"Cold")</f>
        <v>Rainy</v>
      </c>
      <c r="K316">
        <f t="shared" ca="1" si="152"/>
        <v>1.9426308024249668</v>
      </c>
      <c r="L316" t="str" cm="1">
        <f t="array" aca="1" ref="L316" ca="1">_xlfn.SWITCH(RANDBETWEEN(0,1),0,"Good",1,"Bad")</f>
        <v>Bad</v>
      </c>
      <c r="M316" s="3">
        <f t="shared" ca="1" si="160"/>
        <v>0.39410868371386287</v>
      </c>
      <c r="N316" t="str" cm="1">
        <f t="array" aca="1" ref="N316" ca="1">_xlfn.SWITCH(RANDBETWEEN(0,1),0,"No",1,"Yes")</f>
        <v>Yes</v>
      </c>
      <c r="O316" s="3">
        <f t="shared" ca="1" si="161"/>
        <v>0.95630227331953077</v>
      </c>
      <c r="P316" t="str" cm="1">
        <f t="array" aca="1" ref="P316" ca="1">_xlfn.SWITCH(RANDBETWEEN(0,1),0,"No",1,"Yes")</f>
        <v>No</v>
      </c>
      <c r="Q316" s="3">
        <f t="shared" ca="1" si="162"/>
        <v>0</v>
      </c>
      <c r="R316">
        <f t="shared" ca="1" si="163"/>
        <v>2</v>
      </c>
      <c r="S316" s="3">
        <f t="shared" ca="1" si="164"/>
        <v>0.16276886565824994</v>
      </c>
      <c r="T316" s="3">
        <f t="shared" ca="1" si="165"/>
        <v>0.32553773131649988</v>
      </c>
      <c r="U316" t="str" cm="1">
        <f t="array" aca="1" ref="U316" ca="1">_xlfn.SWITCH(RANDBETWEEN(0,1),0,"No",1,"Yes")</f>
        <v>No</v>
      </c>
      <c r="V316" s="3">
        <f t="shared" ca="1" si="166"/>
        <v>0</v>
      </c>
      <c r="W316" t="str" cm="1">
        <f t="array" aca="1" ref="W316" ca="1">_xlfn.SWITCH(RANDBETWEEN(0,1),0,"No",1,"Yes")</f>
        <v>Yes</v>
      </c>
      <c r="X316" s="3">
        <f t="shared" ca="1" si="167"/>
        <v>20.342570395343117</v>
      </c>
      <c r="Y316" t="str" cm="1">
        <f t="array" aca="1" ref="Y316" ca="1">_xlfn.SWITCH(RANDBETWEEN(0,1),0,"No",1,"Yes")</f>
        <v>Yes</v>
      </c>
      <c r="Z316" s="3">
        <f t="shared" ca="1" si="168"/>
        <v>1.4961474889143533</v>
      </c>
      <c r="AA316" s="3">
        <f t="shared" ca="1" si="153"/>
        <v>1</v>
      </c>
      <c r="AB316" s="3">
        <f t="shared" ca="1" si="169"/>
        <v>1.2931412727919995</v>
      </c>
      <c r="AC316" s="3">
        <f t="shared" ca="1" si="170"/>
        <v>144.89363886536563</v>
      </c>
      <c r="AD316" s="3">
        <f t="shared" ca="1" si="171"/>
        <v>3</v>
      </c>
      <c r="AE316" s="3" t="str">
        <f t="shared" ca="1" si="172"/>
        <v>4-8</v>
      </c>
      <c r="AF316" s="3">
        <f t="shared" ca="1" si="173"/>
        <v>0.67978035576989959</v>
      </c>
      <c r="AG316" s="3" t="str">
        <f t="shared" ca="1" si="174"/>
        <v>High</v>
      </c>
      <c r="AH316" s="3">
        <f t="shared" ca="1" si="175"/>
        <v>3.767373155519757E-2</v>
      </c>
      <c r="AI316" s="3">
        <f t="shared" ca="1" si="176"/>
        <v>27.018405554656937</v>
      </c>
      <c r="AJ316" s="3">
        <f t="shared" ca="1" si="177"/>
        <v>5.3627753337351001</v>
      </c>
      <c r="AK316" s="3">
        <f t="shared" ca="1" si="178"/>
        <v>36.115002000793396</v>
      </c>
      <c r="AL316" s="3">
        <f t="shared" ca="1" si="179"/>
        <v>20</v>
      </c>
      <c r="AM316" s="3" t="str">
        <f t="shared" ca="1" si="180"/>
        <v>Late</v>
      </c>
      <c r="AN316" s="6">
        <f t="shared" ca="1" si="181"/>
        <v>0</v>
      </c>
      <c r="AO316" s="6">
        <f t="shared" ca="1" si="182"/>
        <v>9.2357685876306732</v>
      </c>
      <c r="AP316" s="3" cm="1">
        <f t="array" aca="1" ref="AP316" ca="1">_xlfn.SWITCH(F316,3,_xlfn.NORM.INV(RAND(),8,4),4,_xlfn.NORM.INV(RAND(),7,3))</f>
        <v>10.325225536634919</v>
      </c>
      <c r="AQ316" s="6">
        <f t="shared" ca="1" si="183"/>
        <v>91.623414870216536</v>
      </c>
      <c r="AR316" s="6">
        <f t="shared" ca="1" si="184"/>
        <v>1285.7491527631439</v>
      </c>
      <c r="AS316" s="3">
        <f t="shared" ca="1" si="185"/>
        <v>4.5143752500991745</v>
      </c>
      <c r="AT316" s="6">
        <f t="shared" ca="1" si="186"/>
        <v>9028.7505001983482</v>
      </c>
      <c r="AU316" s="3">
        <f t="shared" ca="1" si="187"/>
        <v>949.92510239055616</v>
      </c>
      <c r="AV316" s="3">
        <f t="shared" ca="1" si="188"/>
        <v>52.822342838128982</v>
      </c>
      <c r="AW316" s="6">
        <f t="shared" ca="1" si="189"/>
        <v>11326.482866777809</v>
      </c>
      <c r="BC316">
        <v>313</v>
      </c>
      <c r="BD316">
        <v>5000250.2503924817</v>
      </c>
      <c r="BI316">
        <v>313</v>
      </c>
      <c r="BJ316">
        <v>8772.5532417305913</v>
      </c>
      <c r="BO316">
        <v>313</v>
      </c>
      <c r="BP316">
        <v>0.60399999999999998</v>
      </c>
      <c r="BW316">
        <v>313</v>
      </c>
      <c r="BX316">
        <v>26.346945494283968</v>
      </c>
      <c r="CE316">
        <v>313</v>
      </c>
      <c r="CF316">
        <v>1514914.2500105703</v>
      </c>
      <c r="CK316">
        <v>313</v>
      </c>
      <c r="CL316">
        <v>4848.4566157930994</v>
      </c>
      <c r="CS316">
        <v>312</v>
      </c>
      <c r="CT316" s="10">
        <v>8.5999999999999993E-2</v>
      </c>
      <c r="CU316" s="10">
        <v>7.1999999999999995E-2</v>
      </c>
      <c r="CV316" s="10">
        <v>0.04</v>
      </c>
      <c r="CW316" s="10">
        <v>0.06</v>
      </c>
      <c r="CX316" s="10">
        <v>5.6000000000000001E-2</v>
      </c>
      <c r="CY316" s="10">
        <v>6.6000000000000003E-2</v>
      </c>
      <c r="CZ316" s="10">
        <v>4.2000000000000003E-2</v>
      </c>
      <c r="DA316" s="10">
        <v>7.0000000000000007E-2</v>
      </c>
      <c r="DB316" s="10">
        <v>4.8000000000000001E-2</v>
      </c>
      <c r="DC316" s="10">
        <v>6.8000000000000005E-2</v>
      </c>
      <c r="DD316" s="10">
        <v>5.3999999999999999E-2</v>
      </c>
      <c r="DE316" s="10">
        <v>7.5999999999999998E-2</v>
      </c>
      <c r="DF316" s="10">
        <v>7.5999999999999998E-2</v>
      </c>
      <c r="DG316" s="10">
        <v>6.6000000000000003E-2</v>
      </c>
      <c r="DH316" s="10">
        <v>5.3999999999999999E-2</v>
      </c>
      <c r="DI316" s="10">
        <v>6.6000000000000003E-2</v>
      </c>
      <c r="DJ316" s="25">
        <v>-5160.0168706900395</v>
      </c>
      <c r="DK316" s="10">
        <v>0.53200000000000003</v>
      </c>
      <c r="DL316" s="10"/>
      <c r="DM316" s="10"/>
      <c r="DN316" s="10"/>
      <c r="DO316" s="10"/>
      <c r="DP316" s="10"/>
      <c r="DQ316" s="10"/>
      <c r="DR316" s="10"/>
      <c r="DS316" s="10"/>
      <c r="DT316" s="10"/>
      <c r="DU316" s="10"/>
      <c r="DV316" s="10"/>
    </row>
    <row r="317" spans="1:126" x14ac:dyDescent="0.35">
      <c r="A317">
        <f t="shared" ca="1" si="154"/>
        <v>3</v>
      </c>
      <c r="B317" t="str" cm="1">
        <f t="array" aca="1" ref="B317" ca="1">_xlfn.SWITCH(A317,1,"A",2,"B",3,"C",4,"D")</f>
        <v>C</v>
      </c>
      <c r="C317">
        <f t="shared" ca="1" si="155"/>
        <v>1</v>
      </c>
      <c r="D317" s="3">
        <f t="shared" ca="1" si="156"/>
        <v>3.6522012330896318</v>
      </c>
      <c r="E317">
        <f t="shared" ca="1" si="157"/>
        <v>0</v>
      </c>
      <c r="F317" cm="1">
        <f t="array" aca="1" ref="F317" ca="1">_xlfn.SWITCH(RANDBETWEEN(0,1),0,3,1,4)</f>
        <v>3</v>
      </c>
      <c r="G317" s="3">
        <f t="shared" ca="1" si="158"/>
        <v>1.5783777621433401</v>
      </c>
      <c r="H317" t="str" cm="1">
        <f t="array" aca="1" ref="H317" ca="1">_xlfn.SWITCH(RANDBETWEEN(0,1),0,"No",1,"Yes")</f>
        <v>Yes</v>
      </c>
      <c r="I317" s="3">
        <f t="shared" ca="1" si="159"/>
        <v>7.4947158756376461E-2</v>
      </c>
      <c r="J317" t="str" cm="1">
        <f t="array" aca="1" ref="J317" ca="1">_xlfn.SWITCH(RANDBETWEEN(0,2),0,"Rainy",1,"Sunny",2,"Cold")</f>
        <v>Sunny</v>
      </c>
      <c r="K317">
        <f t="shared" ca="1" si="152"/>
        <v>0.25833829102555195</v>
      </c>
      <c r="L317" t="str" cm="1">
        <f t="array" aca="1" ref="L317" ca="1">_xlfn.SWITCH(RANDBETWEEN(0,1),0,"Good",1,"Bad")</f>
        <v>Good</v>
      </c>
      <c r="M317" s="3">
        <f t="shared" ca="1" si="160"/>
        <v>7.9301883633499839E-2</v>
      </c>
      <c r="N317" t="str" cm="1">
        <f t="array" aca="1" ref="N317" ca="1">_xlfn.SWITCH(RANDBETWEEN(0,1),0,"No",1,"Yes")</f>
        <v>Yes</v>
      </c>
      <c r="O317" s="3">
        <f t="shared" ca="1" si="161"/>
        <v>0.74305149746192478</v>
      </c>
      <c r="P317" t="str" cm="1">
        <f t="array" aca="1" ref="P317" ca="1">_xlfn.SWITCH(RANDBETWEEN(0,1),0,"No",1,"Yes")</f>
        <v>No</v>
      </c>
      <c r="Q317" s="3">
        <f t="shared" ca="1" si="162"/>
        <v>0</v>
      </c>
      <c r="R317">
        <f t="shared" ca="1" si="163"/>
        <v>1</v>
      </c>
      <c r="S317" s="3">
        <f t="shared" ca="1" si="164"/>
        <v>0.14984327921757287</v>
      </c>
      <c r="T317" s="3">
        <f t="shared" ca="1" si="165"/>
        <v>0.14984327921757287</v>
      </c>
      <c r="U317" t="str" cm="1">
        <f t="array" aca="1" ref="U317" ca="1">_xlfn.SWITCH(RANDBETWEEN(0,1),0,"No",1,"Yes")</f>
        <v>Yes</v>
      </c>
      <c r="V317" s="3">
        <f t="shared" ca="1" si="166"/>
        <v>0.17121055189213574</v>
      </c>
      <c r="W317" t="str" cm="1">
        <f t="array" aca="1" ref="W317" ca="1">_xlfn.SWITCH(RANDBETWEEN(0,1),0,"No",1,"Yes")</f>
        <v>Yes</v>
      </c>
      <c r="X317" s="3">
        <f t="shared" ca="1" si="167"/>
        <v>25.872785285540687</v>
      </c>
      <c r="Y317" t="str" cm="1">
        <f t="array" aca="1" ref="Y317" ca="1">_xlfn.SWITCH(RANDBETWEEN(0,1),0,"No",1,"Yes")</f>
        <v>No</v>
      </c>
      <c r="Z317" s="3">
        <f t="shared" ca="1" si="168"/>
        <v>0</v>
      </c>
      <c r="AA317" s="3">
        <f t="shared" ca="1" si="153"/>
        <v>0</v>
      </c>
      <c r="AB317" s="3">
        <f t="shared" ca="1" si="169"/>
        <v>0.96500332859046667</v>
      </c>
      <c r="AC317" s="3">
        <f t="shared" ca="1" si="170"/>
        <v>229.30667529919938</v>
      </c>
      <c r="AD317" s="3">
        <f t="shared" ca="1" si="171"/>
        <v>2</v>
      </c>
      <c r="AE317" s="3" t="str">
        <f t="shared" ca="1" si="172"/>
        <v>12-4</v>
      </c>
      <c r="AF317" s="3">
        <f t="shared" ca="1" si="173"/>
        <v>0.79564255709027787</v>
      </c>
      <c r="AG317" s="3" t="str">
        <f t="shared" ca="1" si="174"/>
        <v>Low</v>
      </c>
      <c r="AH317" s="3">
        <f t="shared" ca="1" si="175"/>
        <v>0.53313333631604565</v>
      </c>
      <c r="AI317" s="3">
        <f t="shared" ca="1" si="176"/>
        <v>27.521469759763015</v>
      </c>
      <c r="AJ317" s="3">
        <f t="shared" ca="1" si="177"/>
        <v>8.3319196721990014</v>
      </c>
      <c r="AK317" s="3">
        <f t="shared" ca="1" si="178"/>
        <v>39.553554603866878</v>
      </c>
      <c r="AL317" s="3">
        <f t="shared" ca="1" si="179"/>
        <v>30</v>
      </c>
      <c r="AM317" s="3" t="str">
        <f t="shared" ca="1" si="180"/>
        <v>Late</v>
      </c>
      <c r="AN317" s="6">
        <f t="shared" ca="1" si="181"/>
        <v>18.84289376479688</v>
      </c>
      <c r="AO317" s="6">
        <f t="shared" ca="1" si="182"/>
        <v>0</v>
      </c>
      <c r="AP317" s="3" cm="1">
        <f t="array" aca="1" ref="AP317" ca="1">_xlfn.SWITCH(F317,3,_xlfn.NORM.INV(RAND(),8,4),4,_xlfn.NORM.INV(RAND(),7,3))</f>
        <v>12.007773138791336</v>
      </c>
      <c r="AQ317" s="6">
        <f t="shared" ca="1" si="183"/>
        <v>103.73874455110172</v>
      </c>
      <c r="AR317" s="6">
        <f t="shared" ca="1" si="184"/>
        <v>1981.0489703439296</v>
      </c>
      <c r="AS317" s="3">
        <f t="shared" ca="1" si="185"/>
        <v>4.9441943254833598</v>
      </c>
      <c r="AT317" s="6">
        <f t="shared" ca="1" si="186"/>
        <v>7416.2914882250398</v>
      </c>
      <c r="AU317" s="3">
        <f t="shared" ca="1" si="187"/>
        <v>1000.1271855952133</v>
      </c>
      <c r="AV317" s="3">
        <f t="shared" ca="1" si="188"/>
        <v>49.718979742162695</v>
      </c>
      <c r="AW317" s="6">
        <f t="shared" ca="1" si="189"/>
        <v>10466.029517671142</v>
      </c>
      <c r="BC317">
        <v>314</v>
      </c>
      <c r="BD317">
        <v>1689398.265623742</v>
      </c>
      <c r="BI317">
        <v>314</v>
      </c>
      <c r="BJ317">
        <v>10234.318059695044</v>
      </c>
      <c r="BO317">
        <v>314</v>
      </c>
      <c r="BP317">
        <v>0.60199999999999998</v>
      </c>
      <c r="BW317">
        <v>314</v>
      </c>
      <c r="BX317">
        <v>27.568919392157579</v>
      </c>
      <c r="CE317">
        <v>314</v>
      </c>
      <c r="CF317">
        <v>2193402.397474241</v>
      </c>
      <c r="CK317">
        <v>314</v>
      </c>
      <c r="CL317">
        <v>10086.402083480574</v>
      </c>
      <c r="CS317">
        <v>313</v>
      </c>
      <c r="CT317" s="10">
        <v>5.8000000000000003E-2</v>
      </c>
      <c r="CU317" s="10">
        <v>5.3999999999999999E-2</v>
      </c>
      <c r="CV317" s="10">
        <v>7.3999999999999996E-2</v>
      </c>
      <c r="CW317" s="10">
        <v>7.8E-2</v>
      </c>
      <c r="CX317" s="10">
        <v>7.0000000000000007E-2</v>
      </c>
      <c r="CY317" s="10">
        <v>4.8000000000000001E-2</v>
      </c>
      <c r="CZ317" s="10">
        <v>5.1999999999999998E-2</v>
      </c>
      <c r="DA317" s="10">
        <v>6.4000000000000001E-2</v>
      </c>
      <c r="DB317" s="10">
        <v>0.05</v>
      </c>
      <c r="DC317" s="10">
        <v>8.2000000000000003E-2</v>
      </c>
      <c r="DD317" s="10">
        <v>0.05</v>
      </c>
      <c r="DE317" s="10">
        <v>4.5999999999999999E-2</v>
      </c>
      <c r="DF317" s="10">
        <v>5.6000000000000001E-2</v>
      </c>
      <c r="DG317" s="10">
        <v>6.2E-2</v>
      </c>
      <c r="DH317" s="10">
        <v>6.6000000000000003E-2</v>
      </c>
      <c r="DI317" s="10">
        <v>0.09</v>
      </c>
      <c r="DJ317" s="25">
        <v>6113.1179830802821</v>
      </c>
      <c r="DK317" s="10">
        <v>0.63200000000000001</v>
      </c>
      <c r="DL317" s="10"/>
      <c r="DM317" s="10"/>
      <c r="DN317" s="10"/>
      <c r="DO317" s="10"/>
      <c r="DP317" s="10"/>
      <c r="DQ317" s="10"/>
      <c r="DR317" s="10"/>
      <c r="DS317" s="10"/>
      <c r="DT317" s="10"/>
      <c r="DU317" s="10"/>
      <c r="DV317" s="10"/>
    </row>
    <row r="318" spans="1:126" x14ac:dyDescent="0.35">
      <c r="A318">
        <f t="shared" ca="1" si="154"/>
        <v>1</v>
      </c>
      <c r="B318" t="str" cm="1">
        <f t="array" aca="1" ref="B318" ca="1">_xlfn.SWITCH(A318,1,"A",2,"B",3,"C",4,"D")</f>
        <v>A</v>
      </c>
      <c r="C318">
        <f t="shared" ca="1" si="155"/>
        <v>4</v>
      </c>
      <c r="D318" s="3">
        <f t="shared" ca="1" si="156"/>
        <v>3.5098594129922609</v>
      </c>
      <c r="E318">
        <f t="shared" ca="1" si="157"/>
        <v>0</v>
      </c>
      <c r="F318" cm="1">
        <f t="array" aca="1" ref="F318" ca="1">_xlfn.SWITCH(RANDBETWEEN(0,1),0,3,1,4)</f>
        <v>4</v>
      </c>
      <c r="G318" s="3">
        <f t="shared" ca="1" si="158"/>
        <v>3.2740227259611525</v>
      </c>
      <c r="H318" t="str" cm="1">
        <f t="array" aca="1" ref="H318" ca="1">_xlfn.SWITCH(RANDBETWEEN(0,1),0,"No",1,"Yes")</f>
        <v>No</v>
      </c>
      <c r="I318" s="3">
        <f t="shared" ca="1" si="159"/>
        <v>0.31044724447442634</v>
      </c>
      <c r="J318" t="str" cm="1">
        <f t="array" aca="1" ref="J318" ca="1">_xlfn.SWITCH(RANDBETWEEN(0,2),0,"Rainy",1,"Sunny",2,"Cold")</f>
        <v>Sunny</v>
      </c>
      <c r="K318">
        <f t="shared" ca="1" si="152"/>
        <v>0.58206767426059614</v>
      </c>
      <c r="L318" t="str" cm="1">
        <f t="array" aca="1" ref="L318" ca="1">_xlfn.SWITCH(RANDBETWEEN(0,1),0,"Good",1,"Bad")</f>
        <v>Good</v>
      </c>
      <c r="M318" s="3">
        <f t="shared" ca="1" si="160"/>
        <v>8.0900355809686214E-2</v>
      </c>
      <c r="N318" t="str" cm="1">
        <f t="array" aca="1" ref="N318" ca="1">_xlfn.SWITCH(RANDBETWEEN(0,1),0,"No",1,"Yes")</f>
        <v>Yes</v>
      </c>
      <c r="O318" s="3">
        <f t="shared" ca="1" si="161"/>
        <v>0.55956567806742863</v>
      </c>
      <c r="P318" t="str" cm="1">
        <f t="array" aca="1" ref="P318" ca="1">_xlfn.SWITCH(RANDBETWEEN(0,1),0,"No",1,"Yes")</f>
        <v>No</v>
      </c>
      <c r="Q318" s="3">
        <f t="shared" ca="1" si="162"/>
        <v>0</v>
      </c>
      <c r="R318">
        <f t="shared" ca="1" si="163"/>
        <v>2</v>
      </c>
      <c r="S318" s="3">
        <f t="shared" ca="1" si="164"/>
        <v>0.22510120219546692</v>
      </c>
      <c r="T318" s="3">
        <f t="shared" ca="1" si="165"/>
        <v>0.45020240439093384</v>
      </c>
      <c r="U318" t="str" cm="1">
        <f t="array" aca="1" ref="U318" ca="1">_xlfn.SWITCH(RANDBETWEEN(0,1),0,"No",1,"Yes")</f>
        <v>Yes</v>
      </c>
      <c r="V318" s="3">
        <f t="shared" ca="1" si="166"/>
        <v>0.2510404871717396</v>
      </c>
      <c r="W318" t="str" cm="1">
        <f t="array" aca="1" ref="W318" ca="1">_xlfn.SWITCH(RANDBETWEEN(0,1),0,"No",1,"Yes")</f>
        <v>Yes</v>
      </c>
      <c r="X318" s="3">
        <f t="shared" ca="1" si="167"/>
        <v>30.607210147389004</v>
      </c>
      <c r="Y318" t="str" cm="1">
        <f t="array" aca="1" ref="Y318" ca="1">_xlfn.SWITCH(RANDBETWEEN(0,1),0,"No",1,"Yes")</f>
        <v>Yes</v>
      </c>
      <c r="Z318" s="3">
        <f t="shared" ca="1" si="168"/>
        <v>1.0436669175905071</v>
      </c>
      <c r="AA318" s="3">
        <f t="shared" ca="1" si="153"/>
        <v>1</v>
      </c>
      <c r="AB318" s="3">
        <f t="shared" ca="1" si="169"/>
        <v>2.1729171289036104</v>
      </c>
      <c r="AC318" s="3">
        <f t="shared" ca="1" si="170"/>
        <v>154.80308131762317</v>
      </c>
      <c r="AD318" s="3">
        <f t="shared" ca="1" si="171"/>
        <v>1</v>
      </c>
      <c r="AE318" s="3" t="str">
        <f t="shared" ca="1" si="172"/>
        <v>8-12</v>
      </c>
      <c r="AF318" s="3">
        <f t="shared" ca="1" si="173"/>
        <v>0.96180115786337939</v>
      </c>
      <c r="AG318" s="3" t="str">
        <f t="shared" ca="1" si="174"/>
        <v>High</v>
      </c>
      <c r="AH318" s="3">
        <f t="shared" ca="1" si="175"/>
        <v>0.10109833162389045</v>
      </c>
      <c r="AI318" s="3">
        <f t="shared" ca="1" si="176"/>
        <v>61.905471529451503</v>
      </c>
      <c r="AJ318" s="3">
        <f t="shared" ca="1" si="177"/>
        <v>2.5006364945298198</v>
      </c>
      <c r="AK318" s="3">
        <f t="shared" ca="1" si="178"/>
        <v>42.895576748036177</v>
      </c>
      <c r="AL318" s="3">
        <f t="shared" ca="1" si="179"/>
        <v>25</v>
      </c>
      <c r="AM318" s="3" t="str">
        <f t="shared" ca="1" si="180"/>
        <v>Late</v>
      </c>
      <c r="AN318" s="6">
        <f t="shared" ca="1" si="181"/>
        <v>0</v>
      </c>
      <c r="AO318" s="6">
        <f t="shared" ca="1" si="182"/>
        <v>2.929957939036822</v>
      </c>
      <c r="AP318" s="3" cm="1">
        <f t="array" aca="1" ref="AP318" ca="1">_xlfn.SWITCH(F318,3,_xlfn.NORM.INV(RAND(),8,4),4,_xlfn.NORM.INV(RAND(),7,3))</f>
        <v>4.5557737605669715</v>
      </c>
      <c r="AQ318" s="6">
        <f t="shared" ca="1" si="183"/>
        <v>115.25794619006565</v>
      </c>
      <c r="AR318" s="6">
        <f t="shared" ca="1" si="184"/>
        <v>3916.4116030078007</v>
      </c>
      <c r="AS318" s="3">
        <f t="shared" ca="1" si="185"/>
        <v>5.3619470935045221</v>
      </c>
      <c r="AT318" s="6">
        <f t="shared" ca="1" si="186"/>
        <v>10723.894187009044</v>
      </c>
      <c r="AU318" s="3">
        <f t="shared" ca="1" si="187"/>
        <v>972.04923972336803</v>
      </c>
      <c r="AV318" s="3">
        <f t="shared" ca="1" si="188"/>
        <v>43.101069788940379</v>
      </c>
      <c r="AW318" s="6">
        <f t="shared" ca="1" si="189"/>
        <v>15658.386057468189</v>
      </c>
      <c r="BC318">
        <v>315</v>
      </c>
      <c r="BD318">
        <v>-2755922.7694039126</v>
      </c>
      <c r="BI318">
        <v>315</v>
      </c>
      <c r="BJ318">
        <v>10749.184699110823</v>
      </c>
      <c r="BO318">
        <v>315</v>
      </c>
      <c r="BP318">
        <v>0.60799999999999998</v>
      </c>
      <c r="BW318">
        <v>315</v>
      </c>
      <c r="BX318">
        <v>23.491954078300942</v>
      </c>
      <c r="CE318">
        <v>315</v>
      </c>
      <c r="CF318">
        <v>116124854.82798311</v>
      </c>
      <c r="CK318">
        <v>315</v>
      </c>
      <c r="CL318">
        <v>4163.6673075363251</v>
      </c>
      <c r="CS318">
        <v>314</v>
      </c>
      <c r="CT318" s="10">
        <v>7.3999999999999996E-2</v>
      </c>
      <c r="CU318" s="10">
        <v>7.8E-2</v>
      </c>
      <c r="CV318" s="10">
        <v>7.0000000000000007E-2</v>
      </c>
      <c r="CW318" s="10">
        <v>7.8E-2</v>
      </c>
      <c r="CX318" s="10">
        <v>4.3999999999999997E-2</v>
      </c>
      <c r="CY318" s="10">
        <v>8.7999999999999995E-2</v>
      </c>
      <c r="CZ318" s="10">
        <v>0.06</v>
      </c>
      <c r="DA318" s="10">
        <v>7.1999999999999995E-2</v>
      </c>
      <c r="DB318" s="10">
        <v>0.04</v>
      </c>
      <c r="DC318" s="10">
        <v>5.6000000000000001E-2</v>
      </c>
      <c r="DD318" s="10">
        <v>5.8000000000000003E-2</v>
      </c>
      <c r="DE318" s="10">
        <v>4.8000000000000001E-2</v>
      </c>
      <c r="DF318" s="10">
        <v>6.8000000000000005E-2</v>
      </c>
      <c r="DG318" s="10">
        <v>5.1999999999999998E-2</v>
      </c>
      <c r="DH318" s="10">
        <v>6.6000000000000003E-2</v>
      </c>
      <c r="DI318" s="10">
        <v>4.8000000000000001E-2</v>
      </c>
      <c r="DJ318" s="25">
        <v>12940.256929417685</v>
      </c>
      <c r="DK318" s="10">
        <v>0.64400000000000002</v>
      </c>
      <c r="DL318" s="10"/>
      <c r="DM318" s="10"/>
      <c r="DN318" s="10"/>
      <c r="DO318" s="10"/>
      <c r="DP318" s="10"/>
      <c r="DQ318" s="10"/>
      <c r="DR318" s="10"/>
      <c r="DS318" s="10"/>
      <c r="DT318" s="10"/>
      <c r="DU318" s="10"/>
      <c r="DV318" s="10"/>
    </row>
    <row r="319" spans="1:126" x14ac:dyDescent="0.35">
      <c r="A319">
        <f t="shared" ca="1" si="154"/>
        <v>2</v>
      </c>
      <c r="B319" t="str" cm="1">
        <f t="array" aca="1" ref="B319" ca="1">_xlfn.SWITCH(A319,1,"A",2,"B",3,"C",4,"D")</f>
        <v>B</v>
      </c>
      <c r="C319">
        <f t="shared" ca="1" si="155"/>
        <v>3</v>
      </c>
      <c r="D319" s="3">
        <f t="shared" ca="1" si="156"/>
        <v>2.8082554375771993</v>
      </c>
      <c r="E319">
        <f t="shared" ca="1" si="157"/>
        <v>0</v>
      </c>
      <c r="F319" cm="1">
        <f t="array" aca="1" ref="F319" ca="1">_xlfn.SWITCH(RANDBETWEEN(0,1),0,3,1,4)</f>
        <v>4</v>
      </c>
      <c r="G319" s="3">
        <f t="shared" ca="1" si="158"/>
        <v>1.8231999230484506</v>
      </c>
      <c r="H319" t="str" cm="1">
        <f t="array" aca="1" ref="H319" ca="1">_xlfn.SWITCH(RANDBETWEEN(0,1),0,"No",1,"Yes")</f>
        <v>No</v>
      </c>
      <c r="I319" s="3">
        <f t="shared" ca="1" si="159"/>
        <v>0.44676161062957337</v>
      </c>
      <c r="J319" t="str" cm="1">
        <f t="array" aca="1" ref="J319" ca="1">_xlfn.SWITCH(RANDBETWEEN(0,2),0,"Rainy",1,"Sunny",2,"Cold")</f>
        <v>Rainy</v>
      </c>
      <c r="K319">
        <f t="shared" ca="1" si="152"/>
        <v>0.61630000764387605</v>
      </c>
      <c r="L319" t="str" cm="1">
        <f t="array" aca="1" ref="L319" ca="1">_xlfn.SWITCH(RANDBETWEEN(0,1),0,"Good",1,"Bad")</f>
        <v>Good</v>
      </c>
      <c r="M319" s="3">
        <f t="shared" ca="1" si="160"/>
        <v>0.10345680853743887</v>
      </c>
      <c r="N319" t="str" cm="1">
        <f t="array" aca="1" ref="N319" ca="1">_xlfn.SWITCH(RANDBETWEEN(0,1),0,"No",1,"Yes")</f>
        <v>Yes</v>
      </c>
      <c r="O319" s="3">
        <f t="shared" ca="1" si="161"/>
        <v>0.97993467011703639</v>
      </c>
      <c r="P319" t="str" cm="1">
        <f t="array" aca="1" ref="P319" ca="1">_xlfn.SWITCH(RANDBETWEEN(0,1),0,"No",1,"Yes")</f>
        <v>No</v>
      </c>
      <c r="Q319" s="3">
        <f t="shared" ca="1" si="162"/>
        <v>0</v>
      </c>
      <c r="R319">
        <f t="shared" ca="1" si="163"/>
        <v>3</v>
      </c>
      <c r="S319" s="3">
        <f t="shared" ca="1" si="164"/>
        <v>0.16026530151015708</v>
      </c>
      <c r="T319" s="3">
        <f t="shared" ca="1" si="165"/>
        <v>0.48079590453047127</v>
      </c>
      <c r="U319" t="str" cm="1">
        <f t="array" aca="1" ref="U319" ca="1">_xlfn.SWITCH(RANDBETWEEN(0,1),0,"No",1,"Yes")</f>
        <v>Yes</v>
      </c>
      <c r="V319" s="3">
        <f t="shared" ca="1" si="166"/>
        <v>0.68061529779060281</v>
      </c>
      <c r="W319" t="str" cm="1">
        <f t="array" aca="1" ref="W319" ca="1">_xlfn.SWITCH(RANDBETWEEN(0,1),0,"No",1,"Yes")</f>
        <v>Yes</v>
      </c>
      <c r="X319" s="3">
        <f t="shared" ca="1" si="167"/>
        <v>46.017506705241452</v>
      </c>
      <c r="Y319" t="str" cm="1">
        <f t="array" aca="1" ref="Y319" ca="1">_xlfn.SWITCH(RANDBETWEEN(0,1),0,"No",1,"Yes")</f>
        <v>No</v>
      </c>
      <c r="Z319" s="3">
        <f t="shared" ca="1" si="168"/>
        <v>0</v>
      </c>
      <c r="AA319" s="3">
        <f t="shared" ca="1" si="153"/>
        <v>0</v>
      </c>
      <c r="AB319" s="3">
        <f t="shared" ca="1" si="169"/>
        <v>0.85595216885236314</v>
      </c>
      <c r="AC319" s="3">
        <f t="shared" ca="1" si="170"/>
        <v>239.59954031259664</v>
      </c>
      <c r="AD319" s="3">
        <f t="shared" ca="1" si="171"/>
        <v>1</v>
      </c>
      <c r="AE319" s="3" t="str">
        <f t="shared" ca="1" si="172"/>
        <v>8-12</v>
      </c>
      <c r="AF319" s="3">
        <f t="shared" ca="1" si="173"/>
        <v>1.0781468122874101</v>
      </c>
      <c r="AG319" s="3" t="str">
        <f t="shared" ca="1" si="174"/>
        <v>High</v>
      </c>
      <c r="AH319" s="3">
        <f t="shared" ca="1" si="175"/>
        <v>8.4706357981155014E-2</v>
      </c>
      <c r="AI319" s="3">
        <f t="shared" ca="1" si="176"/>
        <v>28.855105171833543</v>
      </c>
      <c r="AJ319" s="3">
        <f t="shared" ca="1" si="177"/>
        <v>8.3035407040026303</v>
      </c>
      <c r="AK319" s="3">
        <f t="shared" ca="1" si="178"/>
        <v>61.470916970662465</v>
      </c>
      <c r="AL319" s="3">
        <f t="shared" ca="1" si="179"/>
        <v>15</v>
      </c>
      <c r="AM319" s="3" t="str">
        <f t="shared" ca="1" si="180"/>
        <v>Late</v>
      </c>
      <c r="AN319" s="6">
        <f t="shared" ca="1" si="181"/>
        <v>0</v>
      </c>
      <c r="AO319" s="6">
        <f t="shared" ca="1" si="182"/>
        <v>5.7450459855775513</v>
      </c>
      <c r="AP319" s="3" cm="1">
        <f t="array" aca="1" ref="AP319" ca="1">_xlfn.SWITCH(F319,3,_xlfn.NORM.INV(RAND(),8,4),4,_xlfn.NORM.INV(RAND(),7,3))</f>
        <v>7.9606460181828069</v>
      </c>
      <c r="AQ319" s="6">
        <f t="shared" ca="1" si="183"/>
        <v>101.98234279523614</v>
      </c>
      <c r="AR319" s="6">
        <f t="shared" ca="1" si="184"/>
        <v>3069.4647642827913</v>
      </c>
      <c r="AS319" s="3">
        <f t="shared" ca="1" si="185"/>
        <v>7.6838646213328081</v>
      </c>
      <c r="AT319" s="6">
        <f t="shared" ca="1" si="186"/>
        <v>11525.796931999212</v>
      </c>
      <c r="AU319" s="3">
        <f t="shared" ca="1" si="187"/>
        <v>1035.1242065649005</v>
      </c>
      <c r="AV319" s="3">
        <f t="shared" ca="1" si="188"/>
        <v>51.778647263396792</v>
      </c>
      <c r="AW319" s="6">
        <f t="shared" ca="1" si="189"/>
        <v>15687.909596095877</v>
      </c>
      <c r="BC319">
        <v>316</v>
      </c>
      <c r="BD319">
        <v>5627311.201343786</v>
      </c>
      <c r="BI319">
        <v>316</v>
      </c>
      <c r="BJ319">
        <v>9149.3856506873653</v>
      </c>
      <c r="BO319">
        <v>316</v>
      </c>
      <c r="BP319">
        <v>0.59399999999999997</v>
      </c>
      <c r="BW319">
        <v>316</v>
      </c>
      <c r="BX319">
        <v>25.914739904432022</v>
      </c>
      <c r="CE319">
        <v>316</v>
      </c>
      <c r="CF319">
        <v>1558824.3333189709</v>
      </c>
      <c r="CK319">
        <v>316</v>
      </c>
      <c r="CL319">
        <v>3250.0137339289795</v>
      </c>
      <c r="CS319">
        <v>315</v>
      </c>
      <c r="CT319" s="10">
        <v>6.2E-2</v>
      </c>
      <c r="CU319" s="10">
        <v>7.5999999999999998E-2</v>
      </c>
      <c r="CV319" s="10">
        <v>5.6000000000000001E-2</v>
      </c>
      <c r="CW319" s="10">
        <v>7.3999999999999996E-2</v>
      </c>
      <c r="CX319" s="10">
        <v>6.4000000000000001E-2</v>
      </c>
      <c r="CY319" s="10">
        <v>6.8000000000000005E-2</v>
      </c>
      <c r="CZ319" s="10">
        <v>6.6000000000000003E-2</v>
      </c>
      <c r="DA319" s="10">
        <v>6.4000000000000001E-2</v>
      </c>
      <c r="DB319" s="10">
        <v>5.3999999999999999E-2</v>
      </c>
      <c r="DC319" s="10">
        <v>7.5999999999999998E-2</v>
      </c>
      <c r="DD319" s="10">
        <v>6.6000000000000003E-2</v>
      </c>
      <c r="DE319" s="10">
        <v>0.04</v>
      </c>
      <c r="DF319" s="10">
        <v>7.3999999999999996E-2</v>
      </c>
      <c r="DG319" s="10">
        <v>5.6000000000000001E-2</v>
      </c>
      <c r="DH319" s="10">
        <v>6.2E-2</v>
      </c>
      <c r="DI319" s="10">
        <v>4.2000000000000003E-2</v>
      </c>
      <c r="DJ319" s="25">
        <v>8543.0776991336515</v>
      </c>
      <c r="DK319" s="10">
        <v>0.58599999999999997</v>
      </c>
      <c r="DL319" s="10"/>
      <c r="DM319" s="10"/>
      <c r="DN319" s="10"/>
      <c r="DO319" s="10"/>
      <c r="DP319" s="10"/>
      <c r="DQ319" s="10"/>
      <c r="DR319" s="10"/>
      <c r="DS319" s="10"/>
      <c r="DT319" s="10"/>
      <c r="DU319" s="10"/>
      <c r="DV319" s="10"/>
    </row>
    <row r="320" spans="1:126" x14ac:dyDescent="0.35">
      <c r="A320">
        <f t="shared" ca="1" si="154"/>
        <v>4</v>
      </c>
      <c r="B320" t="str" cm="1">
        <f t="array" aca="1" ref="B320" ca="1">_xlfn.SWITCH(A320,1,"A",2,"B",3,"C",4,"D")</f>
        <v>D</v>
      </c>
      <c r="C320">
        <f t="shared" ca="1" si="155"/>
        <v>3</v>
      </c>
      <c r="D320" s="3">
        <f t="shared" ca="1" si="156"/>
        <v>3.0412203426585696</v>
      </c>
      <c r="E320">
        <f t="shared" ca="1" si="157"/>
        <v>1</v>
      </c>
      <c r="F320" cm="1">
        <f t="array" aca="1" ref="F320" ca="1">_xlfn.SWITCH(RANDBETWEEN(0,1),0,3,1,4)</f>
        <v>3</v>
      </c>
      <c r="G320" s="3">
        <f t="shared" ca="1" si="158"/>
        <v>2.7970001412860936</v>
      </c>
      <c r="H320" t="str" cm="1">
        <f t="array" aca="1" ref="H320" ca="1">_xlfn.SWITCH(RANDBETWEEN(0,1),0,"No",1,"Yes")</f>
        <v>Yes</v>
      </c>
      <c r="I320" s="3">
        <f t="shared" ca="1" si="159"/>
        <v>0.10433729814893888</v>
      </c>
      <c r="J320" t="str" cm="1">
        <f t="array" aca="1" ref="J320" ca="1">_xlfn.SWITCH(RANDBETWEEN(0,2),0,"Rainy",1,"Sunny",2,"Cold")</f>
        <v>Rainy</v>
      </c>
      <c r="K320">
        <f t="shared" ca="1" si="152"/>
        <v>1.528141983370271</v>
      </c>
      <c r="L320" t="str" cm="1">
        <f t="array" aca="1" ref="L320" ca="1">_xlfn.SWITCH(RANDBETWEEN(0,1),0,"Good",1,"Bad")</f>
        <v>Good</v>
      </c>
      <c r="M320" s="3">
        <f t="shared" ca="1" si="160"/>
        <v>6.772050285125758E-2</v>
      </c>
      <c r="N320" t="str" cm="1">
        <f t="array" aca="1" ref="N320" ca="1">_xlfn.SWITCH(RANDBETWEEN(0,1),0,"No",1,"Yes")</f>
        <v>No</v>
      </c>
      <c r="O320" s="3">
        <f t="shared" ca="1" si="161"/>
        <v>9.3871342270960625E-2</v>
      </c>
      <c r="P320" t="str" cm="1">
        <f t="array" aca="1" ref="P320" ca="1">_xlfn.SWITCH(RANDBETWEEN(0,1),0,"No",1,"Yes")</f>
        <v>No</v>
      </c>
      <c r="Q320" s="3">
        <f t="shared" ca="1" si="162"/>
        <v>0</v>
      </c>
      <c r="R320">
        <f t="shared" ca="1" si="163"/>
        <v>3</v>
      </c>
      <c r="S320" s="3">
        <f t="shared" ca="1" si="164"/>
        <v>0.20059977407231122</v>
      </c>
      <c r="T320" s="3">
        <f t="shared" ca="1" si="165"/>
        <v>0.60179932221693366</v>
      </c>
      <c r="U320" t="str" cm="1">
        <f t="array" aca="1" ref="U320" ca="1">_xlfn.SWITCH(RANDBETWEEN(0,1),0,"No",1,"Yes")</f>
        <v>No</v>
      </c>
      <c r="V320" s="3">
        <f t="shared" ca="1" si="166"/>
        <v>0</v>
      </c>
      <c r="W320" t="str" cm="1">
        <f t="array" aca="1" ref="W320" ca="1">_xlfn.SWITCH(RANDBETWEEN(0,1),0,"No",1,"Yes")</f>
        <v>No</v>
      </c>
      <c r="X320" s="3">
        <f t="shared" ca="1" si="167"/>
        <v>0</v>
      </c>
      <c r="Y320" t="str" cm="1">
        <f t="array" aca="1" ref="Y320" ca="1">_xlfn.SWITCH(RANDBETWEEN(0,1),0,"No",1,"Yes")</f>
        <v>Yes</v>
      </c>
      <c r="Z320" s="3">
        <f t="shared" ca="1" si="168"/>
        <v>0.70429459003081651</v>
      </c>
      <c r="AA320" s="3">
        <f t="shared" ca="1" si="153"/>
        <v>0</v>
      </c>
      <c r="AB320" s="3">
        <f t="shared" ca="1" si="169"/>
        <v>0.68570205950444374</v>
      </c>
      <c r="AC320" s="3">
        <f t="shared" ca="1" si="170"/>
        <v>367.37418926461078</v>
      </c>
      <c r="AD320" s="3">
        <f t="shared" ca="1" si="171"/>
        <v>1</v>
      </c>
      <c r="AE320" s="3" t="str">
        <f t="shared" ca="1" si="172"/>
        <v>8-12</v>
      </c>
      <c r="AF320" s="3">
        <f t="shared" ca="1" si="173"/>
        <v>0.30827051906262987</v>
      </c>
      <c r="AG320" s="3" t="str">
        <f t="shared" ca="1" si="174"/>
        <v>Low</v>
      </c>
      <c r="AH320" s="3">
        <f t="shared" ca="1" si="175"/>
        <v>0.75837109010838444</v>
      </c>
      <c r="AI320" s="3">
        <f t="shared" ca="1" si="176"/>
        <v>8.6141354626008848</v>
      </c>
      <c r="AJ320" s="3">
        <f t="shared" ca="1" si="177"/>
        <v>42.647830517595402</v>
      </c>
      <c r="AK320" s="3">
        <f t="shared" ca="1" si="178"/>
        <v>50.297339366446131</v>
      </c>
      <c r="AL320" s="3">
        <f t="shared" ca="1" si="179"/>
        <v>25</v>
      </c>
      <c r="AM320" s="3" t="str">
        <f t="shared" ca="1" si="180"/>
        <v>Late</v>
      </c>
      <c r="AN320" s="6">
        <f t="shared" ca="1" si="181"/>
        <v>18.542880477588429</v>
      </c>
      <c r="AO320" s="6">
        <f t="shared" ca="1" si="182"/>
        <v>0</v>
      </c>
      <c r="AP320" s="3" cm="1">
        <f t="array" aca="1" ref="AP320" ca="1">_xlfn.SWITCH(F320,3,_xlfn.NORM.INV(RAND(),8,4),4,_xlfn.NORM.INV(RAND(),7,3))</f>
        <v>8.6598618177609481</v>
      </c>
      <c r="AQ320" s="6">
        <f t="shared" ca="1" si="183"/>
        <v>99.810276175439611</v>
      </c>
      <c r="AR320" s="6">
        <f t="shared" ca="1" si="184"/>
        <v>4234.2152867872956</v>
      </c>
      <c r="AS320" s="3">
        <f t="shared" ca="1" si="185"/>
        <v>6.2871674208057664</v>
      </c>
      <c r="AT320" s="6">
        <f t="shared" ca="1" si="186"/>
        <v>9430.7511312086499</v>
      </c>
      <c r="AU320" s="3">
        <f t="shared" ca="1" si="187"/>
        <v>966.98426847085773</v>
      </c>
      <c r="AV320" s="3">
        <f t="shared" ca="1" si="188"/>
        <v>36.286602938669311</v>
      </c>
      <c r="AW320" s="6">
        <f t="shared" ca="1" si="189"/>
        <v>14686.780169883063</v>
      </c>
      <c r="BC320">
        <v>317</v>
      </c>
      <c r="BD320">
        <v>3798469.2179945465</v>
      </c>
      <c r="BI320">
        <v>317</v>
      </c>
      <c r="BJ320">
        <v>9643.050976247554</v>
      </c>
      <c r="BO320">
        <v>317</v>
      </c>
      <c r="BP320">
        <v>0.628</v>
      </c>
      <c r="BW320">
        <v>317</v>
      </c>
      <c r="BX320">
        <v>24.335485936562808</v>
      </c>
      <c r="CE320">
        <v>317</v>
      </c>
      <c r="CF320">
        <v>2015468.1467417304</v>
      </c>
      <c r="CK320">
        <v>317</v>
      </c>
      <c r="CL320">
        <v>6747.8223663268864</v>
      </c>
      <c r="CS320">
        <v>316</v>
      </c>
      <c r="CT320" s="10">
        <v>5.6000000000000001E-2</v>
      </c>
      <c r="CU320" s="10">
        <v>5.3999999999999999E-2</v>
      </c>
      <c r="CV320" s="10">
        <v>5.3999999999999999E-2</v>
      </c>
      <c r="CW320" s="10">
        <v>0.05</v>
      </c>
      <c r="CX320" s="10">
        <v>6.6000000000000003E-2</v>
      </c>
      <c r="CY320" s="10">
        <v>7.0000000000000007E-2</v>
      </c>
      <c r="CZ320" s="10">
        <v>0.08</v>
      </c>
      <c r="DA320" s="10">
        <v>7.0000000000000007E-2</v>
      </c>
      <c r="DB320" s="10">
        <v>5.6000000000000001E-2</v>
      </c>
      <c r="DC320" s="10">
        <v>7.1999999999999995E-2</v>
      </c>
      <c r="DD320" s="10">
        <v>6.4000000000000001E-2</v>
      </c>
      <c r="DE320" s="10">
        <v>6.4000000000000001E-2</v>
      </c>
      <c r="DF320" s="10">
        <v>5.1999999999999998E-2</v>
      </c>
      <c r="DG320" s="10">
        <v>6.4000000000000001E-2</v>
      </c>
      <c r="DH320" s="10">
        <v>6.4000000000000001E-2</v>
      </c>
      <c r="DI320" s="10">
        <v>6.4000000000000001E-2</v>
      </c>
      <c r="DJ320" s="25">
        <v>11419.470418944413</v>
      </c>
      <c r="DK320" s="10">
        <v>0.61399999999999999</v>
      </c>
      <c r="DL320" s="10"/>
      <c r="DM320" s="10"/>
      <c r="DN320" s="10"/>
      <c r="DO320" s="10"/>
      <c r="DP320" s="10"/>
      <c r="DQ320" s="10"/>
      <c r="DR320" s="10"/>
      <c r="DS320" s="10"/>
      <c r="DT320" s="10"/>
      <c r="DU320" s="10"/>
      <c r="DV320" s="10"/>
    </row>
    <row r="321" spans="1:126" x14ac:dyDescent="0.35">
      <c r="A321">
        <f t="shared" ca="1" si="154"/>
        <v>3</v>
      </c>
      <c r="B321" t="str" cm="1">
        <f t="array" aca="1" ref="B321" ca="1">_xlfn.SWITCH(A321,1,"A",2,"B",3,"C",4,"D")</f>
        <v>C</v>
      </c>
      <c r="C321">
        <f t="shared" ca="1" si="155"/>
        <v>3</v>
      </c>
      <c r="D321" s="3">
        <f t="shared" ca="1" si="156"/>
        <v>3.3636652727211027</v>
      </c>
      <c r="E321">
        <f t="shared" ca="1" si="157"/>
        <v>0</v>
      </c>
      <c r="F321" cm="1">
        <f t="array" aca="1" ref="F321" ca="1">_xlfn.SWITCH(RANDBETWEEN(0,1),0,3,1,4)</f>
        <v>3</v>
      </c>
      <c r="G321" s="3">
        <f t="shared" ca="1" si="158"/>
        <v>2.3381052554756918</v>
      </c>
      <c r="H321" t="str" cm="1">
        <f t="array" aca="1" ref="H321" ca="1">_xlfn.SWITCH(RANDBETWEEN(0,1),0,"No",1,"Yes")</f>
        <v>Yes</v>
      </c>
      <c r="I321" s="3">
        <f t="shared" ca="1" si="159"/>
        <v>8.0551980547815732E-2</v>
      </c>
      <c r="J321" t="str" cm="1">
        <f t="array" aca="1" ref="J321" ca="1">_xlfn.SWITCH(RANDBETWEEN(0,2),0,"Rainy",1,"Sunny",2,"Cold")</f>
        <v>Rainy</v>
      </c>
      <c r="K321">
        <f t="shared" ca="1" si="152"/>
        <v>0.95493946782499817</v>
      </c>
      <c r="L321" t="str" cm="1">
        <f t="array" aca="1" ref="L321" ca="1">_xlfn.SWITCH(RANDBETWEEN(0,1),0,"Good",1,"Bad")</f>
        <v>Good</v>
      </c>
      <c r="M321" s="3">
        <f t="shared" ca="1" si="160"/>
        <v>6.9682255575902644E-2</v>
      </c>
      <c r="N321" t="str" cm="1">
        <f t="array" aca="1" ref="N321" ca="1">_xlfn.SWITCH(RANDBETWEEN(0,1),0,"No",1,"Yes")</f>
        <v>Yes</v>
      </c>
      <c r="O321" s="3">
        <f t="shared" ca="1" si="161"/>
        <v>1.0003427657518498</v>
      </c>
      <c r="P321" t="str" cm="1">
        <f t="array" aca="1" ref="P321" ca="1">_xlfn.SWITCH(RANDBETWEEN(0,1),0,"No",1,"Yes")</f>
        <v>Yes</v>
      </c>
      <c r="Q321" s="3">
        <f t="shared" ca="1" si="162"/>
        <v>1.4021538140005712</v>
      </c>
      <c r="R321">
        <f t="shared" ca="1" si="163"/>
        <v>3</v>
      </c>
      <c r="S321" s="3">
        <f t="shared" ca="1" si="164"/>
        <v>0.10543064893819923</v>
      </c>
      <c r="T321" s="3">
        <f t="shared" ca="1" si="165"/>
        <v>0.31629194681459771</v>
      </c>
      <c r="U321" t="str" cm="1">
        <f t="array" aca="1" ref="U321" ca="1">_xlfn.SWITCH(RANDBETWEEN(0,1),0,"No",1,"Yes")</f>
        <v>Yes</v>
      </c>
      <c r="V321" s="3">
        <f t="shared" ca="1" si="166"/>
        <v>-1.6624040237004922E-2</v>
      </c>
      <c r="W321" t="str" cm="1">
        <f t="array" aca="1" ref="W321" ca="1">_xlfn.SWITCH(RANDBETWEEN(0,1),0,"No",1,"Yes")</f>
        <v>Yes</v>
      </c>
      <c r="X321" s="3">
        <f t="shared" ca="1" si="167"/>
        <v>33.794459987190884</v>
      </c>
      <c r="Y321" t="str" cm="1">
        <f t="array" aca="1" ref="Y321" ca="1">_xlfn.SWITCH(RANDBETWEEN(0,1),0,"No",1,"Yes")</f>
        <v>Yes</v>
      </c>
      <c r="Z321" s="3">
        <f t="shared" ca="1" si="168"/>
        <v>1.6060820151113642</v>
      </c>
      <c r="AA321" s="3">
        <f t="shared" ca="1" si="153"/>
        <v>1</v>
      </c>
      <c r="AB321" s="3">
        <f t="shared" ca="1" si="169"/>
        <v>2.3690758155968239</v>
      </c>
      <c r="AC321" s="3">
        <f t="shared" ca="1" si="170"/>
        <v>230.52408998059522</v>
      </c>
      <c r="AD321" s="3">
        <f t="shared" ca="1" si="171"/>
        <v>4</v>
      </c>
      <c r="AE321" s="3" t="str">
        <f t="shared" ca="1" si="172"/>
        <v>4-8</v>
      </c>
      <c r="AF321" s="3">
        <f t="shared" ca="1" si="173"/>
        <v>0.83883661969057366</v>
      </c>
      <c r="AG321" s="3" t="str">
        <f t="shared" ca="1" si="174"/>
        <v>High</v>
      </c>
      <c r="AH321" s="3">
        <f t="shared" ca="1" si="175"/>
        <v>8.7129336803305243E-2</v>
      </c>
      <c r="AI321" s="3">
        <f t="shared" ca="1" si="176"/>
        <v>31.898993797255791</v>
      </c>
      <c r="AJ321" s="3">
        <f t="shared" ca="1" si="177"/>
        <v>7.2266884480985345</v>
      </c>
      <c r="AK321" s="3">
        <f t="shared" ca="1" si="178"/>
        <v>52.06771566824591</v>
      </c>
      <c r="AL321" s="3">
        <f t="shared" ca="1" si="179"/>
        <v>30</v>
      </c>
      <c r="AM321" s="3" t="str">
        <f t="shared" ca="1" si="180"/>
        <v>Late</v>
      </c>
      <c r="AN321" s="6">
        <f t="shared" ca="1" si="181"/>
        <v>22.005182016362522</v>
      </c>
      <c r="AO321" s="6">
        <f t="shared" ca="1" si="182"/>
        <v>0</v>
      </c>
      <c r="AP321" s="3" cm="1">
        <f t="array" aca="1" ref="AP321" ca="1">_xlfn.SWITCH(F321,3,_xlfn.NORM.INV(RAND(),8,4),4,_xlfn.NORM.INV(RAND(),7,3))</f>
        <v>7.3521330454188467</v>
      </c>
      <c r="AQ321" s="6">
        <f t="shared" ca="1" si="183"/>
        <v>79.003316378124211</v>
      </c>
      <c r="AR321" s="6">
        <f t="shared" ca="1" si="184"/>
        <v>2477.127046124966</v>
      </c>
      <c r="AS321" s="3">
        <f t="shared" ca="1" si="185"/>
        <v>6.5084644585307387</v>
      </c>
      <c r="AT321" s="6">
        <f t="shared" ca="1" si="186"/>
        <v>13016.928917061477</v>
      </c>
      <c r="AU321" s="3">
        <f t="shared" ca="1" si="187"/>
        <v>1001.2898037844174</v>
      </c>
      <c r="AV321" s="3">
        <f t="shared" ca="1" si="188"/>
        <v>59.342138529351992</v>
      </c>
      <c r="AW321" s="6">
        <f t="shared" ca="1" si="189"/>
        <v>16576.693087516574</v>
      </c>
      <c r="BC321">
        <v>318</v>
      </c>
      <c r="BD321">
        <v>5174844.4883639859</v>
      </c>
      <c r="BI321">
        <v>318</v>
      </c>
      <c r="BJ321">
        <v>11304.815731231371</v>
      </c>
      <c r="BO321">
        <v>318</v>
      </c>
      <c r="BP321">
        <v>0.64200000000000002</v>
      </c>
      <c r="BW321">
        <v>318</v>
      </c>
      <c r="BX321">
        <v>24.071559818437212</v>
      </c>
      <c r="CE321">
        <v>318</v>
      </c>
      <c r="CF321">
        <v>2133647.0518602678</v>
      </c>
      <c r="CK321">
        <v>318</v>
      </c>
      <c r="CL321">
        <v>3641.5152723652841</v>
      </c>
      <c r="CS321">
        <v>317</v>
      </c>
      <c r="CT321" s="10">
        <v>4.5999999999999999E-2</v>
      </c>
      <c r="CU321" s="10">
        <v>5.3999999999999999E-2</v>
      </c>
      <c r="CV321" s="10">
        <v>6.4000000000000001E-2</v>
      </c>
      <c r="CW321" s="10">
        <v>5.8000000000000003E-2</v>
      </c>
      <c r="CX321" s="10">
        <v>6.8000000000000005E-2</v>
      </c>
      <c r="CY321" s="10">
        <v>7.1999999999999995E-2</v>
      </c>
      <c r="CZ321" s="10">
        <v>7.3999999999999996E-2</v>
      </c>
      <c r="DA321" s="10">
        <v>0.05</v>
      </c>
      <c r="DB321" s="10">
        <v>7.1999999999999995E-2</v>
      </c>
      <c r="DC321" s="10">
        <v>6.8000000000000005E-2</v>
      </c>
      <c r="DD321" s="10">
        <v>8.7999999999999995E-2</v>
      </c>
      <c r="DE321" s="10">
        <v>6.4000000000000001E-2</v>
      </c>
      <c r="DF321" s="10">
        <v>6.4000000000000001E-2</v>
      </c>
      <c r="DG321" s="10">
        <v>0.06</v>
      </c>
      <c r="DH321" s="10">
        <v>3.4000000000000002E-2</v>
      </c>
      <c r="DI321" s="10">
        <v>6.4000000000000001E-2</v>
      </c>
      <c r="DJ321" s="25">
        <v>9639.2237269130819</v>
      </c>
      <c r="DK321" s="10">
        <v>0.60599999999999998</v>
      </c>
      <c r="DL321" s="10"/>
      <c r="DM321" s="10"/>
      <c r="DN321" s="10"/>
      <c r="DO321" s="10"/>
      <c r="DP321" s="10"/>
      <c r="DQ321" s="10"/>
      <c r="DR321" s="10"/>
      <c r="DS321" s="10"/>
      <c r="DT321" s="10"/>
      <c r="DU321" s="10"/>
      <c r="DV321" s="10"/>
    </row>
    <row r="322" spans="1:126" x14ac:dyDescent="0.35">
      <c r="A322">
        <f t="shared" ca="1" si="154"/>
        <v>1</v>
      </c>
      <c r="B322" t="str" cm="1">
        <f t="array" aca="1" ref="B322" ca="1">_xlfn.SWITCH(A322,1,"A",2,"B",3,"C",4,"D")</f>
        <v>A</v>
      </c>
      <c r="C322">
        <f t="shared" ca="1" si="155"/>
        <v>1</v>
      </c>
      <c r="D322" s="3">
        <f t="shared" ca="1" si="156"/>
        <v>2.8131701432951153</v>
      </c>
      <c r="E322">
        <f t="shared" ca="1" si="157"/>
        <v>0</v>
      </c>
      <c r="F322" cm="1">
        <f t="array" aca="1" ref="F322" ca="1">_xlfn.SWITCH(RANDBETWEEN(0,1),0,3,1,4)</f>
        <v>4</v>
      </c>
      <c r="G322" s="3">
        <f t="shared" ca="1" si="158"/>
        <v>2.4421055138490102</v>
      </c>
      <c r="H322" t="str" cm="1">
        <f t="array" aca="1" ref="H322" ca="1">_xlfn.SWITCH(RANDBETWEEN(0,1),0,"No",1,"Yes")</f>
        <v>Yes</v>
      </c>
      <c r="I322" s="3">
        <f t="shared" ca="1" si="159"/>
        <v>0.12473684281581962</v>
      </c>
      <c r="J322" t="str" cm="1">
        <f t="array" aca="1" ref="J322" ca="1">_xlfn.SWITCH(RANDBETWEEN(0,2),0,"Rainy",1,"Sunny",2,"Cold")</f>
        <v>Cold</v>
      </c>
      <c r="K322">
        <f t="shared" ref="K322:K385" ca="1" si="190">IF(J322="Cold",_xlfn.NORM.INV(RAND(),45/60,40/60),IF(J322="Rainy",_xlfn.NORM.INV(RAND(),85/60,30/60),IF(J322="Sunny",_xlfn.NORM.INV(RAND(),20/60,10/60),"")))</f>
        <v>0.85249774234668085</v>
      </c>
      <c r="L322" t="str" cm="1">
        <f t="array" aca="1" ref="L322" ca="1">_xlfn.SWITCH(RANDBETWEEN(0,1),0,"Good",1,"Bad")</f>
        <v>Good</v>
      </c>
      <c r="M322" s="3">
        <f t="shared" ca="1" si="160"/>
        <v>7.6938254731139522E-2</v>
      </c>
      <c r="N322" t="str" cm="1">
        <f t="array" aca="1" ref="N322" ca="1">_xlfn.SWITCH(RANDBETWEEN(0,1),0,"No",1,"Yes")</f>
        <v>No</v>
      </c>
      <c r="O322" s="3">
        <f t="shared" ca="1" si="161"/>
        <v>8.3419983237309342E-2</v>
      </c>
      <c r="P322" t="str" cm="1">
        <f t="array" aca="1" ref="P322" ca="1">_xlfn.SWITCH(RANDBETWEEN(0,1),0,"No",1,"Yes")</f>
        <v>Yes</v>
      </c>
      <c r="Q322" s="3">
        <f t="shared" ca="1" si="162"/>
        <v>-0.8265214958381748</v>
      </c>
      <c r="R322">
        <f t="shared" ca="1" si="163"/>
        <v>1</v>
      </c>
      <c r="S322" s="3">
        <f t="shared" ca="1" si="164"/>
        <v>0.12956104420964076</v>
      </c>
      <c r="T322" s="3">
        <f t="shared" ca="1" si="165"/>
        <v>0.12956104420964076</v>
      </c>
      <c r="U322" t="str" cm="1">
        <f t="array" aca="1" ref="U322" ca="1">_xlfn.SWITCH(RANDBETWEEN(0,1),0,"No",1,"Yes")</f>
        <v>Yes</v>
      </c>
      <c r="V322" s="3">
        <f t="shared" ca="1" si="166"/>
        <v>8.9345230374512807E-2</v>
      </c>
      <c r="W322" t="str" cm="1">
        <f t="array" aca="1" ref="W322" ca="1">_xlfn.SWITCH(RANDBETWEEN(0,1),0,"No",1,"Yes")</f>
        <v>No</v>
      </c>
      <c r="X322" s="3">
        <f t="shared" ca="1" si="167"/>
        <v>0</v>
      </c>
      <c r="Y322" t="str" cm="1">
        <f t="array" aca="1" ref="Y322" ca="1">_xlfn.SWITCH(RANDBETWEEN(0,1),0,"No",1,"Yes")</f>
        <v>Yes</v>
      </c>
      <c r="Z322" s="3">
        <f t="shared" ca="1" si="168"/>
        <v>0.29295365482437963</v>
      </c>
      <c r="AA322" s="3">
        <f t="shared" ref="AA322:AA385" ca="1" si="191">IF(AND(B322="A",E322=1,F322=1),RANDBETWEEN(0,1),
IF(AND(B322="A",E322=1,F322=2),RANDBETWEEN(0,1),
IF(AND(B322="A",E322=1,F322=3),RANDBETWEEN(0,1),
IF(AND(B322="A",E322=1,F322=4),RANDBETWEEN(0,1),
IF(AND(B322="A",E322=0,F322=1),RANDBETWEEN(0,1),
IF(AND(B322="A",E322=0,F322=2),RANDBETWEEN(0,1),
IF(AND(B322="A",E322=0,F322=3),RANDBETWEEN(0,1),
IF(AND(B322="A",E322=0,F322=4),RANDBETWEEN(0,1),
IF(AND(B322="B",E322=1,F322=1),RANDBETWEEN(0,1),
IF(AND(B322="B",E322=1,F322=2),RANDBETWEEN(0,1),
IF(AND(B322="B",E322=1,F322=3),RANDBETWEEN(0,1),
IF(AND(B322="B",E322=1,F322=4),RANDBETWEEN(0,1),
IF(AND(B322="B",E322=0,F322=1),RANDBETWEEN(0,1),
IF(AND(B322="B",E322=0,F322=2),RANDBETWEEN(0,1),
IF(AND(B322="B",E322=0,F322=3),RANDBETWEEN(0,1),
IF(AND(B322="B",E322=0,F322=4),RANDBETWEEN(0,1),
IF(AND(B322="C",E322=1,F322=1),RANDBETWEEN(0,1),
IF(AND(B322="C",E322=1,F322=2),RANDBETWEEN(0,1),
IF(AND(B322="C",E322=1,F322=3),RANDBETWEEN(0,1),
IF(AND(B322="C",E322=1,F322=4),RANDBETWEEN(0,1),
IF(AND(B322="C",E322=0,F322=1),RANDBETWEEN(0,1),
IF(AND(B322="C",E322=0,F322=2),RANDBETWEEN(0,1),
IF(AND(B322="C",E322=0,F322=3),RANDBETWEEN(0,1),
IF(AND(B322="C",E322=0,F322=4),RANDBETWEEN(0,1),
IF(AND(B322="D",E322=1,F322=1),RANDBETWEEN(0,1),
IF(AND(B322="D",E322=1,F322=2),RANDBETWEEN(0,1),
IF(AND(B322="D",E322=1,F322=3),RANDBETWEEN(0,1),
IF(AND(B322="D",E322=1,F322=4),RANDBETWEEN(0,1),
IF(AND(B322="D",E322=0,F322=1),RANDBETWEEN(0,1),
IF(AND(B322="D",E322=0,F322=2),RANDBETWEEN(0,1),
IF(AND(B322="D",E322=0,F322=3),RANDBETWEEN(0,1),
IF(AND(B322="D",E322=0,F322=4),RANDBETWEEN(0,1),
"Invalid Input"))))))))))))))))))))))))))))))))</f>
        <v>1</v>
      </c>
      <c r="AB322" s="3">
        <f t="shared" ca="1" si="169"/>
        <v>-0.96638409993985919</v>
      </c>
      <c r="AC322" s="3">
        <f t="shared" ca="1" si="170"/>
        <v>73.677234561616331</v>
      </c>
      <c r="AD322" s="3">
        <f t="shared" ca="1" si="171"/>
        <v>2</v>
      </c>
      <c r="AE322" s="3" t="str">
        <f t="shared" ca="1" si="172"/>
        <v>12-4</v>
      </c>
      <c r="AF322" s="3">
        <f t="shared" ca="1" si="173"/>
        <v>0.22754431225529614</v>
      </c>
      <c r="AG322" s="3" t="str">
        <f t="shared" ca="1" si="174"/>
        <v>High</v>
      </c>
      <c r="AH322" s="3">
        <f t="shared" ca="1" si="175"/>
        <v>7.4363724107196466E-2</v>
      </c>
      <c r="AI322" s="3">
        <f t="shared" ca="1" si="176"/>
        <v>100.37808569377448</v>
      </c>
      <c r="AJ322" s="3">
        <f t="shared" ca="1" si="177"/>
        <v>0.7339972071830998</v>
      </c>
      <c r="AK322" s="3">
        <f t="shared" ca="1" si="178"/>
        <v>3.3345579141560511</v>
      </c>
      <c r="AL322" s="3">
        <f t="shared" ca="1" si="179"/>
        <v>40</v>
      </c>
      <c r="AM322" s="3" t="str">
        <f t="shared" ca="1" si="180"/>
        <v>On time</v>
      </c>
      <c r="AN322" s="6">
        <f t="shared" ca="1" si="181"/>
        <v>0</v>
      </c>
      <c r="AO322" s="6">
        <f t="shared" ca="1" si="182"/>
        <v>8.680186846984606</v>
      </c>
      <c r="AP322" s="3" cm="1">
        <f t="array" aca="1" ref="AP322" ca="1">_xlfn.SWITCH(F322,3,_xlfn.NORM.INV(RAND(),8,4),4,_xlfn.NORM.INV(RAND(),7,3))</f>
        <v>7.0579328070786884</v>
      </c>
      <c r="AQ322" s="6">
        <f t="shared" ca="1" si="183"/>
        <v>80.891671606612277</v>
      </c>
      <c r="AR322" s="6">
        <f t="shared" ca="1" si="184"/>
        <v>844.4221312314296</v>
      </c>
      <c r="AS322" s="3">
        <f t="shared" ca="1" si="185"/>
        <v>0.41681973926950638</v>
      </c>
      <c r="AT322" s="6">
        <f t="shared" ca="1" si="186"/>
        <v>833.63947853901277</v>
      </c>
      <c r="AU322" s="3">
        <f t="shared" ca="1" si="187"/>
        <v>988.09078024413634</v>
      </c>
      <c r="AV322" s="3">
        <f t="shared" ca="1" si="188"/>
        <v>68.663939114131139</v>
      </c>
      <c r="AW322" s="6">
        <f t="shared" ca="1" si="189"/>
        <v>2743.4965159756944</v>
      </c>
      <c r="BC322">
        <v>319</v>
      </c>
      <c r="BD322">
        <v>5741990.9842240782</v>
      </c>
      <c r="BI322">
        <v>319</v>
      </c>
      <c r="BJ322">
        <v>8492.0744768363566</v>
      </c>
      <c r="BO322">
        <v>319</v>
      </c>
      <c r="BP322">
        <v>0.60199999999999998</v>
      </c>
      <c r="BW322">
        <v>319</v>
      </c>
      <c r="BX322">
        <v>18.355333537464372</v>
      </c>
      <c r="CE322">
        <v>319</v>
      </c>
      <c r="CF322">
        <v>893244.98219572229</v>
      </c>
      <c r="CK322">
        <v>319</v>
      </c>
      <c r="CL322">
        <v>3587.5517109153029</v>
      </c>
      <c r="CS322">
        <v>318</v>
      </c>
      <c r="CT322" s="10">
        <v>0.06</v>
      </c>
      <c r="CU322" s="10">
        <v>5.1999999999999998E-2</v>
      </c>
      <c r="CV322" s="10">
        <v>5.8000000000000003E-2</v>
      </c>
      <c r="CW322" s="10">
        <v>5.3999999999999999E-2</v>
      </c>
      <c r="CX322" s="10">
        <v>7.8E-2</v>
      </c>
      <c r="CY322" s="10">
        <v>6.2E-2</v>
      </c>
      <c r="CZ322" s="10">
        <v>7.3999999999999996E-2</v>
      </c>
      <c r="DA322" s="10">
        <v>5.3999999999999999E-2</v>
      </c>
      <c r="DB322" s="10">
        <v>7.3999999999999996E-2</v>
      </c>
      <c r="DC322" s="10">
        <v>6.6000000000000003E-2</v>
      </c>
      <c r="DD322" s="10">
        <v>6.6000000000000003E-2</v>
      </c>
      <c r="DE322" s="10">
        <v>0.08</v>
      </c>
      <c r="DF322" s="10">
        <v>6.4000000000000001E-2</v>
      </c>
      <c r="DG322" s="10">
        <v>5.1999999999999998E-2</v>
      </c>
      <c r="DH322" s="10">
        <v>6.2E-2</v>
      </c>
      <c r="DI322" s="10">
        <v>4.3999999999999997E-2</v>
      </c>
      <c r="DJ322" s="25">
        <v>9554.6588568877796</v>
      </c>
      <c r="DK322" s="10">
        <v>0.59599999999999997</v>
      </c>
      <c r="DL322" s="10"/>
      <c r="DM322" s="10"/>
      <c r="DN322" s="10"/>
      <c r="DO322" s="10"/>
      <c r="DP322" s="10"/>
      <c r="DQ322" s="10"/>
      <c r="DR322" s="10"/>
      <c r="DS322" s="10"/>
      <c r="DT322" s="10"/>
      <c r="DU322" s="10"/>
      <c r="DV322" s="10"/>
    </row>
    <row r="323" spans="1:126" x14ac:dyDescent="0.35">
      <c r="A323">
        <f t="shared" ref="A323:A386" ca="1" si="192">RANDBETWEEN(1,4)</f>
        <v>1</v>
      </c>
      <c r="B323" t="str" cm="1">
        <f t="array" aca="1" ref="B323" ca="1">_xlfn.SWITCH(A323,1,"A",2,"B",3,"C",4,"D")</f>
        <v>A</v>
      </c>
      <c r="C323">
        <f t="shared" ref="C323:C386" ca="1" si="193">RANDBETWEEN(1,4)</f>
        <v>4</v>
      </c>
      <c r="D323" s="3">
        <f t="shared" ref="D323:D386" ca="1" si="194">_xlfn.NORM.INV(RAND(),3,0.3)</f>
        <v>3.7461255730664353</v>
      </c>
      <c r="E323">
        <f t="shared" ref="E323:E386" ca="1" si="195">RANDBETWEEN(0,1)</f>
        <v>1</v>
      </c>
      <c r="F323" cm="1">
        <f t="array" aca="1" ref="F323" ca="1">_xlfn.SWITCH(RANDBETWEEN(0,1),0,3,1,4)</f>
        <v>3</v>
      </c>
      <c r="G323" s="3">
        <f t="shared" ref="G323:G386" ca="1" si="196">IF(F323=1,_xlfn.NORM.INV(RAND(),45/60,20/60),IF(F323=2,_xlfn.NORM.INV(RAND(),75/60,30/60),IF(F323=3,_xlfn.NORM.INV(RAND(),130/60,30/60),IF(F323=4,_xlfn.NORM.INV(RAND(),160/60,30/60),""))))</f>
        <v>2.6033860319216848</v>
      </c>
      <c r="H323" t="str" cm="1">
        <f t="array" aca="1" ref="H323" ca="1">_xlfn.SWITCH(RANDBETWEEN(0,1),0,"No",1,"Yes")</f>
        <v>No</v>
      </c>
      <c r="I323" s="3">
        <f t="shared" ref="I323:I386" ca="1" si="197">IF(H323="Yes",_xlfn.NORM.INV(RAND(),5/60,1/60),_xlfn.NORM.INV(RAND(),20/60,5/60))</f>
        <v>0.24177788863472593</v>
      </c>
      <c r="J323" t="str" cm="1">
        <f t="array" aca="1" ref="J323" ca="1">_xlfn.SWITCH(RANDBETWEEN(0,2),0,"Rainy",1,"Sunny",2,"Cold")</f>
        <v>Rainy</v>
      </c>
      <c r="K323">
        <f t="shared" ca="1" si="190"/>
        <v>2.1637558697572543</v>
      </c>
      <c r="L323" t="str" cm="1">
        <f t="array" aca="1" ref="L323" ca="1">_xlfn.SWITCH(RANDBETWEEN(0,1),0,"Good",1,"Bad")</f>
        <v>Good</v>
      </c>
      <c r="M323" s="3">
        <f t="shared" ref="M323:M386" ca="1" si="198">IF(L323="Good",_xlfn.NORM.INV(RAND(),5/60,1/60),IF(L323="Bad",_xlfn.NORM.INV(RAND(),30/60,10/60),""))</f>
        <v>7.9177594151217778E-2</v>
      </c>
      <c r="N323" t="str" cm="1">
        <f t="array" aca="1" ref="N323" ca="1">_xlfn.SWITCH(RANDBETWEEN(0,1),0,"No",1,"Yes")</f>
        <v>No</v>
      </c>
      <c r="O323" s="3">
        <f t="shared" ref="O323:O386" ca="1" si="199">IF(N323="Yes",_xlfn.NORM.INV(RAND(),60/60,15/60),_xlfn.NORM.INV(RAND(),5/60,1/60))</f>
        <v>0.11022247994206499</v>
      </c>
      <c r="P323" t="str" cm="1">
        <f t="array" aca="1" ref="P323" ca="1">_xlfn.SWITCH(RANDBETWEEN(0,1),0,"No",1,"Yes")</f>
        <v>Yes</v>
      </c>
      <c r="Q323" s="3">
        <f t="shared" ref="Q323:Q386" ca="1" si="200">IF(P323="Yes",_xlfn.NORM.INV(RAND(),60/60,30/30),0)</f>
        <v>0.59689898200098557</v>
      </c>
      <c r="R323">
        <f t="shared" ref="R323:R386" ca="1" si="201">RANDBETWEEN(1,3)</f>
        <v>3</v>
      </c>
      <c r="S323" s="3">
        <f t="shared" ref="S323:S386" ca="1" si="202">_xlfn.NORM.INV(RAND(),10/60,2/60)</f>
        <v>0.19701705800627534</v>
      </c>
      <c r="T323" s="3">
        <f t="shared" ref="T323:T386" ca="1" si="203">R323*S323</f>
        <v>0.59105117401882601</v>
      </c>
      <c r="U323" t="str" cm="1">
        <f t="array" aca="1" ref="U323" ca="1">_xlfn.SWITCH(RANDBETWEEN(0,1),0,"No",1,"Yes")</f>
        <v>No</v>
      </c>
      <c r="V323" s="3">
        <f t="shared" ref="V323:V386" ca="1" si="204">IF(U323="Yes",_xlfn.NORM.INV(RAND(),30/60,10/30),0)</f>
        <v>0</v>
      </c>
      <c r="W323" t="str" cm="1">
        <f t="array" aca="1" ref="W323" ca="1">_xlfn.SWITCH(RANDBETWEEN(0,1),0,"No",1,"Yes")</f>
        <v>Yes</v>
      </c>
      <c r="X323" s="3">
        <f t="shared" ref="X323:X386" ca="1" si="205">IF(W323="Yes",_xlfn.NORM.INV(RAND(),24*60/60,12*60/60),0)</f>
        <v>29.588013455204123</v>
      </c>
      <c r="Y323" t="str" cm="1">
        <f t="array" aca="1" ref="Y323" ca="1">_xlfn.SWITCH(RANDBETWEEN(0,1),0,"No",1,"Yes")</f>
        <v>Yes</v>
      </c>
      <c r="Z323" s="3">
        <f t="shared" ref="Z323:Z386" ca="1" si="206">IF(Y323="Yes",_xlfn.NORM.INV(RAND(),60/60,30/60),0)</f>
        <v>0.34815994900991709</v>
      </c>
      <c r="AA323" s="3">
        <f t="shared" ca="1" si="191"/>
        <v>0</v>
      </c>
      <c r="AB323" s="3">
        <f t="shared" ref="AB323:AB386" ca="1" si="207">IF(AA323=1,_xlfn.NORM.INV(RAND(),60/60,45/60),_xlfn.NORM.INV(RAND(),45/60,15/60))</f>
        <v>0.50169291927712101</v>
      </c>
      <c r="AC323" s="3">
        <f t="shared" ref="AC323:AC386" ca="1" si="208">IF(AND(B323="A",C323=1,E323=0),_xlfn.NORM.INV(RAND(),100,14),
IF(AND(B323="A",C323=1,E323=1),_xlfn.NORM.INV(RAND(),134,14),
IF(AND(B323="A",C323=2,E323=0),_xlfn.NORM.INV(RAND(),131,15),
IF(AND(B323="A",C323=2,E323=1),_xlfn.NORM.INV(RAND(),136,15),
IF(AND(B323="A",C323=3,E323=0),_xlfn.NORM.INV(RAND(),133,16),
IF(AND(B323="A",C323=3,E323=1),_xlfn.NORM.INV(RAND(),138,16),
IF(AND(B323="A",C323=4,E323=0),_xlfn.NORM.INV(RAND(),135,17),
IF(AND(B323="A",C323=4,E323=1),_xlfn.NORM.INV(RAND(),140,17),
IF(AND(B323="B",C323=1,E323=0),_xlfn.NORM.INV(RAND(),130,15),
IF(AND(B323="B",C323=1,E323=1),_xlfn.NORM.INV(RAND(),175,15),
IF(AND(B323="B",C323=2,E323=0),_xlfn.NORM.INV(RAND(),182,16),
IF(AND(B323="B",C323=2,E323=1),_xlfn.NORM.INV(RAND(),237,16),
IF(AND(B323="B",C323=3,E323=0),_xlfn.NORM.INV(RAND(),234,17),
IF(AND(B323="B",C323=3,E323=1),_xlfn.NORM.INV(RAND(),239,17),
IF(AND(B323="B",C323=4,E323=0),_xlfn.NORM.INV(RAND(),236,18),
IF(AND(B323="B",C323=4,E323=1),_xlfn.NORM.INV(RAND(),241,18),
IF(AND(B323="C",C323=1,E323=0),_xlfn.NORM.INV(RAND(),231,16),
IF(AND(B323="C",C323=1,E323=1),_xlfn.NORM.INV(RAND(),236,16),
IF(AND(B323="C",C323=2,E323=0),_xlfn.NORM.INV(RAND(),233,17),
IF(AND(B323="C",C323=2,E323=1),_xlfn.NORM.INV(RAND(),238,17),
IF(AND(B323="C",C323=3,E323=0),_xlfn.NORM.INV(RAND(),235,18),
IF(AND(B323="C",C323=3,E323=1),_xlfn.NORM.INV(RAND(),240,18),
IF(AND(B323="C",C323=4,E323=0),_xlfn.NORM.INV(RAND(),237,19),
IF(AND(B323="C",C323=4,E323=1),_xlfn.NORM.INV(RAND(),222,19),
IF(AND(B323="D",C323=1,E323=0),_xlfn.NORM.INV(RAND(),252,17),
IF(AND(B323="D",C323=1,E323=1),_xlfn.NORM.INV(RAND(),267,17),
IF(AND(B323="D",C323=2,E323=0),_xlfn.NORM.INV(RAND(),294,18),
IF(AND(B323="D",C323=2,E323=1),_xlfn.NORM.INV(RAND(),299,18),
IF(AND(B323="D",C323=3,E323=0),_xlfn.NORM.INV(RAND(),336,19),
IF(AND(B323="D",C323=3,E323=1),_xlfn.NORM.INV(RAND(),341,19),
IF(AND(B323="D",C323=4,E323=0),_xlfn.NORM.INV(RAND(),338,20),
IF(AND(B323="D",C323=4,E323=1),_xlfn.NORM.INV(RAND(),243,20),
"Invalid Input"))))))))))))))))))))))))))))))))</f>
        <v>148.03032098472886</v>
      </c>
      <c r="AD323" s="3">
        <f t="shared" ref="AD323:AD386" ca="1" si="209">RANDBETWEEN(1,4)</f>
        <v>2</v>
      </c>
      <c r="AE323" s="3" t="str">
        <f t="shared" ref="AE323:AE386" ca="1" si="210">IF(AD323=1,"8-12",IF(AD323=2,"12-4","4-8"))</f>
        <v>12-4</v>
      </c>
      <c r="AF323" s="3">
        <f t="shared" ref="AF323:AF386" ca="1" si="211">IF(AD323=1,_xlfn.NORM.INV(RAND(),45/60,15/60),IF(AD323=2,_xlfn.NORM.INV(RAND(),40/60,15/60),IF(AD323=3,_xlfn.NORM.INV(RAND(),50/60,15/60),IF(AD323=4,_xlfn.NORM.INV(RAND(),60/60,30/60),""))))</f>
        <v>1.1417031102056101</v>
      </c>
      <c r="AG323" s="3" t="str">
        <f t="shared" ref="AG323:AG386" ca="1" si="212">IF(RANDBETWEEN(0,1)=0,"Low","High")</f>
        <v>High</v>
      </c>
      <c r="AH323" s="3">
        <f t="shared" ref="AH323:AH386" ca="1" si="213">IF(AG323="Low",_xlfn.NORM.INV(RAND(),30/60,15/60),_xlfn.NORM.INV(RAND(),5/60,1/60))</f>
        <v>5.5294075799719303E-2</v>
      </c>
      <c r="AI323" s="3">
        <f t="shared" ref="AI323:AI386" ca="1" si="214">IF(F323=3,_xlfn.NORM.INV(RAND(),50,20),_xlfn.NORM.INV(RAND(),60,30))</f>
        <v>-10.993522615118074</v>
      </c>
      <c r="AJ323" s="3">
        <f t="shared" ref="AJ323:AJ386" ca="1" si="215">AC323/AI323</f>
        <v>-13.465230951647882</v>
      </c>
      <c r="AK323" s="3">
        <f t="shared" ref="AK323:AK386" ca="1" si="216">AJ323+AH323+AF323+AB323+Z323+X323+V323+T323+Q323+O323+M323+K323+I323+G323</f>
        <v>24.555902578275365</v>
      </c>
      <c r="AL323" s="3">
        <f t="shared" ref="AL323:AL386" ca="1" si="217">IF(AND(B323="A",C323=1),40,IF(AND(B323="A",C323=2),20,IF(AND(B323="A",C323=3),50,IF(AND(B323="A",C323=4),25,IF(AND(B323="B",C323=1),25,IF(AND(B323="B",C323=2),40,IF(AND(B323="B",C323=3),15,IF(AND(B323="B",C323=4),30,IF(AND(B323="C",C323=1),30,IF(AND(B323="C",C323=2),20,IF(AND(B323="C",C323=3),30,IF(AND(B323="C",C323=4),15,IF(AND(B323="D",C323=1),25,IF(AND(B323="D",C323=2),20,IF(AND(B323="D",C323=3),25,IF(AND(B323="D",C323=4),20,"Invalid"))))))))))))))))</f>
        <v>25</v>
      </c>
      <c r="AM323" s="3" t="str">
        <f t="shared" ref="AM323:AM386" ca="1" si="218">IF(AK323&lt;=AL323,"On time","Late")</f>
        <v>On time</v>
      </c>
      <c r="AN323" s="6">
        <f t="shared" ref="AN323:AN386" ca="1" si="219">IF(D323/F323&gt;1,_xlfn.NORM.INV(RAND(),20,4),0)</f>
        <v>19.704231508242639</v>
      </c>
      <c r="AO323" s="6">
        <f t="shared" ref="AO323:AO386" ca="1" si="220">IF(D323/F323&lt;1,_xlfn.NORM.INV(RAND(),5,3),0)</f>
        <v>0</v>
      </c>
      <c r="AP323" s="3" cm="1">
        <f t="array" aca="1" ref="AP323" ca="1">_xlfn.SWITCH(F323,3,_xlfn.NORM.INV(RAND(),8,4),4,_xlfn.NORM.INV(RAND(),7,3))</f>
        <v>4.5914592743673479</v>
      </c>
      <c r="AQ323" s="6">
        <f t="shared" ref="AQ323:AQ386" ca="1" si="221">_xlfn.NORM.INV(RAND(),100,10)</f>
        <v>117.48825306437013</v>
      </c>
      <c r="AR323" s="6">
        <f t="shared" ref="AR323:AR386" ca="1" si="222">AC323/AP323*AQ323</f>
        <v>3787.8641132998318</v>
      </c>
      <c r="AS323" s="3">
        <f t="shared" ref="AS323:AS386" ca="1" si="223">AK323/8</f>
        <v>3.0694878222844206</v>
      </c>
      <c r="AT323" s="6">
        <f t="shared" ref="AT323:AT386" ca="1" si="224">AS323*IF(AA323=1,2000,1500)</f>
        <v>4604.2317334266309</v>
      </c>
      <c r="AU323" s="3">
        <f t="shared" ref="AU323:AU386" ca="1" si="225">IF(AND(E323=0,F323=3,H323="Yes",J323="Rainy",L323="Bad",P323="Yes",W323="Yes",Y323="Yes",AA323=1),_xlfn.NORM.INV(RAND(),2000,100),_xlfn.NORM.INV(RAND(),1000,20))</f>
        <v>1009.8688914406512</v>
      </c>
      <c r="AV323" s="3">
        <f t="shared" ref="AV323:AV386" ca="1" si="226">IF(AND(L323="Bad",N323="Yes",P323="Yes",R323&gt;1,U323="Yes",W323="Yes",Y323="No"),_xlfn.NORM.INV(RAND(),5000,200),_xlfn.NORM.INV(RAND(),50,10))</f>
        <v>70.986785937400384</v>
      </c>
      <c r="AW323" s="6">
        <f t="shared" ref="AW323:AW386" ca="1" si="227">AN323+AO323+AR323+AT323+AU323+AV323</f>
        <v>9492.6557556127573</v>
      </c>
      <c r="BC323">
        <v>320</v>
      </c>
      <c r="BD323">
        <v>7121029.8648934122</v>
      </c>
      <c r="BI323">
        <v>320</v>
      </c>
      <c r="BJ323">
        <v>5113.2251270696343</v>
      </c>
      <c r="BO323">
        <v>320</v>
      </c>
      <c r="BP323">
        <v>0.59199999999999997</v>
      </c>
      <c r="BW323">
        <v>320</v>
      </c>
      <c r="BX323">
        <v>25.394414946522918</v>
      </c>
      <c r="CE323">
        <v>320</v>
      </c>
      <c r="CF323">
        <v>2233048.1658634823</v>
      </c>
      <c r="CK323">
        <v>320</v>
      </c>
      <c r="CL323">
        <v>3233.1057204196723</v>
      </c>
      <c r="CS323">
        <v>319</v>
      </c>
      <c r="CT323" s="10">
        <v>6.2E-2</v>
      </c>
      <c r="CU323" s="10">
        <v>4.5999999999999999E-2</v>
      </c>
      <c r="CV323" s="10">
        <v>7.0000000000000007E-2</v>
      </c>
      <c r="CW323" s="10">
        <v>5.8000000000000003E-2</v>
      </c>
      <c r="CX323" s="10">
        <v>5.8000000000000003E-2</v>
      </c>
      <c r="CY323" s="10">
        <v>0.06</v>
      </c>
      <c r="CZ323" s="10">
        <v>5.8000000000000003E-2</v>
      </c>
      <c r="DA323" s="10">
        <v>0.09</v>
      </c>
      <c r="DB323" s="10">
        <v>0.05</v>
      </c>
      <c r="DC323" s="10">
        <v>5.8000000000000003E-2</v>
      </c>
      <c r="DD323" s="10">
        <v>6.8000000000000005E-2</v>
      </c>
      <c r="DE323" s="10">
        <v>6.8000000000000005E-2</v>
      </c>
      <c r="DF323" s="10">
        <v>5.1999999999999998E-2</v>
      </c>
      <c r="DG323" s="10">
        <v>7.8E-2</v>
      </c>
      <c r="DH323" s="10">
        <v>7.3999999999999996E-2</v>
      </c>
      <c r="DI323" s="10">
        <v>0.05</v>
      </c>
      <c r="DJ323" s="25">
        <v>6837.4503860717477</v>
      </c>
      <c r="DK323" s="10">
        <v>0.59399999999999997</v>
      </c>
      <c r="DL323" s="10"/>
      <c r="DM323" s="10"/>
      <c r="DN323" s="10"/>
      <c r="DO323" s="10"/>
      <c r="DP323" s="10"/>
      <c r="DQ323" s="10"/>
      <c r="DR323" s="10"/>
      <c r="DS323" s="10"/>
      <c r="DT323" s="10"/>
      <c r="DU323" s="10"/>
      <c r="DV323" s="10"/>
    </row>
    <row r="324" spans="1:126" x14ac:dyDescent="0.35">
      <c r="A324">
        <f t="shared" ca="1" si="192"/>
        <v>4</v>
      </c>
      <c r="B324" t="str" cm="1">
        <f t="array" aca="1" ref="B324" ca="1">_xlfn.SWITCH(A324,1,"A",2,"B",3,"C",4,"D")</f>
        <v>D</v>
      </c>
      <c r="C324">
        <f t="shared" ca="1" si="193"/>
        <v>2</v>
      </c>
      <c r="D324" s="3">
        <f t="shared" ca="1" si="194"/>
        <v>2.6809579054601578</v>
      </c>
      <c r="E324">
        <f t="shared" ca="1" si="195"/>
        <v>0</v>
      </c>
      <c r="F324" cm="1">
        <f t="array" aca="1" ref="F324" ca="1">_xlfn.SWITCH(RANDBETWEEN(0,1),0,3,1,4)</f>
        <v>3</v>
      </c>
      <c r="G324" s="3">
        <f t="shared" ca="1" si="196"/>
        <v>2.4232778623735189</v>
      </c>
      <c r="H324" t="str" cm="1">
        <f t="array" aca="1" ref="H324" ca="1">_xlfn.SWITCH(RANDBETWEEN(0,1),0,"No",1,"Yes")</f>
        <v>No</v>
      </c>
      <c r="I324" s="3">
        <f t="shared" ca="1" si="197"/>
        <v>0.3989502364028662</v>
      </c>
      <c r="J324" t="str" cm="1">
        <f t="array" aca="1" ref="J324" ca="1">_xlfn.SWITCH(RANDBETWEEN(0,2),0,"Rainy",1,"Sunny",2,"Cold")</f>
        <v>Sunny</v>
      </c>
      <c r="K324">
        <f t="shared" ca="1" si="190"/>
        <v>5.3376488047154114E-2</v>
      </c>
      <c r="L324" t="str" cm="1">
        <f t="array" aca="1" ref="L324" ca="1">_xlfn.SWITCH(RANDBETWEEN(0,1),0,"Good",1,"Bad")</f>
        <v>Bad</v>
      </c>
      <c r="M324" s="3">
        <f t="shared" ca="1" si="198"/>
        <v>0.47810730552395964</v>
      </c>
      <c r="N324" t="str" cm="1">
        <f t="array" aca="1" ref="N324" ca="1">_xlfn.SWITCH(RANDBETWEEN(0,1),0,"No",1,"Yes")</f>
        <v>Yes</v>
      </c>
      <c r="O324" s="3">
        <f t="shared" ca="1" si="199"/>
        <v>0.47454073197176205</v>
      </c>
      <c r="P324" t="str" cm="1">
        <f t="array" aca="1" ref="P324" ca="1">_xlfn.SWITCH(RANDBETWEEN(0,1),0,"No",1,"Yes")</f>
        <v>Yes</v>
      </c>
      <c r="Q324" s="3">
        <f t="shared" ca="1" si="200"/>
        <v>0.63245661000909392</v>
      </c>
      <c r="R324">
        <f t="shared" ca="1" si="201"/>
        <v>1</v>
      </c>
      <c r="S324" s="3">
        <f t="shared" ca="1" si="202"/>
        <v>0.1666135183035638</v>
      </c>
      <c r="T324" s="3">
        <f t="shared" ca="1" si="203"/>
        <v>0.1666135183035638</v>
      </c>
      <c r="U324" t="str" cm="1">
        <f t="array" aca="1" ref="U324" ca="1">_xlfn.SWITCH(RANDBETWEEN(0,1),0,"No",1,"Yes")</f>
        <v>No</v>
      </c>
      <c r="V324" s="3">
        <f t="shared" ca="1" si="204"/>
        <v>0</v>
      </c>
      <c r="W324" t="str" cm="1">
        <f t="array" aca="1" ref="W324" ca="1">_xlfn.SWITCH(RANDBETWEEN(0,1),0,"No",1,"Yes")</f>
        <v>Yes</v>
      </c>
      <c r="X324" s="3">
        <f t="shared" ca="1" si="205"/>
        <v>4.8742592311868975</v>
      </c>
      <c r="Y324" t="str" cm="1">
        <f t="array" aca="1" ref="Y324" ca="1">_xlfn.SWITCH(RANDBETWEEN(0,1),0,"No",1,"Yes")</f>
        <v>Yes</v>
      </c>
      <c r="Z324" s="3">
        <f t="shared" ca="1" si="206"/>
        <v>0.93377270700350645</v>
      </c>
      <c r="AA324" s="3">
        <f t="shared" ca="1" si="191"/>
        <v>1</v>
      </c>
      <c r="AB324" s="3">
        <f t="shared" ca="1" si="207"/>
        <v>0.4273779189936241</v>
      </c>
      <c r="AC324" s="3">
        <f t="shared" ca="1" si="208"/>
        <v>267.84387369242046</v>
      </c>
      <c r="AD324" s="3">
        <f t="shared" ca="1" si="209"/>
        <v>4</v>
      </c>
      <c r="AE324" s="3" t="str">
        <f t="shared" ca="1" si="210"/>
        <v>4-8</v>
      </c>
      <c r="AF324" s="3">
        <f t="shared" ca="1" si="211"/>
        <v>1.0842205363839488</v>
      </c>
      <c r="AG324" s="3" t="str">
        <f t="shared" ca="1" si="212"/>
        <v>High</v>
      </c>
      <c r="AH324" s="3">
        <f t="shared" ca="1" si="213"/>
        <v>9.8365688989472413E-2</v>
      </c>
      <c r="AI324" s="3">
        <f t="shared" ca="1" si="214"/>
        <v>54.826490529327664</v>
      </c>
      <c r="AJ324" s="3">
        <f t="shared" ca="1" si="215"/>
        <v>4.8853003558406867</v>
      </c>
      <c r="AK324" s="3">
        <f t="shared" ca="1" si="216"/>
        <v>16.930619191030054</v>
      </c>
      <c r="AL324" s="3">
        <f t="shared" ca="1" si="217"/>
        <v>20</v>
      </c>
      <c r="AM324" s="3" t="str">
        <f t="shared" ca="1" si="218"/>
        <v>On time</v>
      </c>
      <c r="AN324" s="6">
        <f t="shared" ca="1" si="219"/>
        <v>0</v>
      </c>
      <c r="AO324" s="6">
        <f t="shared" ca="1" si="220"/>
        <v>8.7355673452877056</v>
      </c>
      <c r="AP324" s="3" cm="1">
        <f t="array" aca="1" ref="AP324" ca="1">_xlfn.SWITCH(F324,3,_xlfn.NORM.INV(RAND(),8,4),4,_xlfn.NORM.INV(RAND(),7,3))</f>
        <v>13.503170306347709</v>
      </c>
      <c r="AQ324" s="6">
        <f t="shared" ca="1" si="221"/>
        <v>84.519104938411928</v>
      </c>
      <c r="AR324" s="6">
        <f t="shared" ca="1" si="222"/>
        <v>1676.4895912686939</v>
      </c>
      <c r="AS324" s="3">
        <f t="shared" ca="1" si="223"/>
        <v>2.1163273988787568</v>
      </c>
      <c r="AT324" s="6">
        <f t="shared" ca="1" si="224"/>
        <v>4232.6547977575137</v>
      </c>
      <c r="AU324" s="3">
        <f t="shared" ca="1" si="225"/>
        <v>1038.460648665133</v>
      </c>
      <c r="AV324" s="3">
        <f t="shared" ca="1" si="226"/>
        <v>32.31514333988509</v>
      </c>
      <c r="AW324" s="6">
        <f t="shared" ca="1" si="227"/>
        <v>6988.6557483765137</v>
      </c>
      <c r="BC324">
        <v>321</v>
      </c>
      <c r="BD324">
        <v>1902884.7870713172</v>
      </c>
      <c r="BI324">
        <v>321</v>
      </c>
      <c r="BJ324">
        <v>11481.042706853457</v>
      </c>
      <c r="BO324">
        <v>321</v>
      </c>
      <c r="BP324">
        <v>0.61</v>
      </c>
      <c r="BW324">
        <v>321</v>
      </c>
      <c r="BX324">
        <v>32.38657926113158</v>
      </c>
      <c r="CE324">
        <v>321</v>
      </c>
      <c r="CF324">
        <v>-1949856.5024309251</v>
      </c>
      <c r="CK324">
        <v>321</v>
      </c>
      <c r="CL324">
        <v>5843.8967156565386</v>
      </c>
      <c r="CS324">
        <v>320</v>
      </c>
      <c r="CT324" s="10">
        <v>5.1999999999999998E-2</v>
      </c>
      <c r="CU324" s="10">
        <v>5.6000000000000001E-2</v>
      </c>
      <c r="CV324" s="10">
        <v>6.2E-2</v>
      </c>
      <c r="CW324" s="10">
        <v>4.8000000000000001E-2</v>
      </c>
      <c r="CX324" s="10">
        <v>7.0000000000000007E-2</v>
      </c>
      <c r="CY324" s="10">
        <v>9.1999999999999998E-2</v>
      </c>
      <c r="CZ324" s="10">
        <v>7.8E-2</v>
      </c>
      <c r="DA324" s="10">
        <v>5.8000000000000003E-2</v>
      </c>
      <c r="DB324" s="10">
        <v>4.5999999999999999E-2</v>
      </c>
      <c r="DC324" s="10">
        <v>7.1999999999999995E-2</v>
      </c>
      <c r="DD324" s="10">
        <v>4.5999999999999999E-2</v>
      </c>
      <c r="DE324" s="10">
        <v>7.1999999999999995E-2</v>
      </c>
      <c r="DF324" s="10">
        <v>0.08</v>
      </c>
      <c r="DG324" s="10">
        <v>5.1999999999999998E-2</v>
      </c>
      <c r="DH324" s="10">
        <v>5.8000000000000003E-2</v>
      </c>
      <c r="DI324" s="10">
        <v>5.8000000000000003E-2</v>
      </c>
      <c r="DJ324" s="25">
        <v>10046.151660661475</v>
      </c>
      <c r="DK324" s="10">
        <v>0.56399999999999995</v>
      </c>
      <c r="DL324" s="10"/>
      <c r="DM324" s="10"/>
      <c r="DN324" s="10"/>
      <c r="DO324" s="10"/>
      <c r="DP324" s="10"/>
      <c r="DQ324" s="10"/>
      <c r="DR324" s="10"/>
      <c r="DS324" s="10"/>
      <c r="DT324" s="10"/>
      <c r="DU324" s="10"/>
      <c r="DV324" s="10"/>
    </row>
    <row r="325" spans="1:126" x14ac:dyDescent="0.35">
      <c r="A325">
        <f t="shared" ca="1" si="192"/>
        <v>4</v>
      </c>
      <c r="B325" t="str" cm="1">
        <f t="array" aca="1" ref="B325" ca="1">_xlfn.SWITCH(A325,1,"A",2,"B",3,"C",4,"D")</f>
        <v>D</v>
      </c>
      <c r="C325">
        <f t="shared" ca="1" si="193"/>
        <v>1</v>
      </c>
      <c r="D325" s="3">
        <f t="shared" ca="1" si="194"/>
        <v>2.775611412503896</v>
      </c>
      <c r="E325">
        <f t="shared" ca="1" si="195"/>
        <v>0</v>
      </c>
      <c r="F325" cm="1">
        <f t="array" aca="1" ref="F325" ca="1">_xlfn.SWITCH(RANDBETWEEN(0,1),0,3,1,4)</f>
        <v>4</v>
      </c>
      <c r="G325" s="3">
        <f t="shared" ca="1" si="196"/>
        <v>3.2728153452305442</v>
      </c>
      <c r="H325" t="str" cm="1">
        <f t="array" aca="1" ref="H325" ca="1">_xlfn.SWITCH(RANDBETWEEN(0,1),0,"No",1,"Yes")</f>
        <v>Yes</v>
      </c>
      <c r="I325" s="3">
        <f t="shared" ca="1" si="197"/>
        <v>9.7138753642471876E-2</v>
      </c>
      <c r="J325" t="str" cm="1">
        <f t="array" aca="1" ref="J325" ca="1">_xlfn.SWITCH(RANDBETWEEN(0,2),0,"Rainy",1,"Sunny",2,"Cold")</f>
        <v>Cold</v>
      </c>
      <c r="K325">
        <f t="shared" ca="1" si="190"/>
        <v>0.74097552433459357</v>
      </c>
      <c r="L325" t="str" cm="1">
        <f t="array" aca="1" ref="L325" ca="1">_xlfn.SWITCH(RANDBETWEEN(0,1),0,"Good",1,"Bad")</f>
        <v>Good</v>
      </c>
      <c r="M325" s="3">
        <f t="shared" ca="1" si="198"/>
        <v>0.11558983511009743</v>
      </c>
      <c r="N325" t="str" cm="1">
        <f t="array" aca="1" ref="N325" ca="1">_xlfn.SWITCH(RANDBETWEEN(0,1),0,"No",1,"Yes")</f>
        <v>Yes</v>
      </c>
      <c r="O325" s="3">
        <f t="shared" ca="1" si="199"/>
        <v>0.96302633879549671</v>
      </c>
      <c r="P325" t="str" cm="1">
        <f t="array" aca="1" ref="P325" ca="1">_xlfn.SWITCH(RANDBETWEEN(0,1),0,"No",1,"Yes")</f>
        <v>Yes</v>
      </c>
      <c r="Q325" s="3">
        <f t="shared" ca="1" si="200"/>
        <v>1.654378585085396</v>
      </c>
      <c r="R325">
        <f t="shared" ca="1" si="201"/>
        <v>2</v>
      </c>
      <c r="S325" s="3">
        <f t="shared" ca="1" si="202"/>
        <v>0.20273756359253986</v>
      </c>
      <c r="T325" s="3">
        <f t="shared" ca="1" si="203"/>
        <v>0.40547512718507972</v>
      </c>
      <c r="U325" t="str" cm="1">
        <f t="array" aca="1" ref="U325" ca="1">_xlfn.SWITCH(RANDBETWEEN(0,1),0,"No",1,"Yes")</f>
        <v>Yes</v>
      </c>
      <c r="V325" s="3">
        <f t="shared" ca="1" si="204"/>
        <v>1.1562070071705455</v>
      </c>
      <c r="W325" t="str" cm="1">
        <f t="array" aca="1" ref="W325" ca="1">_xlfn.SWITCH(RANDBETWEEN(0,1),0,"No",1,"Yes")</f>
        <v>Yes</v>
      </c>
      <c r="X325" s="3">
        <f t="shared" ca="1" si="205"/>
        <v>29.01838511813849</v>
      </c>
      <c r="Y325" t="str" cm="1">
        <f t="array" aca="1" ref="Y325" ca="1">_xlfn.SWITCH(RANDBETWEEN(0,1),0,"No",1,"Yes")</f>
        <v>Yes</v>
      </c>
      <c r="Z325" s="3">
        <f t="shared" ca="1" si="206"/>
        <v>0.66958200646984989</v>
      </c>
      <c r="AA325" s="3">
        <f t="shared" ca="1" si="191"/>
        <v>1</v>
      </c>
      <c r="AB325" s="3">
        <f t="shared" ca="1" si="207"/>
        <v>-0.22926024838000614</v>
      </c>
      <c r="AC325" s="3">
        <f t="shared" ca="1" si="208"/>
        <v>248.9666435162984</v>
      </c>
      <c r="AD325" s="3">
        <f t="shared" ca="1" si="209"/>
        <v>4</v>
      </c>
      <c r="AE325" s="3" t="str">
        <f t="shared" ca="1" si="210"/>
        <v>4-8</v>
      </c>
      <c r="AF325" s="3">
        <f t="shared" ca="1" si="211"/>
        <v>1.9707920624049873</v>
      </c>
      <c r="AG325" s="3" t="str">
        <f t="shared" ca="1" si="212"/>
        <v>Low</v>
      </c>
      <c r="AH325" s="3">
        <f t="shared" ca="1" si="213"/>
        <v>0.73576186292003753</v>
      </c>
      <c r="AI325" s="3">
        <f t="shared" ca="1" si="214"/>
        <v>106.51794199119578</v>
      </c>
      <c r="AJ325" s="3">
        <f t="shared" ca="1" si="215"/>
        <v>2.3373211954928372</v>
      </c>
      <c r="AK325" s="3">
        <f t="shared" ca="1" si="216"/>
        <v>42.908188513600408</v>
      </c>
      <c r="AL325" s="3">
        <f t="shared" ca="1" si="217"/>
        <v>25</v>
      </c>
      <c r="AM325" s="3" t="str">
        <f t="shared" ca="1" si="218"/>
        <v>Late</v>
      </c>
      <c r="AN325" s="6">
        <f t="shared" ca="1" si="219"/>
        <v>0</v>
      </c>
      <c r="AO325" s="6">
        <f t="shared" ca="1" si="220"/>
        <v>0.4523382903139721</v>
      </c>
      <c r="AP325" s="3" cm="1">
        <f t="array" aca="1" ref="AP325" ca="1">_xlfn.SWITCH(F325,3,_xlfn.NORM.INV(RAND(),8,4),4,_xlfn.NORM.INV(RAND(),7,3))</f>
        <v>8.7694220746491904</v>
      </c>
      <c r="AQ325" s="6">
        <f t="shared" ca="1" si="221"/>
        <v>105.87257787633891</v>
      </c>
      <c r="AR325" s="6">
        <f t="shared" ca="1" si="222"/>
        <v>3005.7556963175889</v>
      </c>
      <c r="AS325" s="3">
        <f t="shared" ca="1" si="223"/>
        <v>5.3635235642000509</v>
      </c>
      <c r="AT325" s="6">
        <f t="shared" ca="1" si="224"/>
        <v>10727.047128400101</v>
      </c>
      <c r="AU325" s="3">
        <f t="shared" ca="1" si="225"/>
        <v>993.57618378605912</v>
      </c>
      <c r="AV325" s="3">
        <f t="shared" ca="1" si="226"/>
        <v>58.684615134158179</v>
      </c>
      <c r="AW325" s="6">
        <f t="shared" ca="1" si="227"/>
        <v>14785.515961928222</v>
      </c>
      <c r="BC325">
        <v>322</v>
      </c>
      <c r="BD325">
        <v>5813895.3078388683</v>
      </c>
      <c r="BI325">
        <v>322</v>
      </c>
      <c r="BJ325">
        <v>10074.368564207854</v>
      </c>
      <c r="BO325">
        <v>322</v>
      </c>
      <c r="BP325">
        <v>0.58199999999999996</v>
      </c>
      <c r="BW325">
        <v>322</v>
      </c>
      <c r="BX325">
        <v>24.896490475256574</v>
      </c>
      <c r="CE325">
        <v>322</v>
      </c>
      <c r="CF325">
        <v>1936696.7530472162</v>
      </c>
      <c r="CK325">
        <v>322</v>
      </c>
      <c r="CL325">
        <v>1276.1118815348825</v>
      </c>
      <c r="CS325">
        <v>321</v>
      </c>
      <c r="CT325" s="10">
        <v>4.8000000000000001E-2</v>
      </c>
      <c r="CU325" s="10">
        <v>5.6000000000000001E-2</v>
      </c>
      <c r="CV325" s="10">
        <v>5.3999999999999999E-2</v>
      </c>
      <c r="CW325" s="10">
        <v>7.0000000000000007E-2</v>
      </c>
      <c r="CX325" s="10">
        <v>7.1999999999999995E-2</v>
      </c>
      <c r="CY325" s="10">
        <v>5.1999999999999998E-2</v>
      </c>
      <c r="CZ325" s="10">
        <v>7.0000000000000007E-2</v>
      </c>
      <c r="DA325" s="10">
        <v>7.0000000000000007E-2</v>
      </c>
      <c r="DB325" s="10">
        <v>8.5999999999999993E-2</v>
      </c>
      <c r="DC325" s="10">
        <v>5.8000000000000003E-2</v>
      </c>
      <c r="DD325" s="10">
        <v>5.1999999999999998E-2</v>
      </c>
      <c r="DE325" s="10">
        <v>6.8000000000000005E-2</v>
      </c>
      <c r="DF325" s="10">
        <v>4.5999999999999999E-2</v>
      </c>
      <c r="DG325" s="10">
        <v>6.6000000000000003E-2</v>
      </c>
      <c r="DH325" s="10">
        <v>6.4000000000000001E-2</v>
      </c>
      <c r="DI325" s="10">
        <v>6.8000000000000005E-2</v>
      </c>
      <c r="DJ325" s="25">
        <v>9029.5930381181061</v>
      </c>
      <c r="DK325" s="10">
        <v>0.58199999999999996</v>
      </c>
      <c r="DL325" s="10"/>
      <c r="DM325" s="10"/>
      <c r="DN325" s="10"/>
      <c r="DO325" s="10"/>
      <c r="DP325" s="10"/>
      <c r="DQ325" s="10"/>
      <c r="DR325" s="10"/>
      <c r="DS325" s="10"/>
      <c r="DT325" s="10"/>
      <c r="DU325" s="10"/>
      <c r="DV325" s="10"/>
    </row>
    <row r="326" spans="1:126" x14ac:dyDescent="0.35">
      <c r="A326">
        <f t="shared" ca="1" si="192"/>
        <v>4</v>
      </c>
      <c r="B326" t="str" cm="1">
        <f t="array" aca="1" ref="B326" ca="1">_xlfn.SWITCH(A326,1,"A",2,"B",3,"C",4,"D")</f>
        <v>D</v>
      </c>
      <c r="C326">
        <f t="shared" ca="1" si="193"/>
        <v>1</v>
      </c>
      <c r="D326" s="3">
        <f t="shared" ca="1" si="194"/>
        <v>2.7268252021581381</v>
      </c>
      <c r="E326">
        <f t="shared" ca="1" si="195"/>
        <v>1</v>
      </c>
      <c r="F326" cm="1">
        <f t="array" aca="1" ref="F326" ca="1">_xlfn.SWITCH(RANDBETWEEN(0,1),0,3,1,4)</f>
        <v>3</v>
      </c>
      <c r="G326" s="3">
        <f t="shared" ca="1" si="196"/>
        <v>2.5537572130256541</v>
      </c>
      <c r="H326" t="str" cm="1">
        <f t="array" aca="1" ref="H326" ca="1">_xlfn.SWITCH(RANDBETWEEN(0,1),0,"No",1,"Yes")</f>
        <v>No</v>
      </c>
      <c r="I326" s="3">
        <f t="shared" ca="1" si="197"/>
        <v>0.2857740321633806</v>
      </c>
      <c r="J326" t="str" cm="1">
        <f t="array" aca="1" ref="J326" ca="1">_xlfn.SWITCH(RANDBETWEEN(0,2),0,"Rainy",1,"Sunny",2,"Cold")</f>
        <v>Sunny</v>
      </c>
      <c r="K326">
        <f t="shared" ca="1" si="190"/>
        <v>0.65065301376954487</v>
      </c>
      <c r="L326" t="str" cm="1">
        <f t="array" aca="1" ref="L326" ca="1">_xlfn.SWITCH(RANDBETWEEN(0,1),0,"Good",1,"Bad")</f>
        <v>Bad</v>
      </c>
      <c r="M326" s="3">
        <f t="shared" ca="1" si="198"/>
        <v>0.61769121127177706</v>
      </c>
      <c r="N326" t="str" cm="1">
        <f t="array" aca="1" ref="N326" ca="1">_xlfn.SWITCH(RANDBETWEEN(0,1),0,"No",1,"Yes")</f>
        <v>Yes</v>
      </c>
      <c r="O326" s="3">
        <f t="shared" ca="1" si="199"/>
        <v>0.83249588346601966</v>
      </c>
      <c r="P326" t="str" cm="1">
        <f t="array" aca="1" ref="P326" ca="1">_xlfn.SWITCH(RANDBETWEEN(0,1),0,"No",1,"Yes")</f>
        <v>No</v>
      </c>
      <c r="Q326" s="3">
        <f t="shared" ca="1" si="200"/>
        <v>0</v>
      </c>
      <c r="R326">
        <f t="shared" ca="1" si="201"/>
        <v>2</v>
      </c>
      <c r="S326" s="3">
        <f t="shared" ca="1" si="202"/>
        <v>0.12904626871696767</v>
      </c>
      <c r="T326" s="3">
        <f t="shared" ca="1" si="203"/>
        <v>0.25809253743393534</v>
      </c>
      <c r="U326" t="str" cm="1">
        <f t="array" aca="1" ref="U326" ca="1">_xlfn.SWITCH(RANDBETWEEN(0,1),0,"No",1,"Yes")</f>
        <v>No</v>
      </c>
      <c r="V326" s="3">
        <f t="shared" ca="1" si="204"/>
        <v>0</v>
      </c>
      <c r="W326" t="str" cm="1">
        <f t="array" aca="1" ref="W326" ca="1">_xlfn.SWITCH(RANDBETWEEN(0,1),0,"No",1,"Yes")</f>
        <v>Yes</v>
      </c>
      <c r="X326" s="3">
        <f t="shared" ca="1" si="205"/>
        <v>9.7603288152971732</v>
      </c>
      <c r="Y326" t="str" cm="1">
        <f t="array" aca="1" ref="Y326" ca="1">_xlfn.SWITCH(RANDBETWEEN(0,1),0,"No",1,"Yes")</f>
        <v>No</v>
      </c>
      <c r="Z326" s="3">
        <f t="shared" ca="1" si="206"/>
        <v>0</v>
      </c>
      <c r="AA326" s="3">
        <f t="shared" ca="1" si="191"/>
        <v>0</v>
      </c>
      <c r="AB326" s="3">
        <f t="shared" ca="1" si="207"/>
        <v>1.0366687065257278</v>
      </c>
      <c r="AC326" s="3">
        <f t="shared" ca="1" si="208"/>
        <v>259.43642420771903</v>
      </c>
      <c r="AD326" s="3">
        <f t="shared" ca="1" si="209"/>
        <v>2</v>
      </c>
      <c r="AE326" s="3" t="str">
        <f t="shared" ca="1" si="210"/>
        <v>12-4</v>
      </c>
      <c r="AF326" s="3">
        <f t="shared" ca="1" si="211"/>
        <v>0.59411272077622568</v>
      </c>
      <c r="AG326" s="3" t="str">
        <f t="shared" ca="1" si="212"/>
        <v>Low</v>
      </c>
      <c r="AH326" s="3">
        <f t="shared" ca="1" si="213"/>
        <v>0.3964766142409113</v>
      </c>
      <c r="AI326" s="3">
        <f t="shared" ca="1" si="214"/>
        <v>26.896728511863742</v>
      </c>
      <c r="AJ326" s="3">
        <f t="shared" ca="1" si="215"/>
        <v>9.6456498080532551</v>
      </c>
      <c r="AK326" s="3">
        <f t="shared" ca="1" si="216"/>
        <v>26.631700556023606</v>
      </c>
      <c r="AL326" s="3">
        <f t="shared" ca="1" si="217"/>
        <v>25</v>
      </c>
      <c r="AM326" s="3" t="str">
        <f t="shared" ca="1" si="218"/>
        <v>Late</v>
      </c>
      <c r="AN326" s="6">
        <f t="shared" ca="1" si="219"/>
        <v>0</v>
      </c>
      <c r="AO326" s="6">
        <f t="shared" ca="1" si="220"/>
        <v>7.7593687936697728</v>
      </c>
      <c r="AP326" s="3" cm="1">
        <f t="array" aca="1" ref="AP326" ca="1">_xlfn.SWITCH(F326,3,_xlfn.NORM.INV(RAND(),8,4),4,_xlfn.NORM.INV(RAND(),7,3))</f>
        <v>5.9485868670608246</v>
      </c>
      <c r="AQ326" s="6">
        <f t="shared" ca="1" si="221"/>
        <v>89.406685173392631</v>
      </c>
      <c r="AR326" s="6">
        <f t="shared" ca="1" si="222"/>
        <v>3899.3043591731248</v>
      </c>
      <c r="AS326" s="3">
        <f t="shared" ca="1" si="223"/>
        <v>3.3289625695029508</v>
      </c>
      <c r="AT326" s="6">
        <f t="shared" ca="1" si="224"/>
        <v>4993.4438542544258</v>
      </c>
      <c r="AU326" s="3">
        <f t="shared" ca="1" si="225"/>
        <v>1010.6122405611857</v>
      </c>
      <c r="AV326" s="3">
        <f t="shared" ca="1" si="226"/>
        <v>68.656678699060521</v>
      </c>
      <c r="AW326" s="6">
        <f t="shared" ca="1" si="227"/>
        <v>9979.7765014814668</v>
      </c>
      <c r="BC326">
        <v>323</v>
      </c>
      <c r="BD326">
        <v>3238426.5307927299</v>
      </c>
      <c r="BI326">
        <v>323</v>
      </c>
      <c r="BJ326">
        <v>13270.486872673651</v>
      </c>
      <c r="BO326">
        <v>323</v>
      </c>
      <c r="BP326">
        <v>0.59799999999999998</v>
      </c>
      <c r="BW326">
        <v>323</v>
      </c>
      <c r="BX326">
        <v>34.290156945533816</v>
      </c>
      <c r="CE326">
        <v>323</v>
      </c>
      <c r="CF326">
        <v>1749326.5867042826</v>
      </c>
      <c r="CK326">
        <v>323</v>
      </c>
      <c r="CL326">
        <v>1779.5326342512556</v>
      </c>
      <c r="CS326">
        <v>322</v>
      </c>
      <c r="CT326" s="10">
        <v>5.6000000000000001E-2</v>
      </c>
      <c r="CU326" s="10">
        <v>6.8000000000000005E-2</v>
      </c>
      <c r="CV326" s="10">
        <v>6.8000000000000005E-2</v>
      </c>
      <c r="CW326" s="10">
        <v>7.0000000000000007E-2</v>
      </c>
      <c r="CX326" s="10">
        <v>7.3999999999999996E-2</v>
      </c>
      <c r="CY326" s="10">
        <v>4.8000000000000001E-2</v>
      </c>
      <c r="CZ326" s="10">
        <v>5.1999999999999998E-2</v>
      </c>
      <c r="DA326" s="10">
        <v>6.6000000000000003E-2</v>
      </c>
      <c r="DB326" s="10">
        <v>0.06</v>
      </c>
      <c r="DC326" s="10">
        <v>5.3999999999999999E-2</v>
      </c>
      <c r="DD326" s="10">
        <v>6.6000000000000003E-2</v>
      </c>
      <c r="DE326" s="10">
        <v>5.8000000000000003E-2</v>
      </c>
      <c r="DF326" s="10">
        <v>5.8000000000000003E-2</v>
      </c>
      <c r="DG326" s="10">
        <v>7.8E-2</v>
      </c>
      <c r="DH326" s="10">
        <v>6.6000000000000003E-2</v>
      </c>
      <c r="DI326" s="10">
        <v>5.8000000000000003E-2</v>
      </c>
      <c r="DJ326" s="25">
        <v>10442.974746870583</v>
      </c>
      <c r="DK326" s="10">
        <v>0.59799999999999998</v>
      </c>
      <c r="DL326" s="10"/>
      <c r="DM326" s="10"/>
      <c r="DN326" s="10"/>
      <c r="DO326" s="10"/>
      <c r="DP326" s="10"/>
      <c r="DQ326" s="10"/>
      <c r="DR326" s="10"/>
      <c r="DS326" s="10"/>
      <c r="DT326" s="10"/>
      <c r="DU326" s="10"/>
      <c r="DV326" s="10"/>
    </row>
    <row r="327" spans="1:126" x14ac:dyDescent="0.35">
      <c r="A327">
        <f t="shared" ca="1" si="192"/>
        <v>4</v>
      </c>
      <c r="B327" t="str" cm="1">
        <f t="array" aca="1" ref="B327" ca="1">_xlfn.SWITCH(A327,1,"A",2,"B",3,"C",4,"D")</f>
        <v>D</v>
      </c>
      <c r="C327">
        <f t="shared" ca="1" si="193"/>
        <v>3</v>
      </c>
      <c r="D327" s="3">
        <f t="shared" ca="1" si="194"/>
        <v>2.7259150001271917</v>
      </c>
      <c r="E327">
        <f t="shared" ca="1" si="195"/>
        <v>1</v>
      </c>
      <c r="F327" cm="1">
        <f t="array" aca="1" ref="F327" ca="1">_xlfn.SWITCH(RANDBETWEEN(0,1),0,3,1,4)</f>
        <v>3</v>
      </c>
      <c r="G327" s="3">
        <f t="shared" ca="1" si="196"/>
        <v>1.3080282251410038</v>
      </c>
      <c r="H327" t="str" cm="1">
        <f t="array" aca="1" ref="H327" ca="1">_xlfn.SWITCH(RANDBETWEEN(0,1),0,"No",1,"Yes")</f>
        <v>Yes</v>
      </c>
      <c r="I327" s="3">
        <f t="shared" ca="1" si="197"/>
        <v>5.7493691654747062E-2</v>
      </c>
      <c r="J327" t="str" cm="1">
        <f t="array" aca="1" ref="J327" ca="1">_xlfn.SWITCH(RANDBETWEEN(0,2),0,"Rainy",1,"Sunny",2,"Cold")</f>
        <v>Rainy</v>
      </c>
      <c r="K327">
        <f t="shared" ca="1" si="190"/>
        <v>1.4449800577162148</v>
      </c>
      <c r="L327" t="str" cm="1">
        <f t="array" aca="1" ref="L327" ca="1">_xlfn.SWITCH(RANDBETWEEN(0,1),0,"Good",1,"Bad")</f>
        <v>Bad</v>
      </c>
      <c r="M327" s="3">
        <f t="shared" ca="1" si="198"/>
        <v>0.58996356528702665</v>
      </c>
      <c r="N327" t="str" cm="1">
        <f t="array" aca="1" ref="N327" ca="1">_xlfn.SWITCH(RANDBETWEEN(0,1),0,"No",1,"Yes")</f>
        <v>Yes</v>
      </c>
      <c r="O327" s="3">
        <f t="shared" ca="1" si="199"/>
        <v>0.92774072612359981</v>
      </c>
      <c r="P327" t="str" cm="1">
        <f t="array" aca="1" ref="P327" ca="1">_xlfn.SWITCH(RANDBETWEEN(0,1),0,"No",1,"Yes")</f>
        <v>No</v>
      </c>
      <c r="Q327" s="3">
        <f t="shared" ca="1" si="200"/>
        <v>0</v>
      </c>
      <c r="R327">
        <f t="shared" ca="1" si="201"/>
        <v>2</v>
      </c>
      <c r="S327" s="3">
        <f t="shared" ca="1" si="202"/>
        <v>0.15151277755246315</v>
      </c>
      <c r="T327" s="3">
        <f t="shared" ca="1" si="203"/>
        <v>0.30302555510492629</v>
      </c>
      <c r="U327" t="str" cm="1">
        <f t="array" aca="1" ref="U327" ca="1">_xlfn.SWITCH(RANDBETWEEN(0,1),0,"No",1,"Yes")</f>
        <v>No</v>
      </c>
      <c r="V327" s="3">
        <f t="shared" ca="1" si="204"/>
        <v>0</v>
      </c>
      <c r="W327" t="str" cm="1">
        <f t="array" aca="1" ref="W327" ca="1">_xlfn.SWITCH(RANDBETWEEN(0,1),0,"No",1,"Yes")</f>
        <v>No</v>
      </c>
      <c r="X327" s="3">
        <f t="shared" ca="1" si="205"/>
        <v>0</v>
      </c>
      <c r="Y327" t="str" cm="1">
        <f t="array" aca="1" ref="Y327" ca="1">_xlfn.SWITCH(RANDBETWEEN(0,1),0,"No",1,"Yes")</f>
        <v>No</v>
      </c>
      <c r="Z327" s="3">
        <f t="shared" ca="1" si="206"/>
        <v>0</v>
      </c>
      <c r="AA327" s="3">
        <f t="shared" ca="1" si="191"/>
        <v>0</v>
      </c>
      <c r="AB327" s="3">
        <f t="shared" ca="1" si="207"/>
        <v>0.75916211853128379</v>
      </c>
      <c r="AC327" s="3">
        <f t="shared" ca="1" si="208"/>
        <v>320.4955809173552</v>
      </c>
      <c r="AD327" s="3">
        <f t="shared" ca="1" si="209"/>
        <v>1</v>
      </c>
      <c r="AE327" s="3" t="str">
        <f t="shared" ca="1" si="210"/>
        <v>8-12</v>
      </c>
      <c r="AF327" s="3">
        <f t="shared" ca="1" si="211"/>
        <v>0.61788683374303244</v>
      </c>
      <c r="AG327" s="3" t="str">
        <f t="shared" ca="1" si="212"/>
        <v>High</v>
      </c>
      <c r="AH327" s="3">
        <f t="shared" ca="1" si="213"/>
        <v>0.10294580033826586</v>
      </c>
      <c r="AI327" s="3">
        <f t="shared" ca="1" si="214"/>
        <v>63.707639468048839</v>
      </c>
      <c r="AJ327" s="3">
        <f t="shared" ca="1" si="215"/>
        <v>5.0307244718758213</v>
      </c>
      <c r="AK327" s="3">
        <f t="shared" ca="1" si="216"/>
        <v>11.141951045515921</v>
      </c>
      <c r="AL327" s="3">
        <f t="shared" ca="1" si="217"/>
        <v>25</v>
      </c>
      <c r="AM327" s="3" t="str">
        <f t="shared" ca="1" si="218"/>
        <v>On time</v>
      </c>
      <c r="AN327" s="6">
        <f t="shared" ca="1" si="219"/>
        <v>0</v>
      </c>
      <c r="AO327" s="6">
        <f t="shared" ca="1" si="220"/>
        <v>2.0595739433447449</v>
      </c>
      <c r="AP327" s="3" cm="1">
        <f t="array" aca="1" ref="AP327" ca="1">_xlfn.SWITCH(F327,3,_xlfn.NORM.INV(RAND(),8,4),4,_xlfn.NORM.INV(RAND(),7,3))</f>
        <v>12.918840546802951</v>
      </c>
      <c r="AQ327" s="6">
        <f t="shared" ca="1" si="221"/>
        <v>103.50033277048087</v>
      </c>
      <c r="AR327" s="6">
        <f t="shared" ca="1" si="222"/>
        <v>2567.6761901534446</v>
      </c>
      <c r="AS327" s="3">
        <f t="shared" ca="1" si="223"/>
        <v>1.3927438806894901</v>
      </c>
      <c r="AT327" s="6">
        <f t="shared" ca="1" si="224"/>
        <v>2089.1158210342351</v>
      </c>
      <c r="AU327" s="3">
        <f t="shared" ca="1" si="225"/>
        <v>990.79197630611259</v>
      </c>
      <c r="AV327" s="3">
        <f t="shared" ca="1" si="226"/>
        <v>56.143592781456746</v>
      </c>
      <c r="AW327" s="6">
        <f t="shared" ca="1" si="227"/>
        <v>5705.7871542185931</v>
      </c>
      <c r="BC327">
        <v>324</v>
      </c>
      <c r="BD327">
        <v>-9470104.5968961716</v>
      </c>
      <c r="BI327">
        <v>324</v>
      </c>
      <c r="BJ327">
        <v>22827.879090442137</v>
      </c>
      <c r="BO327">
        <v>324</v>
      </c>
      <c r="BP327">
        <v>0.60199999999999998</v>
      </c>
      <c r="BW327">
        <v>324</v>
      </c>
      <c r="BX327">
        <v>23.327258438200897</v>
      </c>
      <c r="CE327">
        <v>324</v>
      </c>
      <c r="CF327">
        <v>2056096.1452219388</v>
      </c>
      <c r="CK327">
        <v>324</v>
      </c>
      <c r="CL327">
        <v>4061.0124309697394</v>
      </c>
      <c r="CS327">
        <v>323</v>
      </c>
      <c r="CT327" s="10">
        <v>5.8000000000000003E-2</v>
      </c>
      <c r="CU327" s="10">
        <v>5.1999999999999998E-2</v>
      </c>
      <c r="CV327" s="10">
        <v>8.7999999999999995E-2</v>
      </c>
      <c r="CW327" s="10">
        <v>7.5999999999999998E-2</v>
      </c>
      <c r="CX327" s="10">
        <v>6.6000000000000003E-2</v>
      </c>
      <c r="CY327" s="10">
        <v>0.06</v>
      </c>
      <c r="CZ327" s="10">
        <v>5.8000000000000003E-2</v>
      </c>
      <c r="DA327" s="10">
        <v>5.6000000000000001E-2</v>
      </c>
      <c r="DB327" s="10">
        <v>6.4000000000000001E-2</v>
      </c>
      <c r="DC327" s="10">
        <v>4.5999999999999999E-2</v>
      </c>
      <c r="DD327" s="10">
        <v>4.2000000000000003E-2</v>
      </c>
      <c r="DE327" s="10">
        <v>0.05</v>
      </c>
      <c r="DF327" s="10">
        <v>6.6000000000000003E-2</v>
      </c>
      <c r="DG327" s="10">
        <v>7.5999999999999998E-2</v>
      </c>
      <c r="DH327" s="10">
        <v>0.06</v>
      </c>
      <c r="DI327" s="10">
        <v>8.2000000000000003E-2</v>
      </c>
      <c r="DJ327" s="25">
        <v>13166.946630027162</v>
      </c>
      <c r="DK327" s="10">
        <v>0.58599999999999997</v>
      </c>
      <c r="DL327" s="10"/>
      <c r="DM327" s="10"/>
      <c r="DN327" s="10"/>
      <c r="DO327" s="10"/>
      <c r="DP327" s="10"/>
      <c r="DQ327" s="10"/>
      <c r="DR327" s="10"/>
      <c r="DS327" s="10"/>
      <c r="DT327" s="10"/>
      <c r="DU327" s="10"/>
      <c r="DV327" s="10"/>
    </row>
    <row r="328" spans="1:126" x14ac:dyDescent="0.35">
      <c r="A328">
        <f t="shared" ca="1" si="192"/>
        <v>2</v>
      </c>
      <c r="B328" t="str" cm="1">
        <f t="array" aca="1" ref="B328" ca="1">_xlfn.SWITCH(A328,1,"A",2,"B",3,"C",4,"D")</f>
        <v>B</v>
      </c>
      <c r="C328">
        <f t="shared" ca="1" si="193"/>
        <v>4</v>
      </c>
      <c r="D328" s="3">
        <f t="shared" ca="1" si="194"/>
        <v>2.9667534220393885</v>
      </c>
      <c r="E328">
        <f t="shared" ca="1" si="195"/>
        <v>1</v>
      </c>
      <c r="F328" cm="1">
        <f t="array" aca="1" ref="F328" ca="1">_xlfn.SWITCH(RANDBETWEEN(0,1),0,3,1,4)</f>
        <v>4</v>
      </c>
      <c r="G328" s="3">
        <f t="shared" ca="1" si="196"/>
        <v>1.7179476857858071</v>
      </c>
      <c r="H328" t="str" cm="1">
        <f t="array" aca="1" ref="H328" ca="1">_xlfn.SWITCH(RANDBETWEEN(0,1),0,"No",1,"Yes")</f>
        <v>Yes</v>
      </c>
      <c r="I328" s="3">
        <f t="shared" ca="1" si="197"/>
        <v>0.12313141679046211</v>
      </c>
      <c r="J328" t="str" cm="1">
        <f t="array" aca="1" ref="J328" ca="1">_xlfn.SWITCH(RANDBETWEEN(0,2),0,"Rainy",1,"Sunny",2,"Cold")</f>
        <v>Rainy</v>
      </c>
      <c r="K328">
        <f t="shared" ca="1" si="190"/>
        <v>1.688706992377571</v>
      </c>
      <c r="L328" t="str" cm="1">
        <f t="array" aca="1" ref="L328" ca="1">_xlfn.SWITCH(RANDBETWEEN(0,1),0,"Good",1,"Bad")</f>
        <v>Good</v>
      </c>
      <c r="M328" s="3">
        <f t="shared" ca="1" si="198"/>
        <v>5.4578994245053983E-2</v>
      </c>
      <c r="N328" t="str" cm="1">
        <f t="array" aca="1" ref="N328" ca="1">_xlfn.SWITCH(RANDBETWEEN(0,1),0,"No",1,"Yes")</f>
        <v>No</v>
      </c>
      <c r="O328" s="3">
        <f t="shared" ca="1" si="199"/>
        <v>0.10379553994388352</v>
      </c>
      <c r="P328" t="str" cm="1">
        <f t="array" aca="1" ref="P328" ca="1">_xlfn.SWITCH(RANDBETWEEN(0,1),0,"No",1,"Yes")</f>
        <v>No</v>
      </c>
      <c r="Q328" s="3">
        <f t="shared" ca="1" si="200"/>
        <v>0</v>
      </c>
      <c r="R328">
        <f t="shared" ca="1" si="201"/>
        <v>3</v>
      </c>
      <c r="S328" s="3">
        <f t="shared" ca="1" si="202"/>
        <v>0.13242327317857111</v>
      </c>
      <c r="T328" s="3">
        <f t="shared" ca="1" si="203"/>
        <v>0.39726981953571333</v>
      </c>
      <c r="U328" t="str" cm="1">
        <f t="array" aca="1" ref="U328" ca="1">_xlfn.SWITCH(RANDBETWEEN(0,1),0,"No",1,"Yes")</f>
        <v>Yes</v>
      </c>
      <c r="V328" s="3">
        <f t="shared" ca="1" si="204"/>
        <v>0.84595984024570059</v>
      </c>
      <c r="W328" t="str" cm="1">
        <f t="array" aca="1" ref="W328" ca="1">_xlfn.SWITCH(RANDBETWEEN(0,1),0,"No",1,"Yes")</f>
        <v>No</v>
      </c>
      <c r="X328" s="3">
        <f t="shared" ca="1" si="205"/>
        <v>0</v>
      </c>
      <c r="Y328" t="str" cm="1">
        <f t="array" aca="1" ref="Y328" ca="1">_xlfn.SWITCH(RANDBETWEEN(0,1),0,"No",1,"Yes")</f>
        <v>Yes</v>
      </c>
      <c r="Z328" s="3">
        <f t="shared" ca="1" si="206"/>
        <v>1.0681644435868973</v>
      </c>
      <c r="AA328" s="3">
        <f t="shared" ca="1" si="191"/>
        <v>1</v>
      </c>
      <c r="AB328" s="3">
        <f t="shared" ca="1" si="207"/>
        <v>1.13163354325559</v>
      </c>
      <c r="AC328" s="3">
        <f t="shared" ca="1" si="208"/>
        <v>260.53891587546099</v>
      </c>
      <c r="AD328" s="3">
        <f t="shared" ca="1" si="209"/>
        <v>3</v>
      </c>
      <c r="AE328" s="3" t="str">
        <f t="shared" ca="1" si="210"/>
        <v>4-8</v>
      </c>
      <c r="AF328" s="3">
        <f t="shared" ca="1" si="211"/>
        <v>0.53575243390276617</v>
      </c>
      <c r="AG328" s="3" t="str">
        <f t="shared" ca="1" si="212"/>
        <v>Low</v>
      </c>
      <c r="AH328" s="3">
        <f t="shared" ca="1" si="213"/>
        <v>0.45425424549141946</v>
      </c>
      <c r="AI328" s="3">
        <f t="shared" ca="1" si="214"/>
        <v>82.735747352033243</v>
      </c>
      <c r="AJ328" s="3">
        <f t="shared" ca="1" si="215"/>
        <v>3.1490489203764738</v>
      </c>
      <c r="AK328" s="3">
        <f t="shared" ca="1" si="216"/>
        <v>11.270243875537338</v>
      </c>
      <c r="AL328" s="3">
        <f t="shared" ca="1" si="217"/>
        <v>30</v>
      </c>
      <c r="AM328" s="3" t="str">
        <f t="shared" ca="1" si="218"/>
        <v>On time</v>
      </c>
      <c r="AN328" s="6">
        <f t="shared" ca="1" si="219"/>
        <v>0</v>
      </c>
      <c r="AO328" s="6">
        <f t="shared" ca="1" si="220"/>
        <v>2.9520432760806963</v>
      </c>
      <c r="AP328" s="3" cm="1">
        <f t="array" aca="1" ref="AP328" ca="1">_xlfn.SWITCH(F328,3,_xlfn.NORM.INV(RAND(),8,4),4,_xlfn.NORM.INV(RAND(),7,3))</f>
        <v>7.2364871832393174</v>
      </c>
      <c r="AQ328" s="6">
        <f t="shared" ca="1" si="221"/>
        <v>105.45512693739691</v>
      </c>
      <c r="AR328" s="6">
        <f t="shared" ca="1" si="222"/>
        <v>3796.7543851130849</v>
      </c>
      <c r="AS328" s="3">
        <f t="shared" ca="1" si="223"/>
        <v>1.4087804844421672</v>
      </c>
      <c r="AT328" s="6">
        <f t="shared" ca="1" si="224"/>
        <v>2817.5609688843342</v>
      </c>
      <c r="AU328" s="3">
        <f t="shared" ca="1" si="225"/>
        <v>1011.9223733100514</v>
      </c>
      <c r="AV328" s="3">
        <f t="shared" ca="1" si="226"/>
        <v>48.602787330517522</v>
      </c>
      <c r="AW328" s="6">
        <f t="shared" ca="1" si="227"/>
        <v>7677.7925579140683</v>
      </c>
      <c r="BC328">
        <v>325</v>
      </c>
      <c r="BD328">
        <v>5493780.4629842713</v>
      </c>
      <c r="BI328">
        <v>325</v>
      </c>
      <c r="BJ328">
        <v>7821.8323519602218</v>
      </c>
      <c r="BO328">
        <v>325</v>
      </c>
      <c r="BP328">
        <v>0.61399999999999999</v>
      </c>
      <c r="BW328">
        <v>325</v>
      </c>
      <c r="BX328">
        <v>23.693080541512483</v>
      </c>
      <c r="CE328">
        <v>325</v>
      </c>
      <c r="CF328">
        <v>2015912.8789205961</v>
      </c>
      <c r="CK328">
        <v>325</v>
      </c>
      <c r="CL328">
        <v>4283.9741218363533</v>
      </c>
      <c r="CS328">
        <v>324</v>
      </c>
      <c r="CT328" s="10">
        <v>7.5999999999999998E-2</v>
      </c>
      <c r="CU328" s="10">
        <v>7.0000000000000007E-2</v>
      </c>
      <c r="CV328" s="10">
        <v>0.06</v>
      </c>
      <c r="CW328" s="10">
        <v>7.0000000000000007E-2</v>
      </c>
      <c r="CX328" s="10">
        <v>0.05</v>
      </c>
      <c r="CY328" s="10">
        <v>6.8000000000000005E-2</v>
      </c>
      <c r="CZ328" s="10">
        <v>0.04</v>
      </c>
      <c r="DA328" s="10">
        <v>0.05</v>
      </c>
      <c r="DB328" s="10">
        <v>7.1999999999999995E-2</v>
      </c>
      <c r="DC328" s="10">
        <v>5.1999999999999998E-2</v>
      </c>
      <c r="DD328" s="10">
        <v>7.0000000000000007E-2</v>
      </c>
      <c r="DE328" s="10">
        <v>0.08</v>
      </c>
      <c r="DF328" s="10">
        <v>5.6000000000000001E-2</v>
      </c>
      <c r="DG328" s="10">
        <v>6.2E-2</v>
      </c>
      <c r="DH328" s="10">
        <v>7.3999999999999996E-2</v>
      </c>
      <c r="DI328" s="10">
        <v>0.05</v>
      </c>
      <c r="DJ328" s="25">
        <v>12616.507859561932</v>
      </c>
      <c r="DK328" s="10">
        <v>0.59</v>
      </c>
      <c r="DL328" s="10"/>
      <c r="DM328" s="10"/>
      <c r="DN328" s="10"/>
      <c r="DO328" s="10"/>
      <c r="DP328" s="10"/>
      <c r="DQ328" s="10"/>
      <c r="DR328" s="10"/>
      <c r="DS328" s="10"/>
      <c r="DT328" s="10"/>
      <c r="DU328" s="10"/>
      <c r="DV328" s="10"/>
    </row>
    <row r="329" spans="1:126" x14ac:dyDescent="0.35">
      <c r="A329">
        <f t="shared" ca="1" si="192"/>
        <v>3</v>
      </c>
      <c r="B329" t="str" cm="1">
        <f t="array" aca="1" ref="B329" ca="1">_xlfn.SWITCH(A329,1,"A",2,"B",3,"C",4,"D")</f>
        <v>C</v>
      </c>
      <c r="C329">
        <f t="shared" ca="1" si="193"/>
        <v>1</v>
      </c>
      <c r="D329" s="3">
        <f t="shared" ca="1" si="194"/>
        <v>3.241922117813901</v>
      </c>
      <c r="E329">
        <f t="shared" ca="1" si="195"/>
        <v>0</v>
      </c>
      <c r="F329" cm="1">
        <f t="array" aca="1" ref="F329" ca="1">_xlfn.SWITCH(RANDBETWEEN(0,1),0,3,1,4)</f>
        <v>4</v>
      </c>
      <c r="G329" s="3">
        <f t="shared" ca="1" si="196"/>
        <v>2.791564481035226</v>
      </c>
      <c r="H329" t="str" cm="1">
        <f t="array" aca="1" ref="H329" ca="1">_xlfn.SWITCH(RANDBETWEEN(0,1),0,"No",1,"Yes")</f>
        <v>No</v>
      </c>
      <c r="I329" s="3">
        <f t="shared" ca="1" si="197"/>
        <v>0.31780142874333889</v>
      </c>
      <c r="J329" t="str" cm="1">
        <f t="array" aca="1" ref="J329" ca="1">_xlfn.SWITCH(RANDBETWEEN(0,2),0,"Rainy",1,"Sunny",2,"Cold")</f>
        <v>Rainy</v>
      </c>
      <c r="K329">
        <f t="shared" ca="1" si="190"/>
        <v>2.1150193402716866</v>
      </c>
      <c r="L329" t="str" cm="1">
        <f t="array" aca="1" ref="L329" ca="1">_xlfn.SWITCH(RANDBETWEEN(0,1),0,"Good",1,"Bad")</f>
        <v>Good</v>
      </c>
      <c r="M329" s="3">
        <f t="shared" ca="1" si="198"/>
        <v>9.3890674633733961E-2</v>
      </c>
      <c r="N329" t="str" cm="1">
        <f t="array" aca="1" ref="N329" ca="1">_xlfn.SWITCH(RANDBETWEEN(0,1),0,"No",1,"Yes")</f>
        <v>No</v>
      </c>
      <c r="O329" s="3">
        <f t="shared" ca="1" si="199"/>
        <v>5.4101377968847092E-2</v>
      </c>
      <c r="P329" t="str" cm="1">
        <f t="array" aca="1" ref="P329" ca="1">_xlfn.SWITCH(RANDBETWEEN(0,1),0,"No",1,"Yes")</f>
        <v>No</v>
      </c>
      <c r="Q329" s="3">
        <f t="shared" ca="1" si="200"/>
        <v>0</v>
      </c>
      <c r="R329">
        <f t="shared" ca="1" si="201"/>
        <v>1</v>
      </c>
      <c r="S329" s="3">
        <f t="shared" ca="1" si="202"/>
        <v>0.16448639923838398</v>
      </c>
      <c r="T329" s="3">
        <f t="shared" ca="1" si="203"/>
        <v>0.16448639923838398</v>
      </c>
      <c r="U329" t="str" cm="1">
        <f t="array" aca="1" ref="U329" ca="1">_xlfn.SWITCH(RANDBETWEEN(0,1),0,"No",1,"Yes")</f>
        <v>No</v>
      </c>
      <c r="V329" s="3">
        <f t="shared" ca="1" si="204"/>
        <v>0</v>
      </c>
      <c r="W329" t="str" cm="1">
        <f t="array" aca="1" ref="W329" ca="1">_xlfn.SWITCH(RANDBETWEEN(0,1),0,"No",1,"Yes")</f>
        <v>No</v>
      </c>
      <c r="X329" s="3">
        <f t="shared" ca="1" si="205"/>
        <v>0</v>
      </c>
      <c r="Y329" t="str" cm="1">
        <f t="array" aca="1" ref="Y329" ca="1">_xlfn.SWITCH(RANDBETWEEN(0,1),0,"No",1,"Yes")</f>
        <v>No</v>
      </c>
      <c r="Z329" s="3">
        <f t="shared" ca="1" si="206"/>
        <v>0</v>
      </c>
      <c r="AA329" s="3">
        <f t="shared" ca="1" si="191"/>
        <v>0</v>
      </c>
      <c r="AB329" s="3">
        <f t="shared" ca="1" si="207"/>
        <v>1.3069702886587526</v>
      </c>
      <c r="AC329" s="3">
        <f t="shared" ca="1" si="208"/>
        <v>243.96609197113324</v>
      </c>
      <c r="AD329" s="3">
        <f t="shared" ca="1" si="209"/>
        <v>3</v>
      </c>
      <c r="AE329" s="3" t="str">
        <f t="shared" ca="1" si="210"/>
        <v>4-8</v>
      </c>
      <c r="AF329" s="3">
        <f t="shared" ca="1" si="211"/>
        <v>0.68475232212182924</v>
      </c>
      <c r="AG329" s="3" t="str">
        <f t="shared" ca="1" si="212"/>
        <v>High</v>
      </c>
      <c r="AH329" s="3">
        <f t="shared" ca="1" si="213"/>
        <v>7.0237807716030762E-2</v>
      </c>
      <c r="AI329" s="3">
        <f t="shared" ca="1" si="214"/>
        <v>57.18946586994246</v>
      </c>
      <c r="AJ329" s="3">
        <f t="shared" ca="1" si="215"/>
        <v>4.2659270944398964</v>
      </c>
      <c r="AK329" s="3">
        <f t="shared" ca="1" si="216"/>
        <v>11.864751214827724</v>
      </c>
      <c r="AL329" s="3">
        <f t="shared" ca="1" si="217"/>
        <v>30</v>
      </c>
      <c r="AM329" s="3" t="str">
        <f t="shared" ca="1" si="218"/>
        <v>On time</v>
      </c>
      <c r="AN329" s="6">
        <f t="shared" ca="1" si="219"/>
        <v>0</v>
      </c>
      <c r="AO329" s="6">
        <f t="shared" ca="1" si="220"/>
        <v>1.6293634141323161</v>
      </c>
      <c r="AP329" s="3" cm="1">
        <f t="array" aca="1" ref="AP329" ca="1">_xlfn.SWITCH(F329,3,_xlfn.NORM.INV(RAND(),8,4),4,_xlfn.NORM.INV(RAND(),7,3))</f>
        <v>8.39105471807291</v>
      </c>
      <c r="AQ329" s="6">
        <f t="shared" ca="1" si="221"/>
        <v>101.64018640271804</v>
      </c>
      <c r="AR329" s="6">
        <f t="shared" ca="1" si="222"/>
        <v>2955.1421003703645</v>
      </c>
      <c r="AS329" s="3">
        <f t="shared" ca="1" si="223"/>
        <v>1.4830939018534655</v>
      </c>
      <c r="AT329" s="6">
        <f t="shared" ca="1" si="224"/>
        <v>2224.6408527801982</v>
      </c>
      <c r="AU329" s="3">
        <f t="shared" ca="1" si="225"/>
        <v>1002.7625111509637</v>
      </c>
      <c r="AV329" s="3">
        <f t="shared" ca="1" si="226"/>
        <v>51.204568868223546</v>
      </c>
      <c r="AW329" s="6">
        <f t="shared" ca="1" si="227"/>
        <v>6235.3793965838822</v>
      </c>
      <c r="BC329">
        <v>326</v>
      </c>
      <c r="BD329">
        <v>5389112.6334770247</v>
      </c>
      <c r="BI329">
        <v>326</v>
      </c>
      <c r="BJ329">
        <v>10865.795174202009</v>
      </c>
      <c r="BO329">
        <v>326</v>
      </c>
      <c r="BP329">
        <v>0.58399999999999996</v>
      </c>
      <c r="BW329">
        <v>326</v>
      </c>
      <c r="BX329">
        <v>25.107150634102158</v>
      </c>
      <c r="CE329">
        <v>326</v>
      </c>
      <c r="CF329">
        <v>2199205.1890231227</v>
      </c>
      <c r="CK329">
        <v>326</v>
      </c>
      <c r="CL329">
        <v>3641.0614497872602</v>
      </c>
      <c r="CS329">
        <v>325</v>
      </c>
      <c r="CT329" s="10">
        <v>4.3999999999999997E-2</v>
      </c>
      <c r="CU329" s="10">
        <v>5.3999999999999999E-2</v>
      </c>
      <c r="CV329" s="10">
        <v>4.5999999999999999E-2</v>
      </c>
      <c r="CW329" s="10">
        <v>6.6000000000000003E-2</v>
      </c>
      <c r="CX329" s="10">
        <v>0.06</v>
      </c>
      <c r="CY329" s="10">
        <v>8.2000000000000003E-2</v>
      </c>
      <c r="CZ329" s="10">
        <v>0.08</v>
      </c>
      <c r="DA329" s="10">
        <v>0.04</v>
      </c>
      <c r="DB329" s="10">
        <v>6.8000000000000005E-2</v>
      </c>
      <c r="DC329" s="10">
        <v>0.06</v>
      </c>
      <c r="DD329" s="10">
        <v>6.2E-2</v>
      </c>
      <c r="DE329" s="10">
        <v>6.8000000000000005E-2</v>
      </c>
      <c r="DF329" s="10">
        <v>6.8000000000000005E-2</v>
      </c>
      <c r="DG329" s="10">
        <v>8.7999999999999995E-2</v>
      </c>
      <c r="DH329" s="10">
        <v>6.4000000000000001E-2</v>
      </c>
      <c r="DI329" s="10">
        <v>0.05</v>
      </c>
      <c r="DJ329" s="25">
        <v>10811.195911012082</v>
      </c>
      <c r="DK329" s="10">
        <v>0.57599999999999996</v>
      </c>
      <c r="DL329" s="10"/>
      <c r="DM329" s="10"/>
      <c r="DN329" s="10"/>
      <c r="DO329" s="10"/>
      <c r="DP329" s="10"/>
      <c r="DQ329" s="10"/>
      <c r="DR329" s="10"/>
      <c r="DS329" s="10"/>
      <c r="DT329" s="10"/>
      <c r="DU329" s="10"/>
      <c r="DV329" s="10"/>
    </row>
    <row r="330" spans="1:126" x14ac:dyDescent="0.35">
      <c r="A330">
        <f t="shared" ca="1" si="192"/>
        <v>2</v>
      </c>
      <c r="B330" t="str" cm="1">
        <f t="array" aca="1" ref="B330" ca="1">_xlfn.SWITCH(A330,1,"A",2,"B",3,"C",4,"D")</f>
        <v>B</v>
      </c>
      <c r="C330">
        <f t="shared" ca="1" si="193"/>
        <v>3</v>
      </c>
      <c r="D330" s="3">
        <f t="shared" ca="1" si="194"/>
        <v>3.0609543938500567</v>
      </c>
      <c r="E330">
        <f t="shared" ca="1" si="195"/>
        <v>0</v>
      </c>
      <c r="F330" cm="1">
        <f t="array" aca="1" ref="F330" ca="1">_xlfn.SWITCH(RANDBETWEEN(0,1),0,3,1,4)</f>
        <v>3</v>
      </c>
      <c r="G330" s="3">
        <f t="shared" ca="1" si="196"/>
        <v>1.5593086602291479</v>
      </c>
      <c r="H330" t="str" cm="1">
        <f t="array" aca="1" ref="H330" ca="1">_xlfn.SWITCH(RANDBETWEEN(0,1),0,"No",1,"Yes")</f>
        <v>Yes</v>
      </c>
      <c r="I330" s="3">
        <f t="shared" ca="1" si="197"/>
        <v>8.4535353489722423E-2</v>
      </c>
      <c r="J330" t="str" cm="1">
        <f t="array" aca="1" ref="J330" ca="1">_xlfn.SWITCH(RANDBETWEEN(0,2),0,"Rainy",1,"Sunny",2,"Cold")</f>
        <v>Cold</v>
      </c>
      <c r="K330">
        <f t="shared" ca="1" si="190"/>
        <v>3.0359520275191398E-2</v>
      </c>
      <c r="L330" t="str" cm="1">
        <f t="array" aca="1" ref="L330" ca="1">_xlfn.SWITCH(RANDBETWEEN(0,1),0,"Good",1,"Bad")</f>
        <v>Bad</v>
      </c>
      <c r="M330" s="3">
        <f t="shared" ca="1" si="198"/>
        <v>0.67235578062268453</v>
      </c>
      <c r="N330" t="str" cm="1">
        <f t="array" aca="1" ref="N330" ca="1">_xlfn.SWITCH(RANDBETWEEN(0,1),0,"No",1,"Yes")</f>
        <v>Yes</v>
      </c>
      <c r="O330" s="3">
        <f t="shared" ca="1" si="199"/>
        <v>1.3026625491625721</v>
      </c>
      <c r="P330" t="str" cm="1">
        <f t="array" aca="1" ref="P330" ca="1">_xlfn.SWITCH(RANDBETWEEN(0,1),0,"No",1,"Yes")</f>
        <v>No</v>
      </c>
      <c r="Q330" s="3">
        <f t="shared" ca="1" si="200"/>
        <v>0</v>
      </c>
      <c r="R330">
        <f t="shared" ca="1" si="201"/>
        <v>2</v>
      </c>
      <c r="S330" s="3">
        <f t="shared" ca="1" si="202"/>
        <v>9.4611712517190347E-2</v>
      </c>
      <c r="T330" s="3">
        <f t="shared" ca="1" si="203"/>
        <v>0.18922342503438069</v>
      </c>
      <c r="U330" t="str" cm="1">
        <f t="array" aca="1" ref="U330" ca="1">_xlfn.SWITCH(RANDBETWEEN(0,1),0,"No",1,"Yes")</f>
        <v>Yes</v>
      </c>
      <c r="V330" s="3">
        <f t="shared" ca="1" si="204"/>
        <v>0.68507921855867782</v>
      </c>
      <c r="W330" t="str" cm="1">
        <f t="array" aca="1" ref="W330" ca="1">_xlfn.SWITCH(RANDBETWEEN(0,1),0,"No",1,"Yes")</f>
        <v>Yes</v>
      </c>
      <c r="X330" s="3">
        <f t="shared" ca="1" si="205"/>
        <v>37.15844963380566</v>
      </c>
      <c r="Y330" t="str" cm="1">
        <f t="array" aca="1" ref="Y330" ca="1">_xlfn.SWITCH(RANDBETWEEN(0,1),0,"No",1,"Yes")</f>
        <v>Yes</v>
      </c>
      <c r="Z330" s="3">
        <f t="shared" ca="1" si="206"/>
        <v>1.345004440562477</v>
      </c>
      <c r="AA330" s="3">
        <f t="shared" ca="1" si="191"/>
        <v>0</v>
      </c>
      <c r="AB330" s="3">
        <f t="shared" ca="1" si="207"/>
        <v>0.72480375617821957</v>
      </c>
      <c r="AC330" s="3">
        <f t="shared" ca="1" si="208"/>
        <v>226.69537789771266</v>
      </c>
      <c r="AD330" s="3">
        <f t="shared" ca="1" si="209"/>
        <v>4</v>
      </c>
      <c r="AE330" s="3" t="str">
        <f t="shared" ca="1" si="210"/>
        <v>4-8</v>
      </c>
      <c r="AF330" s="3">
        <f t="shared" ca="1" si="211"/>
        <v>0.69005251373999987</v>
      </c>
      <c r="AG330" s="3" t="str">
        <f t="shared" ca="1" si="212"/>
        <v>Low</v>
      </c>
      <c r="AH330" s="3">
        <f t="shared" ca="1" si="213"/>
        <v>0.7454028206679495</v>
      </c>
      <c r="AI330" s="3">
        <f t="shared" ca="1" si="214"/>
        <v>47.867622104121267</v>
      </c>
      <c r="AJ330" s="3">
        <f t="shared" ca="1" si="215"/>
        <v>4.7358813313225943</v>
      </c>
      <c r="AK330" s="3">
        <f t="shared" ca="1" si="216"/>
        <v>49.923119003649269</v>
      </c>
      <c r="AL330" s="3">
        <f t="shared" ca="1" si="217"/>
        <v>15</v>
      </c>
      <c r="AM330" s="3" t="str">
        <f t="shared" ca="1" si="218"/>
        <v>Late</v>
      </c>
      <c r="AN330" s="6">
        <f t="shared" ca="1" si="219"/>
        <v>22.471307450718097</v>
      </c>
      <c r="AO330" s="6">
        <f t="shared" ca="1" si="220"/>
        <v>0</v>
      </c>
      <c r="AP330" s="3" cm="1">
        <f t="array" aca="1" ref="AP330" ca="1">_xlfn.SWITCH(F330,3,_xlfn.NORM.INV(RAND(),8,4),4,_xlfn.NORM.INV(RAND(),7,3))</f>
        <v>7.1722950024041356</v>
      </c>
      <c r="AQ330" s="6">
        <f t="shared" ca="1" si="221"/>
        <v>87.213986675968215</v>
      </c>
      <c r="AR330" s="6">
        <f t="shared" ca="1" si="222"/>
        <v>2756.5803778075915</v>
      </c>
      <c r="AS330" s="3">
        <f t="shared" ca="1" si="223"/>
        <v>6.2403898754561586</v>
      </c>
      <c r="AT330" s="6">
        <f t="shared" ca="1" si="224"/>
        <v>9360.5848131842376</v>
      </c>
      <c r="AU330" s="3">
        <f t="shared" ca="1" si="225"/>
        <v>1006.4274102498459</v>
      </c>
      <c r="AV330" s="3">
        <f t="shared" ca="1" si="226"/>
        <v>56.744563675325161</v>
      </c>
      <c r="AW330" s="6">
        <f t="shared" ca="1" si="227"/>
        <v>13202.808472367718</v>
      </c>
      <c r="BC330">
        <v>327</v>
      </c>
      <c r="BD330">
        <v>4637389.684458496</v>
      </c>
      <c r="BI330">
        <v>327</v>
      </c>
      <c r="BJ330">
        <v>8444.32888682472</v>
      </c>
      <c r="BO330">
        <v>327</v>
      </c>
      <c r="BP330">
        <v>0.56799999999999995</v>
      </c>
      <c r="BW330">
        <v>327</v>
      </c>
      <c r="BX330">
        <v>28.596858208118746</v>
      </c>
      <c r="CE330">
        <v>327</v>
      </c>
      <c r="CF330">
        <v>2246522.4570349511</v>
      </c>
      <c r="CK330">
        <v>327</v>
      </c>
      <c r="CL330">
        <v>4996.4559983264917</v>
      </c>
      <c r="CS330">
        <v>326</v>
      </c>
      <c r="CT330" s="10">
        <v>6.6000000000000003E-2</v>
      </c>
      <c r="CU330" s="10">
        <v>4.5999999999999999E-2</v>
      </c>
      <c r="CV330" s="10">
        <v>5.8000000000000003E-2</v>
      </c>
      <c r="CW330" s="10">
        <v>6.4000000000000001E-2</v>
      </c>
      <c r="CX330" s="10">
        <v>8.2000000000000003E-2</v>
      </c>
      <c r="CY330" s="10">
        <v>5.6000000000000001E-2</v>
      </c>
      <c r="CZ330" s="10">
        <v>6.4000000000000001E-2</v>
      </c>
      <c r="DA330" s="10">
        <v>5.1999999999999998E-2</v>
      </c>
      <c r="DB330" s="10">
        <v>6.8000000000000005E-2</v>
      </c>
      <c r="DC330" s="10">
        <v>6.4000000000000001E-2</v>
      </c>
      <c r="DD330" s="10">
        <v>5.6000000000000001E-2</v>
      </c>
      <c r="DE330" s="10">
        <v>7.0000000000000007E-2</v>
      </c>
      <c r="DF330" s="10">
        <v>6.2E-2</v>
      </c>
      <c r="DG330" s="10">
        <v>6.4000000000000001E-2</v>
      </c>
      <c r="DH330" s="10">
        <v>6.8000000000000005E-2</v>
      </c>
      <c r="DI330" s="10">
        <v>0.06</v>
      </c>
      <c r="DJ330" s="25">
        <v>11128.432238505296</v>
      </c>
      <c r="DK330" s="10">
        <v>0.58399999999999996</v>
      </c>
      <c r="DL330" s="10"/>
      <c r="DM330" s="10"/>
      <c r="DN330" s="10"/>
      <c r="DO330" s="10"/>
      <c r="DP330" s="10"/>
      <c r="DQ330" s="10"/>
      <c r="DR330" s="10"/>
      <c r="DS330" s="10"/>
      <c r="DT330" s="10"/>
      <c r="DU330" s="10"/>
      <c r="DV330" s="10"/>
    </row>
    <row r="331" spans="1:126" x14ac:dyDescent="0.35">
      <c r="A331">
        <f t="shared" ca="1" si="192"/>
        <v>3</v>
      </c>
      <c r="B331" t="str" cm="1">
        <f t="array" aca="1" ref="B331" ca="1">_xlfn.SWITCH(A331,1,"A",2,"B",3,"C",4,"D")</f>
        <v>C</v>
      </c>
      <c r="C331">
        <f t="shared" ca="1" si="193"/>
        <v>2</v>
      </c>
      <c r="D331" s="3">
        <f t="shared" ca="1" si="194"/>
        <v>2.8808698873834637</v>
      </c>
      <c r="E331">
        <f t="shared" ca="1" si="195"/>
        <v>1</v>
      </c>
      <c r="F331" cm="1">
        <f t="array" aca="1" ref="F331" ca="1">_xlfn.SWITCH(RANDBETWEEN(0,1),0,3,1,4)</f>
        <v>4</v>
      </c>
      <c r="G331" s="3">
        <f t="shared" ca="1" si="196"/>
        <v>2.7789123772593096</v>
      </c>
      <c r="H331" t="str" cm="1">
        <f t="array" aca="1" ref="H331" ca="1">_xlfn.SWITCH(RANDBETWEEN(0,1),0,"No",1,"Yes")</f>
        <v>No</v>
      </c>
      <c r="I331" s="3">
        <f t="shared" ca="1" si="197"/>
        <v>0.42169096400955186</v>
      </c>
      <c r="J331" t="str" cm="1">
        <f t="array" aca="1" ref="J331" ca="1">_xlfn.SWITCH(RANDBETWEEN(0,2),0,"Rainy",1,"Sunny",2,"Cold")</f>
        <v>Cold</v>
      </c>
      <c r="K331">
        <f t="shared" ca="1" si="190"/>
        <v>1.1130470288209176</v>
      </c>
      <c r="L331" t="str" cm="1">
        <f t="array" aca="1" ref="L331" ca="1">_xlfn.SWITCH(RANDBETWEEN(0,1),0,"Good",1,"Bad")</f>
        <v>Good</v>
      </c>
      <c r="M331" s="3">
        <f t="shared" ca="1" si="198"/>
        <v>9.714121452432263E-2</v>
      </c>
      <c r="N331" t="str" cm="1">
        <f t="array" aca="1" ref="N331" ca="1">_xlfn.SWITCH(RANDBETWEEN(0,1),0,"No",1,"Yes")</f>
        <v>No</v>
      </c>
      <c r="O331" s="3">
        <f t="shared" ca="1" si="199"/>
        <v>7.5818422861660767E-2</v>
      </c>
      <c r="P331" t="str" cm="1">
        <f t="array" aca="1" ref="P331" ca="1">_xlfn.SWITCH(RANDBETWEEN(0,1),0,"No",1,"Yes")</f>
        <v>Yes</v>
      </c>
      <c r="Q331" s="3">
        <f t="shared" ca="1" si="200"/>
        <v>2.5147425928345113</v>
      </c>
      <c r="R331">
        <f t="shared" ca="1" si="201"/>
        <v>2</v>
      </c>
      <c r="S331" s="3">
        <f t="shared" ca="1" si="202"/>
        <v>0.178337793879288</v>
      </c>
      <c r="T331" s="3">
        <f t="shared" ca="1" si="203"/>
        <v>0.356675587758576</v>
      </c>
      <c r="U331" t="str" cm="1">
        <f t="array" aca="1" ref="U331" ca="1">_xlfn.SWITCH(RANDBETWEEN(0,1),0,"No",1,"Yes")</f>
        <v>No</v>
      </c>
      <c r="V331" s="3">
        <f t="shared" ca="1" si="204"/>
        <v>0</v>
      </c>
      <c r="W331" t="str" cm="1">
        <f t="array" aca="1" ref="W331" ca="1">_xlfn.SWITCH(RANDBETWEEN(0,1),0,"No",1,"Yes")</f>
        <v>Yes</v>
      </c>
      <c r="X331" s="3">
        <f t="shared" ca="1" si="205"/>
        <v>44.325225768848547</v>
      </c>
      <c r="Y331" t="str" cm="1">
        <f t="array" aca="1" ref="Y331" ca="1">_xlfn.SWITCH(RANDBETWEEN(0,1),0,"No",1,"Yes")</f>
        <v>Yes</v>
      </c>
      <c r="Z331" s="3">
        <f t="shared" ca="1" si="206"/>
        <v>0.67941654661218776</v>
      </c>
      <c r="AA331" s="3">
        <f t="shared" ca="1" si="191"/>
        <v>0</v>
      </c>
      <c r="AB331" s="3">
        <f t="shared" ca="1" si="207"/>
        <v>0.65725634471884531</v>
      </c>
      <c r="AC331" s="3">
        <f t="shared" ca="1" si="208"/>
        <v>246.90824060017755</v>
      </c>
      <c r="AD331" s="3">
        <f t="shared" ca="1" si="209"/>
        <v>2</v>
      </c>
      <c r="AE331" s="3" t="str">
        <f t="shared" ca="1" si="210"/>
        <v>12-4</v>
      </c>
      <c r="AF331" s="3">
        <f t="shared" ca="1" si="211"/>
        <v>0.39139538696171605</v>
      </c>
      <c r="AG331" s="3" t="str">
        <f t="shared" ca="1" si="212"/>
        <v>Low</v>
      </c>
      <c r="AH331" s="3">
        <f t="shared" ca="1" si="213"/>
        <v>0.39165160941447275</v>
      </c>
      <c r="AI331" s="3">
        <f t="shared" ca="1" si="214"/>
        <v>78.269970974488416</v>
      </c>
      <c r="AJ331" s="3">
        <f t="shared" ca="1" si="215"/>
        <v>3.1545717664908253</v>
      </c>
      <c r="AK331" s="3">
        <f t="shared" ca="1" si="216"/>
        <v>56.957545611115428</v>
      </c>
      <c r="AL331" s="3">
        <f t="shared" ca="1" si="217"/>
        <v>20</v>
      </c>
      <c r="AM331" s="3" t="str">
        <f t="shared" ca="1" si="218"/>
        <v>Late</v>
      </c>
      <c r="AN331" s="6">
        <f t="shared" ca="1" si="219"/>
        <v>0</v>
      </c>
      <c r="AO331" s="6">
        <f t="shared" ca="1" si="220"/>
        <v>10.373076822997174</v>
      </c>
      <c r="AP331" s="3" cm="1">
        <f t="array" aca="1" ref="AP331" ca="1">_xlfn.SWITCH(F331,3,_xlfn.NORM.INV(RAND(),8,4),4,_xlfn.NORM.INV(RAND(),7,3))</f>
        <v>6.2954372733832296</v>
      </c>
      <c r="AQ331" s="6">
        <f t="shared" ca="1" si="221"/>
        <v>102.71456618481028</v>
      </c>
      <c r="AR331" s="6">
        <f t="shared" ca="1" si="222"/>
        <v>4028.4847135126338</v>
      </c>
      <c r="AS331" s="3">
        <f t="shared" ca="1" si="223"/>
        <v>7.1196932013894285</v>
      </c>
      <c r="AT331" s="6">
        <f t="shared" ca="1" si="224"/>
        <v>10679.539802084142</v>
      </c>
      <c r="AU331" s="3">
        <f t="shared" ca="1" si="225"/>
        <v>996.11311368878091</v>
      </c>
      <c r="AV331" s="3">
        <f t="shared" ca="1" si="226"/>
        <v>48.856340085109345</v>
      </c>
      <c r="AW331" s="6">
        <f t="shared" ca="1" si="227"/>
        <v>15763.367046193664</v>
      </c>
      <c r="BC331">
        <v>328</v>
      </c>
      <c r="BD331">
        <v>3114591.876423121</v>
      </c>
      <c r="BI331">
        <v>328</v>
      </c>
      <c r="BJ331">
        <v>10022.17420333106</v>
      </c>
      <c r="BO331">
        <v>328</v>
      </c>
      <c r="BP331">
        <v>0.624</v>
      </c>
      <c r="BW331">
        <v>328</v>
      </c>
      <c r="BX331">
        <v>62.66952053696567</v>
      </c>
      <c r="CE331">
        <v>328</v>
      </c>
      <c r="CF331">
        <v>1961955.7870324699</v>
      </c>
      <c r="CK331">
        <v>328</v>
      </c>
      <c r="CL331">
        <v>3443.3355660981192</v>
      </c>
      <c r="CS331">
        <v>327</v>
      </c>
      <c r="CT331" s="10">
        <v>5.3999999999999999E-2</v>
      </c>
      <c r="CU331" s="10">
        <v>6.4000000000000001E-2</v>
      </c>
      <c r="CV331" s="10">
        <v>7.0000000000000007E-2</v>
      </c>
      <c r="CW331" s="10">
        <v>3.5999999999999997E-2</v>
      </c>
      <c r="CX331" s="10">
        <v>0.09</v>
      </c>
      <c r="CY331" s="10">
        <v>8.5999999999999993E-2</v>
      </c>
      <c r="CZ331" s="10">
        <v>6.4000000000000001E-2</v>
      </c>
      <c r="DA331" s="10">
        <v>6.8000000000000005E-2</v>
      </c>
      <c r="DB331" s="10">
        <v>0.05</v>
      </c>
      <c r="DC331" s="10">
        <v>6.2E-2</v>
      </c>
      <c r="DD331" s="10">
        <v>6.4000000000000001E-2</v>
      </c>
      <c r="DE331" s="10">
        <v>5.6000000000000001E-2</v>
      </c>
      <c r="DF331" s="10">
        <v>4.8000000000000001E-2</v>
      </c>
      <c r="DG331" s="10">
        <v>7.0000000000000007E-2</v>
      </c>
      <c r="DH331" s="10">
        <v>0.05</v>
      </c>
      <c r="DI331" s="10">
        <v>6.8000000000000005E-2</v>
      </c>
      <c r="DJ331" s="25">
        <v>9142.5487389474038</v>
      </c>
      <c r="DK331" s="10">
        <v>0.60599999999999998</v>
      </c>
      <c r="DL331" s="10"/>
      <c r="DM331" s="10"/>
      <c r="DN331" s="10"/>
      <c r="DO331" s="10"/>
      <c r="DP331" s="10"/>
      <c r="DQ331" s="10"/>
      <c r="DR331" s="10"/>
      <c r="DS331" s="10"/>
      <c r="DT331" s="10"/>
      <c r="DU331" s="10"/>
      <c r="DV331" s="10"/>
    </row>
    <row r="332" spans="1:126" x14ac:dyDescent="0.35">
      <c r="A332">
        <f t="shared" ca="1" si="192"/>
        <v>3</v>
      </c>
      <c r="B332" t="str" cm="1">
        <f t="array" aca="1" ref="B332" ca="1">_xlfn.SWITCH(A332,1,"A",2,"B",3,"C",4,"D")</f>
        <v>C</v>
      </c>
      <c r="C332">
        <f t="shared" ca="1" si="193"/>
        <v>2</v>
      </c>
      <c r="D332" s="3">
        <f t="shared" ca="1" si="194"/>
        <v>3.1953862960598904</v>
      </c>
      <c r="E332">
        <f t="shared" ca="1" si="195"/>
        <v>1</v>
      </c>
      <c r="F332" cm="1">
        <f t="array" aca="1" ref="F332" ca="1">_xlfn.SWITCH(RANDBETWEEN(0,1),0,3,1,4)</f>
        <v>4</v>
      </c>
      <c r="G332" s="3">
        <f t="shared" ca="1" si="196"/>
        <v>2.3403100556570084</v>
      </c>
      <c r="H332" t="str" cm="1">
        <f t="array" aca="1" ref="H332" ca="1">_xlfn.SWITCH(RANDBETWEEN(0,1),0,"No",1,"Yes")</f>
        <v>No</v>
      </c>
      <c r="I332" s="3">
        <f t="shared" ca="1" si="197"/>
        <v>0.31293648905145333</v>
      </c>
      <c r="J332" t="str" cm="1">
        <f t="array" aca="1" ref="J332" ca="1">_xlfn.SWITCH(RANDBETWEEN(0,2),0,"Rainy",1,"Sunny",2,"Cold")</f>
        <v>Cold</v>
      </c>
      <c r="K332">
        <f t="shared" ca="1" si="190"/>
        <v>1.1727938237120907</v>
      </c>
      <c r="L332" t="str" cm="1">
        <f t="array" aca="1" ref="L332" ca="1">_xlfn.SWITCH(RANDBETWEEN(0,1),0,"Good",1,"Bad")</f>
        <v>Bad</v>
      </c>
      <c r="M332" s="3">
        <f t="shared" ca="1" si="198"/>
        <v>0.62902314711358365</v>
      </c>
      <c r="N332" t="str" cm="1">
        <f t="array" aca="1" ref="N332" ca="1">_xlfn.SWITCH(RANDBETWEEN(0,1),0,"No",1,"Yes")</f>
        <v>No</v>
      </c>
      <c r="O332" s="3">
        <f t="shared" ca="1" si="199"/>
        <v>9.8222902863718847E-2</v>
      </c>
      <c r="P332" t="str" cm="1">
        <f t="array" aca="1" ref="P332" ca="1">_xlfn.SWITCH(RANDBETWEEN(0,1),0,"No",1,"Yes")</f>
        <v>Yes</v>
      </c>
      <c r="Q332" s="3">
        <f t="shared" ca="1" si="200"/>
        <v>-0.84441254185253634</v>
      </c>
      <c r="R332">
        <f t="shared" ca="1" si="201"/>
        <v>2</v>
      </c>
      <c r="S332" s="3">
        <f t="shared" ca="1" si="202"/>
        <v>0.23570449614412115</v>
      </c>
      <c r="T332" s="3">
        <f t="shared" ca="1" si="203"/>
        <v>0.47140899228824229</v>
      </c>
      <c r="U332" t="str" cm="1">
        <f t="array" aca="1" ref="U332" ca="1">_xlfn.SWITCH(RANDBETWEEN(0,1),0,"No",1,"Yes")</f>
        <v>Yes</v>
      </c>
      <c r="V332" s="3">
        <f t="shared" ca="1" si="204"/>
        <v>0.69421495778758902</v>
      </c>
      <c r="W332" t="str" cm="1">
        <f t="array" aca="1" ref="W332" ca="1">_xlfn.SWITCH(RANDBETWEEN(0,1),0,"No",1,"Yes")</f>
        <v>Yes</v>
      </c>
      <c r="X332" s="3">
        <f t="shared" ca="1" si="205"/>
        <v>34.125281169848179</v>
      </c>
      <c r="Y332" t="str" cm="1">
        <f t="array" aca="1" ref="Y332" ca="1">_xlfn.SWITCH(RANDBETWEEN(0,1),0,"No",1,"Yes")</f>
        <v>Yes</v>
      </c>
      <c r="Z332" s="3">
        <f t="shared" ca="1" si="206"/>
        <v>0.45937358922950311</v>
      </c>
      <c r="AA332" s="3">
        <f t="shared" ca="1" si="191"/>
        <v>1</v>
      </c>
      <c r="AB332" s="3">
        <f t="shared" ca="1" si="207"/>
        <v>1.0678859989328078</v>
      </c>
      <c r="AC332" s="3">
        <f t="shared" ca="1" si="208"/>
        <v>205.68757522072508</v>
      </c>
      <c r="AD332" s="3">
        <f t="shared" ca="1" si="209"/>
        <v>2</v>
      </c>
      <c r="AE332" s="3" t="str">
        <f t="shared" ca="1" si="210"/>
        <v>12-4</v>
      </c>
      <c r="AF332" s="3">
        <f t="shared" ca="1" si="211"/>
        <v>0.62379452079440934</v>
      </c>
      <c r="AG332" s="3" t="str">
        <f t="shared" ca="1" si="212"/>
        <v>High</v>
      </c>
      <c r="AH332" s="3">
        <f t="shared" ca="1" si="213"/>
        <v>0.10090315104795392</v>
      </c>
      <c r="AI332" s="3">
        <f t="shared" ca="1" si="214"/>
        <v>53.814352554215453</v>
      </c>
      <c r="AJ332" s="3">
        <f t="shared" ca="1" si="215"/>
        <v>3.8221694670302764</v>
      </c>
      <c r="AK332" s="3">
        <f t="shared" ca="1" si="216"/>
        <v>45.073905723504275</v>
      </c>
      <c r="AL332" s="3">
        <f t="shared" ca="1" si="217"/>
        <v>20</v>
      </c>
      <c r="AM332" s="3" t="str">
        <f t="shared" ca="1" si="218"/>
        <v>Late</v>
      </c>
      <c r="AN332" s="6">
        <f t="shared" ca="1" si="219"/>
        <v>0</v>
      </c>
      <c r="AO332" s="6">
        <f t="shared" ca="1" si="220"/>
        <v>6.0242918405806494</v>
      </c>
      <c r="AP332" s="3" cm="1">
        <f t="array" aca="1" ref="AP332" ca="1">_xlfn.SWITCH(F332,3,_xlfn.NORM.INV(RAND(),8,4),4,_xlfn.NORM.INV(RAND(),7,3))</f>
        <v>4.9252558105189754</v>
      </c>
      <c r="AQ332" s="6">
        <f t="shared" ca="1" si="221"/>
        <v>108.56190851868148</v>
      </c>
      <c r="AR332" s="6">
        <f t="shared" ca="1" si="222"/>
        <v>4533.7413087968871</v>
      </c>
      <c r="AS332" s="3">
        <f t="shared" ca="1" si="223"/>
        <v>5.6342382154380344</v>
      </c>
      <c r="AT332" s="6">
        <f t="shared" ca="1" si="224"/>
        <v>11268.47643087607</v>
      </c>
      <c r="AU332" s="3">
        <f t="shared" ca="1" si="225"/>
        <v>997.75481553543898</v>
      </c>
      <c r="AV332" s="3">
        <f t="shared" ca="1" si="226"/>
        <v>54.357306082407149</v>
      </c>
      <c r="AW332" s="6">
        <f t="shared" ca="1" si="227"/>
        <v>16860.354153131382</v>
      </c>
      <c r="BC332">
        <v>329</v>
      </c>
      <c r="BD332">
        <v>5345920.7451737048</v>
      </c>
      <c r="BI332">
        <v>329</v>
      </c>
      <c r="BJ332">
        <v>10196.623849101745</v>
      </c>
      <c r="BO332">
        <v>329</v>
      </c>
      <c r="BP332">
        <v>0.55400000000000005</v>
      </c>
      <c r="BW332">
        <v>329</v>
      </c>
      <c r="BX332">
        <v>64.472362660542203</v>
      </c>
      <c r="CE332">
        <v>329</v>
      </c>
      <c r="CF332">
        <v>6832753.7734987866</v>
      </c>
      <c r="CK332">
        <v>329</v>
      </c>
      <c r="CL332">
        <v>3843.1395720817513</v>
      </c>
      <c r="CS332">
        <v>328</v>
      </c>
      <c r="CT332" s="10">
        <v>5.8000000000000003E-2</v>
      </c>
      <c r="CU332" s="10">
        <v>7.3999999999999996E-2</v>
      </c>
      <c r="CV332" s="10">
        <v>5.6000000000000001E-2</v>
      </c>
      <c r="CW332" s="10">
        <v>0.06</v>
      </c>
      <c r="CX332" s="10">
        <v>6.4000000000000001E-2</v>
      </c>
      <c r="CY332" s="10">
        <v>8.4000000000000005E-2</v>
      </c>
      <c r="CZ332" s="10">
        <v>5.6000000000000001E-2</v>
      </c>
      <c r="DA332" s="10">
        <v>7.3999999999999996E-2</v>
      </c>
      <c r="DB332" s="10">
        <v>7.3999999999999996E-2</v>
      </c>
      <c r="DC332" s="10">
        <v>5.1999999999999998E-2</v>
      </c>
      <c r="DD332" s="10">
        <v>0.05</v>
      </c>
      <c r="DE332" s="10">
        <v>0.06</v>
      </c>
      <c r="DF332" s="10">
        <v>5.1999999999999998E-2</v>
      </c>
      <c r="DG332" s="10">
        <v>5.6000000000000001E-2</v>
      </c>
      <c r="DH332" s="10">
        <v>7.5999999999999998E-2</v>
      </c>
      <c r="DI332" s="10">
        <v>5.3999999999999999E-2</v>
      </c>
      <c r="DJ332" s="25">
        <v>4949.8077613347623</v>
      </c>
      <c r="DK332" s="10">
        <v>0.57199999999999995</v>
      </c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</row>
    <row r="333" spans="1:126" x14ac:dyDescent="0.35">
      <c r="A333">
        <f t="shared" ca="1" si="192"/>
        <v>1</v>
      </c>
      <c r="B333" t="str" cm="1">
        <f t="array" aca="1" ref="B333" ca="1">_xlfn.SWITCH(A333,1,"A",2,"B",3,"C",4,"D")</f>
        <v>A</v>
      </c>
      <c r="C333">
        <f t="shared" ca="1" si="193"/>
        <v>4</v>
      </c>
      <c r="D333" s="3">
        <f t="shared" ca="1" si="194"/>
        <v>3.0011061039616624</v>
      </c>
      <c r="E333">
        <f t="shared" ca="1" si="195"/>
        <v>1</v>
      </c>
      <c r="F333" cm="1">
        <f t="array" aca="1" ref="F333" ca="1">_xlfn.SWITCH(RANDBETWEEN(0,1),0,3,1,4)</f>
        <v>3</v>
      </c>
      <c r="G333" s="3">
        <f t="shared" ca="1" si="196"/>
        <v>2.2665764801367283</v>
      </c>
      <c r="H333" t="str" cm="1">
        <f t="array" aca="1" ref="H333" ca="1">_xlfn.SWITCH(RANDBETWEEN(0,1),0,"No",1,"Yes")</f>
        <v>No</v>
      </c>
      <c r="I333" s="3">
        <f t="shared" ca="1" si="197"/>
        <v>0.3106897891707085</v>
      </c>
      <c r="J333" t="str" cm="1">
        <f t="array" aca="1" ref="J333" ca="1">_xlfn.SWITCH(RANDBETWEEN(0,2),0,"Rainy",1,"Sunny",2,"Cold")</f>
        <v>Rainy</v>
      </c>
      <c r="K333">
        <f t="shared" ca="1" si="190"/>
        <v>0.91501911984131545</v>
      </c>
      <c r="L333" t="str" cm="1">
        <f t="array" aca="1" ref="L333" ca="1">_xlfn.SWITCH(RANDBETWEEN(0,1),0,"Good",1,"Bad")</f>
        <v>Bad</v>
      </c>
      <c r="M333" s="3">
        <f t="shared" ca="1" si="198"/>
        <v>0.5580253408640844</v>
      </c>
      <c r="N333" t="str" cm="1">
        <f t="array" aca="1" ref="N333" ca="1">_xlfn.SWITCH(RANDBETWEEN(0,1),0,"No",1,"Yes")</f>
        <v>No</v>
      </c>
      <c r="O333" s="3">
        <f t="shared" ca="1" si="199"/>
        <v>8.2439220155546084E-2</v>
      </c>
      <c r="P333" t="str" cm="1">
        <f t="array" aca="1" ref="P333" ca="1">_xlfn.SWITCH(RANDBETWEEN(0,1),0,"No",1,"Yes")</f>
        <v>No</v>
      </c>
      <c r="Q333" s="3">
        <f t="shared" ca="1" si="200"/>
        <v>0</v>
      </c>
      <c r="R333">
        <f t="shared" ca="1" si="201"/>
        <v>1</v>
      </c>
      <c r="S333" s="3">
        <f t="shared" ca="1" si="202"/>
        <v>0.1821536342873539</v>
      </c>
      <c r="T333" s="3">
        <f t="shared" ca="1" si="203"/>
        <v>0.1821536342873539</v>
      </c>
      <c r="U333" t="str" cm="1">
        <f t="array" aca="1" ref="U333" ca="1">_xlfn.SWITCH(RANDBETWEEN(0,1),0,"No",1,"Yes")</f>
        <v>Yes</v>
      </c>
      <c r="V333" s="3">
        <f t="shared" ca="1" si="204"/>
        <v>0.27296864889883971</v>
      </c>
      <c r="W333" t="str" cm="1">
        <f t="array" aca="1" ref="W333" ca="1">_xlfn.SWITCH(RANDBETWEEN(0,1),0,"No",1,"Yes")</f>
        <v>No</v>
      </c>
      <c r="X333" s="3">
        <f t="shared" ca="1" si="205"/>
        <v>0</v>
      </c>
      <c r="Y333" t="str" cm="1">
        <f t="array" aca="1" ref="Y333" ca="1">_xlfn.SWITCH(RANDBETWEEN(0,1),0,"No",1,"Yes")</f>
        <v>No</v>
      </c>
      <c r="Z333" s="3">
        <f t="shared" ca="1" si="206"/>
        <v>0</v>
      </c>
      <c r="AA333" s="3">
        <f t="shared" ca="1" si="191"/>
        <v>1</v>
      </c>
      <c r="AB333" s="3">
        <f t="shared" ca="1" si="207"/>
        <v>1.7996170595995096</v>
      </c>
      <c r="AC333" s="3">
        <f t="shared" ca="1" si="208"/>
        <v>176.48766953763447</v>
      </c>
      <c r="AD333" s="3">
        <f t="shared" ca="1" si="209"/>
        <v>4</v>
      </c>
      <c r="AE333" s="3" t="str">
        <f t="shared" ca="1" si="210"/>
        <v>4-8</v>
      </c>
      <c r="AF333" s="3">
        <f t="shared" ca="1" si="211"/>
        <v>0.58951746905396385</v>
      </c>
      <c r="AG333" s="3" t="str">
        <f t="shared" ca="1" si="212"/>
        <v>Low</v>
      </c>
      <c r="AH333" s="3">
        <f t="shared" ca="1" si="213"/>
        <v>2.4848115185870823E-2</v>
      </c>
      <c r="AI333" s="3">
        <f t="shared" ca="1" si="214"/>
        <v>50.814072013971803</v>
      </c>
      <c r="AJ333" s="3">
        <f t="shared" ca="1" si="215"/>
        <v>3.4732046171994941</v>
      </c>
      <c r="AK333" s="3">
        <f t="shared" ca="1" si="216"/>
        <v>10.475059494393417</v>
      </c>
      <c r="AL333" s="3">
        <f t="shared" ca="1" si="217"/>
        <v>25</v>
      </c>
      <c r="AM333" s="3" t="str">
        <f t="shared" ca="1" si="218"/>
        <v>On time</v>
      </c>
      <c r="AN333" s="6">
        <f t="shared" ca="1" si="219"/>
        <v>10.427008547843702</v>
      </c>
      <c r="AO333" s="6">
        <f t="shared" ca="1" si="220"/>
        <v>0</v>
      </c>
      <c r="AP333" s="3" cm="1">
        <f t="array" aca="1" ref="AP333" ca="1">_xlfn.SWITCH(F333,3,_xlfn.NORM.INV(RAND(),8,4),4,_xlfn.NORM.INV(RAND(),7,3))</f>
        <v>12.552250554730421</v>
      </c>
      <c r="AQ333" s="6">
        <f t="shared" ca="1" si="221"/>
        <v>106.66090200780651</v>
      </c>
      <c r="AR333" s="6">
        <f t="shared" ca="1" si="222"/>
        <v>1499.678001491586</v>
      </c>
      <c r="AS333" s="3">
        <f t="shared" ca="1" si="223"/>
        <v>1.3093824367991771</v>
      </c>
      <c r="AT333" s="6">
        <f t="shared" ca="1" si="224"/>
        <v>2618.7648735983544</v>
      </c>
      <c r="AU333" s="3">
        <f t="shared" ca="1" si="225"/>
        <v>989.29236383524994</v>
      </c>
      <c r="AV333" s="3">
        <f t="shared" ca="1" si="226"/>
        <v>44.267763550870086</v>
      </c>
      <c r="AW333" s="6">
        <f t="shared" ca="1" si="227"/>
        <v>5162.4300110239037</v>
      </c>
      <c r="BC333">
        <v>330</v>
      </c>
      <c r="BD333">
        <v>5630860.7876389772</v>
      </c>
      <c r="BI333">
        <v>330</v>
      </c>
      <c r="BJ333">
        <v>9544.5322583216202</v>
      </c>
      <c r="BO333">
        <v>330</v>
      </c>
      <c r="BP333">
        <v>0.59599999999999997</v>
      </c>
      <c r="BW333">
        <v>330</v>
      </c>
      <c r="BX333">
        <v>24.59731113664737</v>
      </c>
      <c r="CE333">
        <v>330</v>
      </c>
      <c r="CF333">
        <v>2359066.3290197169</v>
      </c>
      <c r="CK333">
        <v>330</v>
      </c>
      <c r="CL333">
        <v>3201.2221718814462</v>
      </c>
      <c r="CS333">
        <v>329</v>
      </c>
      <c r="CT333" s="10">
        <v>6.4000000000000001E-2</v>
      </c>
      <c r="CU333" s="10">
        <v>6.4000000000000001E-2</v>
      </c>
      <c r="CV333" s="10">
        <v>5.6000000000000001E-2</v>
      </c>
      <c r="CW333" s="10">
        <v>7.1999999999999995E-2</v>
      </c>
      <c r="CX333" s="10">
        <v>5.8000000000000003E-2</v>
      </c>
      <c r="CY333" s="10">
        <v>0.06</v>
      </c>
      <c r="CZ333" s="10">
        <v>4.3999999999999997E-2</v>
      </c>
      <c r="DA333" s="10">
        <v>7.0000000000000007E-2</v>
      </c>
      <c r="DB333" s="10">
        <v>5.1999999999999998E-2</v>
      </c>
      <c r="DC333" s="10">
        <v>7.3999999999999996E-2</v>
      </c>
      <c r="DD333" s="10">
        <v>0.08</v>
      </c>
      <c r="DE333" s="10">
        <v>4.2000000000000003E-2</v>
      </c>
      <c r="DF333" s="10">
        <v>7.5999999999999998E-2</v>
      </c>
      <c r="DG333" s="10">
        <v>5.8000000000000003E-2</v>
      </c>
      <c r="DH333" s="10">
        <v>7.3999999999999996E-2</v>
      </c>
      <c r="DI333" s="10">
        <v>5.6000000000000001E-2</v>
      </c>
      <c r="DJ333" s="25">
        <v>10811.27417285933</v>
      </c>
      <c r="DK333" s="10">
        <v>0.56799999999999995</v>
      </c>
      <c r="DL333" s="10"/>
      <c r="DM333" s="10"/>
      <c r="DN333" s="10"/>
      <c r="DO333" s="10"/>
      <c r="DP333" s="10"/>
      <c r="DQ333" s="10"/>
      <c r="DR333" s="10"/>
      <c r="DS333" s="10"/>
      <c r="DT333" s="10"/>
      <c r="DU333" s="10"/>
      <c r="DV333" s="10"/>
    </row>
    <row r="334" spans="1:126" x14ac:dyDescent="0.35">
      <c r="A334">
        <f t="shared" ca="1" si="192"/>
        <v>1</v>
      </c>
      <c r="B334" t="str" cm="1">
        <f t="array" aca="1" ref="B334" ca="1">_xlfn.SWITCH(A334,1,"A",2,"B",3,"C",4,"D")</f>
        <v>A</v>
      </c>
      <c r="C334">
        <f t="shared" ca="1" si="193"/>
        <v>2</v>
      </c>
      <c r="D334" s="3">
        <f t="shared" ca="1" si="194"/>
        <v>2.4135140852157444</v>
      </c>
      <c r="E334">
        <f t="shared" ca="1" si="195"/>
        <v>0</v>
      </c>
      <c r="F334" cm="1">
        <f t="array" aca="1" ref="F334" ca="1">_xlfn.SWITCH(RANDBETWEEN(0,1),0,3,1,4)</f>
        <v>3</v>
      </c>
      <c r="G334" s="3">
        <f t="shared" ca="1" si="196"/>
        <v>2.5505367740261575</v>
      </c>
      <c r="H334" t="str" cm="1">
        <f t="array" aca="1" ref="H334" ca="1">_xlfn.SWITCH(RANDBETWEEN(0,1),0,"No",1,"Yes")</f>
        <v>No</v>
      </c>
      <c r="I334" s="3">
        <f t="shared" ca="1" si="197"/>
        <v>0.34182420170418065</v>
      </c>
      <c r="J334" t="str" cm="1">
        <f t="array" aca="1" ref="J334" ca="1">_xlfn.SWITCH(RANDBETWEEN(0,2),0,"Rainy",1,"Sunny",2,"Cold")</f>
        <v>Rainy</v>
      </c>
      <c r="K334">
        <f t="shared" ca="1" si="190"/>
        <v>1.7308681433408706</v>
      </c>
      <c r="L334" t="str" cm="1">
        <f t="array" aca="1" ref="L334" ca="1">_xlfn.SWITCH(RANDBETWEEN(0,1),0,"Good",1,"Bad")</f>
        <v>Bad</v>
      </c>
      <c r="M334" s="3">
        <f t="shared" ca="1" si="198"/>
        <v>0.37244678211488358</v>
      </c>
      <c r="N334" t="str" cm="1">
        <f t="array" aca="1" ref="N334" ca="1">_xlfn.SWITCH(RANDBETWEEN(0,1),0,"No",1,"Yes")</f>
        <v>No</v>
      </c>
      <c r="O334" s="3">
        <f t="shared" ca="1" si="199"/>
        <v>8.7068408001204634E-2</v>
      </c>
      <c r="P334" t="str" cm="1">
        <f t="array" aca="1" ref="P334" ca="1">_xlfn.SWITCH(RANDBETWEEN(0,1),0,"No",1,"Yes")</f>
        <v>No</v>
      </c>
      <c r="Q334" s="3">
        <f t="shared" ca="1" si="200"/>
        <v>0</v>
      </c>
      <c r="R334">
        <f t="shared" ca="1" si="201"/>
        <v>1</v>
      </c>
      <c r="S334" s="3">
        <f t="shared" ca="1" si="202"/>
        <v>0.12524605956040877</v>
      </c>
      <c r="T334" s="3">
        <f t="shared" ca="1" si="203"/>
        <v>0.12524605956040877</v>
      </c>
      <c r="U334" t="str" cm="1">
        <f t="array" aca="1" ref="U334" ca="1">_xlfn.SWITCH(RANDBETWEEN(0,1),0,"No",1,"Yes")</f>
        <v>No</v>
      </c>
      <c r="V334" s="3">
        <f t="shared" ca="1" si="204"/>
        <v>0</v>
      </c>
      <c r="W334" t="str" cm="1">
        <f t="array" aca="1" ref="W334" ca="1">_xlfn.SWITCH(RANDBETWEEN(0,1),0,"No",1,"Yes")</f>
        <v>Yes</v>
      </c>
      <c r="X334" s="3">
        <f t="shared" ca="1" si="205"/>
        <v>20.750580623391087</v>
      </c>
      <c r="Y334" t="str" cm="1">
        <f t="array" aca="1" ref="Y334" ca="1">_xlfn.SWITCH(RANDBETWEEN(0,1),0,"No",1,"Yes")</f>
        <v>Yes</v>
      </c>
      <c r="Z334" s="3">
        <f t="shared" ca="1" si="206"/>
        <v>1.3917307191057899</v>
      </c>
      <c r="AA334" s="3">
        <f t="shared" ca="1" si="191"/>
        <v>1</v>
      </c>
      <c r="AB334" s="3">
        <f t="shared" ca="1" si="207"/>
        <v>1.5376985742957725</v>
      </c>
      <c r="AC334" s="3">
        <f t="shared" ca="1" si="208"/>
        <v>136.71647911833978</v>
      </c>
      <c r="AD334" s="3">
        <f t="shared" ca="1" si="209"/>
        <v>3</v>
      </c>
      <c r="AE334" s="3" t="str">
        <f t="shared" ca="1" si="210"/>
        <v>4-8</v>
      </c>
      <c r="AF334" s="3">
        <f t="shared" ca="1" si="211"/>
        <v>0.46779134507205283</v>
      </c>
      <c r="AG334" s="3" t="str">
        <f t="shared" ca="1" si="212"/>
        <v>High</v>
      </c>
      <c r="AH334" s="3">
        <f t="shared" ca="1" si="213"/>
        <v>7.1743318985455357E-2</v>
      </c>
      <c r="AI334" s="3">
        <f t="shared" ca="1" si="214"/>
        <v>53.243865332802855</v>
      </c>
      <c r="AJ334" s="3">
        <f t="shared" ca="1" si="215"/>
        <v>2.5677414339433868</v>
      </c>
      <c r="AK334" s="3">
        <f t="shared" ca="1" si="216"/>
        <v>31.995276383541249</v>
      </c>
      <c r="AL334" s="3">
        <f t="shared" ca="1" si="217"/>
        <v>20</v>
      </c>
      <c r="AM334" s="3" t="str">
        <f t="shared" ca="1" si="218"/>
        <v>Late</v>
      </c>
      <c r="AN334" s="6">
        <f t="shared" ca="1" si="219"/>
        <v>0</v>
      </c>
      <c r="AO334" s="6">
        <f t="shared" ca="1" si="220"/>
        <v>3.820032443730736</v>
      </c>
      <c r="AP334" s="3" cm="1">
        <f t="array" aca="1" ref="AP334" ca="1">_xlfn.SWITCH(F334,3,_xlfn.NORM.INV(RAND(),8,4),4,_xlfn.NORM.INV(RAND(),7,3))</f>
        <v>6.5842239256696553</v>
      </c>
      <c r="AQ334" s="6">
        <f t="shared" ca="1" si="221"/>
        <v>99.266496979244991</v>
      </c>
      <c r="AR334" s="6">
        <f t="shared" ca="1" si="222"/>
        <v>2061.1944725183989</v>
      </c>
      <c r="AS334" s="3">
        <f t="shared" ca="1" si="223"/>
        <v>3.9994095479426561</v>
      </c>
      <c r="AT334" s="6">
        <f t="shared" ca="1" si="224"/>
        <v>7998.819095885312</v>
      </c>
      <c r="AU334" s="3">
        <f t="shared" ca="1" si="225"/>
        <v>985.91317461166625</v>
      </c>
      <c r="AV334" s="3">
        <f t="shared" ca="1" si="226"/>
        <v>59.871460164151188</v>
      </c>
      <c r="AW334" s="6">
        <f t="shared" ca="1" si="227"/>
        <v>11109.618235623258</v>
      </c>
      <c r="BC334">
        <v>331</v>
      </c>
      <c r="BD334">
        <v>11598323.741285795</v>
      </c>
      <c r="BI334">
        <v>331</v>
      </c>
      <c r="BJ334">
        <v>10209.673341190961</v>
      </c>
      <c r="BO334">
        <v>331</v>
      </c>
      <c r="BP334">
        <v>0.58799999999999997</v>
      </c>
      <c r="BW334">
        <v>331</v>
      </c>
      <c r="BX334">
        <v>21.566500496405034</v>
      </c>
      <c r="CE334">
        <v>331</v>
      </c>
      <c r="CF334">
        <v>2598621.529715531</v>
      </c>
      <c r="CK334">
        <v>331</v>
      </c>
      <c r="CL334">
        <v>3492.0014810649591</v>
      </c>
      <c r="CS334">
        <v>330</v>
      </c>
      <c r="CT334" s="10">
        <v>7.5999999999999998E-2</v>
      </c>
      <c r="CU334" s="10">
        <v>0.06</v>
      </c>
      <c r="CV334" s="10">
        <v>6.2E-2</v>
      </c>
      <c r="CW334" s="10">
        <v>7.5999999999999998E-2</v>
      </c>
      <c r="CX334" s="10">
        <v>6.8000000000000005E-2</v>
      </c>
      <c r="CY334" s="10">
        <v>0.04</v>
      </c>
      <c r="CZ334" s="10">
        <v>7.5999999999999998E-2</v>
      </c>
      <c r="DA334" s="10">
        <v>6.4000000000000001E-2</v>
      </c>
      <c r="DB334" s="10">
        <v>6.4000000000000001E-2</v>
      </c>
      <c r="DC334" s="10">
        <v>5.3999999999999999E-2</v>
      </c>
      <c r="DD334" s="10">
        <v>0.06</v>
      </c>
      <c r="DE334" s="10">
        <v>0.05</v>
      </c>
      <c r="DF334" s="10">
        <v>3.7999999999999999E-2</v>
      </c>
      <c r="DG334" s="10">
        <v>7.3999999999999996E-2</v>
      </c>
      <c r="DH334" s="10">
        <v>6.2E-2</v>
      </c>
      <c r="DI334" s="10">
        <v>7.5999999999999998E-2</v>
      </c>
      <c r="DJ334" s="25">
        <v>11581.549410558391</v>
      </c>
      <c r="DK334" s="10">
        <v>0.60599999999999998</v>
      </c>
      <c r="DL334" s="10"/>
      <c r="DM334" s="10"/>
      <c r="DN334" s="10"/>
      <c r="DO334" s="10"/>
      <c r="DP334" s="10"/>
      <c r="DQ334" s="10"/>
      <c r="DR334" s="10"/>
      <c r="DS334" s="10"/>
      <c r="DT334" s="10"/>
      <c r="DU334" s="10"/>
      <c r="DV334" s="10"/>
    </row>
    <row r="335" spans="1:126" x14ac:dyDescent="0.35">
      <c r="A335">
        <f t="shared" ca="1" si="192"/>
        <v>2</v>
      </c>
      <c r="B335" t="str" cm="1">
        <f t="array" aca="1" ref="B335" ca="1">_xlfn.SWITCH(A335,1,"A",2,"B",3,"C",4,"D")</f>
        <v>B</v>
      </c>
      <c r="C335">
        <f t="shared" ca="1" si="193"/>
        <v>4</v>
      </c>
      <c r="D335" s="3">
        <f t="shared" ca="1" si="194"/>
        <v>3.3079894114101975</v>
      </c>
      <c r="E335">
        <f t="shared" ca="1" si="195"/>
        <v>1</v>
      </c>
      <c r="F335" cm="1">
        <f t="array" aca="1" ref="F335" ca="1">_xlfn.SWITCH(RANDBETWEEN(0,1),0,3,1,4)</f>
        <v>4</v>
      </c>
      <c r="G335" s="3">
        <f t="shared" ca="1" si="196"/>
        <v>3.5136328639565155</v>
      </c>
      <c r="H335" t="str" cm="1">
        <f t="array" aca="1" ref="H335" ca="1">_xlfn.SWITCH(RANDBETWEEN(0,1),0,"No",1,"Yes")</f>
        <v>Yes</v>
      </c>
      <c r="I335" s="3">
        <f t="shared" ca="1" si="197"/>
        <v>8.327000160732935E-2</v>
      </c>
      <c r="J335" t="str" cm="1">
        <f t="array" aca="1" ref="J335" ca="1">_xlfn.SWITCH(RANDBETWEEN(0,2),0,"Rainy",1,"Sunny",2,"Cold")</f>
        <v>Cold</v>
      </c>
      <c r="K335">
        <f t="shared" ca="1" si="190"/>
        <v>0.658887592863315</v>
      </c>
      <c r="L335" t="str" cm="1">
        <f t="array" aca="1" ref="L335" ca="1">_xlfn.SWITCH(RANDBETWEEN(0,1),0,"Good",1,"Bad")</f>
        <v>Good</v>
      </c>
      <c r="M335" s="3">
        <f t="shared" ca="1" si="198"/>
        <v>9.7342525972623675E-2</v>
      </c>
      <c r="N335" t="str" cm="1">
        <f t="array" aca="1" ref="N335" ca="1">_xlfn.SWITCH(RANDBETWEEN(0,1),0,"No",1,"Yes")</f>
        <v>No</v>
      </c>
      <c r="O335" s="3">
        <f t="shared" ca="1" si="199"/>
        <v>7.990554953133186E-2</v>
      </c>
      <c r="P335" t="str" cm="1">
        <f t="array" aca="1" ref="P335" ca="1">_xlfn.SWITCH(RANDBETWEEN(0,1),0,"No",1,"Yes")</f>
        <v>Yes</v>
      </c>
      <c r="Q335" s="3">
        <f t="shared" ca="1" si="200"/>
        <v>0.78668922393286211</v>
      </c>
      <c r="R335">
        <f t="shared" ca="1" si="201"/>
        <v>1</v>
      </c>
      <c r="S335" s="3">
        <f t="shared" ca="1" si="202"/>
        <v>0.17622220569899155</v>
      </c>
      <c r="T335" s="3">
        <f t="shared" ca="1" si="203"/>
        <v>0.17622220569899155</v>
      </c>
      <c r="U335" t="str" cm="1">
        <f t="array" aca="1" ref="U335" ca="1">_xlfn.SWITCH(RANDBETWEEN(0,1),0,"No",1,"Yes")</f>
        <v>Yes</v>
      </c>
      <c r="V335" s="3">
        <f t="shared" ca="1" si="204"/>
        <v>0.46087482494027993</v>
      </c>
      <c r="W335" t="str" cm="1">
        <f t="array" aca="1" ref="W335" ca="1">_xlfn.SWITCH(RANDBETWEEN(0,1),0,"No",1,"Yes")</f>
        <v>No</v>
      </c>
      <c r="X335" s="3">
        <f t="shared" ca="1" si="205"/>
        <v>0</v>
      </c>
      <c r="Y335" t="str" cm="1">
        <f t="array" aca="1" ref="Y335" ca="1">_xlfn.SWITCH(RANDBETWEEN(0,1),0,"No",1,"Yes")</f>
        <v>Yes</v>
      </c>
      <c r="Z335" s="3">
        <f t="shared" ca="1" si="206"/>
        <v>1.9253289702669214</v>
      </c>
      <c r="AA335" s="3">
        <f t="shared" ca="1" si="191"/>
        <v>0</v>
      </c>
      <c r="AB335" s="3">
        <f t="shared" ca="1" si="207"/>
        <v>0.82946150035798194</v>
      </c>
      <c r="AC335" s="3">
        <f t="shared" ca="1" si="208"/>
        <v>231.62541300981286</v>
      </c>
      <c r="AD335" s="3">
        <f t="shared" ca="1" si="209"/>
        <v>4</v>
      </c>
      <c r="AE335" s="3" t="str">
        <f t="shared" ca="1" si="210"/>
        <v>4-8</v>
      </c>
      <c r="AF335" s="3">
        <f t="shared" ca="1" si="211"/>
        <v>0.38779009821318489</v>
      </c>
      <c r="AG335" s="3" t="str">
        <f t="shared" ca="1" si="212"/>
        <v>Low</v>
      </c>
      <c r="AH335" s="3">
        <f t="shared" ca="1" si="213"/>
        <v>6.4237783930811143E-3</v>
      </c>
      <c r="AI335" s="3">
        <f t="shared" ca="1" si="214"/>
        <v>46.652583298723556</v>
      </c>
      <c r="AJ335" s="3">
        <f t="shared" ca="1" si="215"/>
        <v>4.964900046942315</v>
      </c>
      <c r="AK335" s="3">
        <f t="shared" ca="1" si="216"/>
        <v>13.970729182676735</v>
      </c>
      <c r="AL335" s="3">
        <f t="shared" ca="1" si="217"/>
        <v>30</v>
      </c>
      <c r="AM335" s="3" t="str">
        <f t="shared" ca="1" si="218"/>
        <v>On time</v>
      </c>
      <c r="AN335" s="6">
        <f t="shared" ca="1" si="219"/>
        <v>0</v>
      </c>
      <c r="AO335" s="6">
        <f t="shared" ca="1" si="220"/>
        <v>10.737267918202249</v>
      </c>
      <c r="AP335" s="3" cm="1">
        <f t="array" aca="1" ref="AP335" ca="1">_xlfn.SWITCH(F335,3,_xlfn.NORM.INV(RAND(),8,4),4,_xlfn.NORM.INV(RAND(),7,3))</f>
        <v>6.0927616868910413</v>
      </c>
      <c r="AQ335" s="6">
        <f t="shared" ca="1" si="221"/>
        <v>106.90732286310963</v>
      </c>
      <c r="AR335" s="6">
        <f t="shared" ca="1" si="222"/>
        <v>4064.2411577034345</v>
      </c>
      <c r="AS335" s="3">
        <f t="shared" ca="1" si="223"/>
        <v>1.7463411478345918</v>
      </c>
      <c r="AT335" s="6">
        <f t="shared" ca="1" si="224"/>
        <v>2619.5117217518878</v>
      </c>
      <c r="AU335" s="3">
        <f t="shared" ca="1" si="225"/>
        <v>1010.3087213405989</v>
      </c>
      <c r="AV335" s="3">
        <f t="shared" ca="1" si="226"/>
        <v>36.300408751334651</v>
      </c>
      <c r="AW335" s="6">
        <f t="shared" ca="1" si="227"/>
        <v>7741.0992774654578</v>
      </c>
      <c r="BC335">
        <v>332</v>
      </c>
      <c r="BD335">
        <v>1775280.6502959302</v>
      </c>
      <c r="BI335">
        <v>332</v>
      </c>
      <c r="BJ335">
        <v>9873.2317570953564</v>
      </c>
      <c r="BO335">
        <v>332</v>
      </c>
      <c r="BP335">
        <v>0.624</v>
      </c>
      <c r="BW335">
        <v>332</v>
      </c>
      <c r="BX335">
        <v>23.873440254668719</v>
      </c>
      <c r="CE335">
        <v>332</v>
      </c>
      <c r="CF335">
        <v>1522766.0574972411</v>
      </c>
      <c r="CK335">
        <v>332</v>
      </c>
      <c r="CL335">
        <v>3810.3903957392199</v>
      </c>
      <c r="CS335">
        <v>331</v>
      </c>
      <c r="CT335" s="10">
        <v>6.2E-2</v>
      </c>
      <c r="CU335" s="10">
        <v>6.2E-2</v>
      </c>
      <c r="CV335" s="10">
        <v>7.3999999999999996E-2</v>
      </c>
      <c r="CW335" s="10">
        <v>6.4000000000000001E-2</v>
      </c>
      <c r="CX335" s="10">
        <v>6.8000000000000005E-2</v>
      </c>
      <c r="CY335" s="10">
        <v>5.6000000000000001E-2</v>
      </c>
      <c r="CZ335" s="10">
        <v>7.5999999999999998E-2</v>
      </c>
      <c r="DA335" s="10">
        <v>6.2E-2</v>
      </c>
      <c r="DB335" s="10">
        <v>7.3999999999999996E-2</v>
      </c>
      <c r="DC335" s="10">
        <v>4.3999999999999997E-2</v>
      </c>
      <c r="DD335" s="10">
        <v>7.0000000000000007E-2</v>
      </c>
      <c r="DE335" s="10">
        <v>6.4000000000000001E-2</v>
      </c>
      <c r="DF335" s="10">
        <v>6.8000000000000005E-2</v>
      </c>
      <c r="DG335" s="10">
        <v>5.6000000000000001E-2</v>
      </c>
      <c r="DH335" s="10">
        <v>3.2000000000000001E-2</v>
      </c>
      <c r="DI335" s="10">
        <v>6.8000000000000005E-2</v>
      </c>
      <c r="DJ335" s="25">
        <v>10742.848787485898</v>
      </c>
      <c r="DK335" s="10">
        <v>0.58199999999999996</v>
      </c>
      <c r="DL335" s="10"/>
      <c r="DM335" s="10"/>
      <c r="DN335" s="10"/>
      <c r="DO335" s="10"/>
      <c r="DP335" s="10"/>
      <c r="DQ335" s="10"/>
      <c r="DR335" s="10"/>
      <c r="DS335" s="10"/>
      <c r="DT335" s="10"/>
      <c r="DU335" s="10"/>
      <c r="DV335" s="10"/>
    </row>
    <row r="336" spans="1:126" x14ac:dyDescent="0.35">
      <c r="A336">
        <f t="shared" ca="1" si="192"/>
        <v>1</v>
      </c>
      <c r="B336" t="str" cm="1">
        <f t="array" aca="1" ref="B336" ca="1">_xlfn.SWITCH(A336,1,"A",2,"B",3,"C",4,"D")</f>
        <v>A</v>
      </c>
      <c r="C336">
        <f t="shared" ca="1" si="193"/>
        <v>2</v>
      </c>
      <c r="D336" s="3">
        <f t="shared" ca="1" si="194"/>
        <v>2.7581574096158725</v>
      </c>
      <c r="E336">
        <f t="shared" ca="1" si="195"/>
        <v>0</v>
      </c>
      <c r="F336" cm="1">
        <f t="array" aca="1" ref="F336" ca="1">_xlfn.SWITCH(RANDBETWEEN(0,1),0,3,1,4)</f>
        <v>3</v>
      </c>
      <c r="G336" s="3">
        <f t="shared" ca="1" si="196"/>
        <v>1.3963799429569632</v>
      </c>
      <c r="H336" t="str" cm="1">
        <f t="array" aca="1" ref="H336" ca="1">_xlfn.SWITCH(RANDBETWEEN(0,1),0,"No",1,"Yes")</f>
        <v>No</v>
      </c>
      <c r="I336" s="3">
        <f t="shared" ca="1" si="197"/>
        <v>0.33334494708925599</v>
      </c>
      <c r="J336" t="str" cm="1">
        <f t="array" aca="1" ref="J336" ca="1">_xlfn.SWITCH(RANDBETWEEN(0,2),0,"Rainy",1,"Sunny",2,"Cold")</f>
        <v>Sunny</v>
      </c>
      <c r="K336">
        <f t="shared" ca="1" si="190"/>
        <v>0.37503277217186748</v>
      </c>
      <c r="L336" t="str" cm="1">
        <f t="array" aca="1" ref="L336" ca="1">_xlfn.SWITCH(RANDBETWEEN(0,1),0,"Good",1,"Bad")</f>
        <v>Bad</v>
      </c>
      <c r="M336" s="3">
        <f t="shared" ca="1" si="198"/>
        <v>0.37655742110023194</v>
      </c>
      <c r="N336" t="str" cm="1">
        <f t="array" aca="1" ref="N336" ca="1">_xlfn.SWITCH(RANDBETWEEN(0,1),0,"No",1,"Yes")</f>
        <v>No</v>
      </c>
      <c r="O336" s="3">
        <f t="shared" ca="1" si="199"/>
        <v>8.7487781174457019E-2</v>
      </c>
      <c r="P336" t="str" cm="1">
        <f t="array" aca="1" ref="P336" ca="1">_xlfn.SWITCH(RANDBETWEEN(0,1),0,"No",1,"Yes")</f>
        <v>No</v>
      </c>
      <c r="Q336" s="3">
        <f t="shared" ca="1" si="200"/>
        <v>0</v>
      </c>
      <c r="R336">
        <f t="shared" ca="1" si="201"/>
        <v>3</v>
      </c>
      <c r="S336" s="3">
        <f t="shared" ca="1" si="202"/>
        <v>0.17741414744285738</v>
      </c>
      <c r="T336" s="3">
        <f t="shared" ca="1" si="203"/>
        <v>0.5322424423285721</v>
      </c>
      <c r="U336" t="str" cm="1">
        <f t="array" aca="1" ref="U336" ca="1">_xlfn.SWITCH(RANDBETWEEN(0,1),0,"No",1,"Yes")</f>
        <v>Yes</v>
      </c>
      <c r="V336" s="3">
        <f t="shared" ca="1" si="204"/>
        <v>0.4662833626837114</v>
      </c>
      <c r="W336" t="str" cm="1">
        <f t="array" aca="1" ref="W336" ca="1">_xlfn.SWITCH(RANDBETWEEN(0,1),0,"No",1,"Yes")</f>
        <v>Yes</v>
      </c>
      <c r="X336" s="3">
        <f t="shared" ca="1" si="205"/>
        <v>28.979042696566019</v>
      </c>
      <c r="Y336" t="str" cm="1">
        <f t="array" aca="1" ref="Y336" ca="1">_xlfn.SWITCH(RANDBETWEEN(0,1),0,"No",1,"Yes")</f>
        <v>Yes</v>
      </c>
      <c r="Z336" s="3">
        <f t="shared" ca="1" si="206"/>
        <v>0.88019921082344599</v>
      </c>
      <c r="AA336" s="3">
        <f t="shared" ca="1" si="191"/>
        <v>0</v>
      </c>
      <c r="AB336" s="3">
        <f t="shared" ca="1" si="207"/>
        <v>0.82248890715204959</v>
      </c>
      <c r="AC336" s="3">
        <f t="shared" ca="1" si="208"/>
        <v>141.82484052721998</v>
      </c>
      <c r="AD336" s="3">
        <f t="shared" ca="1" si="209"/>
        <v>2</v>
      </c>
      <c r="AE336" s="3" t="str">
        <f t="shared" ca="1" si="210"/>
        <v>12-4</v>
      </c>
      <c r="AF336" s="3">
        <f t="shared" ca="1" si="211"/>
        <v>0.89495429319063302</v>
      </c>
      <c r="AG336" s="3" t="str">
        <f t="shared" ca="1" si="212"/>
        <v>Low</v>
      </c>
      <c r="AH336" s="3">
        <f t="shared" ca="1" si="213"/>
        <v>0.31950715423740994</v>
      </c>
      <c r="AI336" s="3">
        <f t="shared" ca="1" si="214"/>
        <v>46.860390884985044</v>
      </c>
      <c r="AJ336" s="3">
        <f t="shared" ca="1" si="215"/>
        <v>3.0265398527152136</v>
      </c>
      <c r="AK336" s="3">
        <f t="shared" ca="1" si="216"/>
        <v>38.490060784189836</v>
      </c>
      <c r="AL336" s="3">
        <f t="shared" ca="1" si="217"/>
        <v>20</v>
      </c>
      <c r="AM336" s="3" t="str">
        <f t="shared" ca="1" si="218"/>
        <v>Late</v>
      </c>
      <c r="AN336" s="6">
        <f t="shared" ca="1" si="219"/>
        <v>0</v>
      </c>
      <c r="AO336" s="6">
        <f t="shared" ca="1" si="220"/>
        <v>6.1050254414914882</v>
      </c>
      <c r="AP336" s="3" cm="1">
        <f t="array" aca="1" ref="AP336" ca="1">_xlfn.SWITCH(F336,3,_xlfn.NORM.INV(RAND(),8,4),4,_xlfn.NORM.INV(RAND(),7,3))</f>
        <v>8.3742079004993073</v>
      </c>
      <c r="AQ336" s="6">
        <f t="shared" ca="1" si="221"/>
        <v>116.96147522498309</v>
      </c>
      <c r="AR336" s="6">
        <f t="shared" ca="1" si="222"/>
        <v>1980.8491464156941</v>
      </c>
      <c r="AS336" s="3">
        <f t="shared" ca="1" si="223"/>
        <v>4.8112575980237295</v>
      </c>
      <c r="AT336" s="6">
        <f t="shared" ca="1" si="224"/>
        <v>7216.8863970355942</v>
      </c>
      <c r="AU336" s="3">
        <f t="shared" ca="1" si="225"/>
        <v>1006.0976556716192</v>
      </c>
      <c r="AV336" s="3">
        <f t="shared" ca="1" si="226"/>
        <v>34.689458568603705</v>
      </c>
      <c r="AW336" s="6">
        <f t="shared" ca="1" si="227"/>
        <v>10244.627683133003</v>
      </c>
      <c r="BC336">
        <v>333</v>
      </c>
      <c r="BD336">
        <v>6235866.8144730199</v>
      </c>
      <c r="BI336">
        <v>333</v>
      </c>
      <c r="BJ336">
        <v>19693.636284221895</v>
      </c>
      <c r="BO336">
        <v>333</v>
      </c>
      <c r="BP336">
        <v>0.59599999999999997</v>
      </c>
      <c r="BW336">
        <v>333</v>
      </c>
      <c r="BX336">
        <v>37.496658437506916</v>
      </c>
      <c r="CE336">
        <v>333</v>
      </c>
      <c r="CF336">
        <v>1872153.8184353916</v>
      </c>
      <c r="CK336">
        <v>333</v>
      </c>
      <c r="CL336">
        <v>2797.8779125020519</v>
      </c>
      <c r="CS336">
        <v>332</v>
      </c>
      <c r="CT336" s="10">
        <v>7.0000000000000007E-2</v>
      </c>
      <c r="CU336" s="10">
        <v>0.06</v>
      </c>
      <c r="CV336" s="10">
        <v>6.2E-2</v>
      </c>
      <c r="CW336" s="10">
        <v>0.05</v>
      </c>
      <c r="CX336" s="10">
        <v>3.5999999999999997E-2</v>
      </c>
      <c r="CY336" s="10">
        <v>5.3999999999999999E-2</v>
      </c>
      <c r="CZ336" s="10">
        <v>7.5999999999999998E-2</v>
      </c>
      <c r="DA336" s="10">
        <v>4.8000000000000001E-2</v>
      </c>
      <c r="DB336" s="10">
        <v>6.6000000000000003E-2</v>
      </c>
      <c r="DC336" s="10">
        <v>7.3999999999999996E-2</v>
      </c>
      <c r="DD336" s="10">
        <v>0.06</v>
      </c>
      <c r="DE336" s="10">
        <v>7.5999999999999998E-2</v>
      </c>
      <c r="DF336" s="10">
        <v>7.3999999999999996E-2</v>
      </c>
      <c r="DG336" s="10">
        <v>0.06</v>
      </c>
      <c r="DH336" s="10">
        <v>7.0000000000000007E-2</v>
      </c>
      <c r="DI336" s="10">
        <v>6.4000000000000001E-2</v>
      </c>
      <c r="DJ336" s="25">
        <v>10519.218530591568</v>
      </c>
      <c r="DK336" s="10">
        <v>0.57199999999999995</v>
      </c>
      <c r="DL336" s="10"/>
      <c r="DM336" s="10"/>
      <c r="DN336" s="10"/>
      <c r="DO336" s="10"/>
      <c r="DP336" s="10"/>
      <c r="DQ336" s="10"/>
      <c r="DR336" s="10"/>
      <c r="DS336" s="10"/>
      <c r="DT336" s="10"/>
      <c r="DU336" s="10"/>
      <c r="DV336" s="10"/>
    </row>
    <row r="337" spans="1:126" x14ac:dyDescent="0.35">
      <c r="A337">
        <f t="shared" ca="1" si="192"/>
        <v>2</v>
      </c>
      <c r="B337" t="str" cm="1">
        <f t="array" aca="1" ref="B337" ca="1">_xlfn.SWITCH(A337,1,"A",2,"B",3,"C",4,"D")</f>
        <v>B</v>
      </c>
      <c r="C337">
        <f t="shared" ca="1" si="193"/>
        <v>1</v>
      </c>
      <c r="D337" s="3">
        <f t="shared" ca="1" si="194"/>
        <v>3.1058073219438227</v>
      </c>
      <c r="E337">
        <f t="shared" ca="1" si="195"/>
        <v>0</v>
      </c>
      <c r="F337" cm="1">
        <f t="array" aca="1" ref="F337" ca="1">_xlfn.SWITCH(RANDBETWEEN(0,1),0,3,1,4)</f>
        <v>4</v>
      </c>
      <c r="G337" s="3">
        <f t="shared" ca="1" si="196"/>
        <v>2.8454284293788126</v>
      </c>
      <c r="H337" t="str" cm="1">
        <f t="array" aca="1" ref="H337" ca="1">_xlfn.SWITCH(RANDBETWEEN(0,1),0,"No",1,"Yes")</f>
        <v>Yes</v>
      </c>
      <c r="I337" s="3">
        <f t="shared" ca="1" si="197"/>
        <v>7.8350924978593348E-2</v>
      </c>
      <c r="J337" t="str" cm="1">
        <f t="array" aca="1" ref="J337" ca="1">_xlfn.SWITCH(RANDBETWEEN(0,2),0,"Rainy",1,"Sunny",2,"Cold")</f>
        <v>Cold</v>
      </c>
      <c r="K337">
        <f t="shared" ca="1" si="190"/>
        <v>1.1359666733880518</v>
      </c>
      <c r="L337" t="str" cm="1">
        <f t="array" aca="1" ref="L337" ca="1">_xlfn.SWITCH(RANDBETWEEN(0,1),0,"Good",1,"Bad")</f>
        <v>Bad</v>
      </c>
      <c r="M337" s="3">
        <f t="shared" ca="1" si="198"/>
        <v>0.57719838299481196</v>
      </c>
      <c r="N337" t="str" cm="1">
        <f t="array" aca="1" ref="N337" ca="1">_xlfn.SWITCH(RANDBETWEEN(0,1),0,"No",1,"Yes")</f>
        <v>No</v>
      </c>
      <c r="O337" s="3">
        <f t="shared" ca="1" si="199"/>
        <v>0.10368228561787786</v>
      </c>
      <c r="P337" t="str" cm="1">
        <f t="array" aca="1" ref="P337" ca="1">_xlfn.SWITCH(RANDBETWEEN(0,1),0,"No",1,"Yes")</f>
        <v>No</v>
      </c>
      <c r="Q337" s="3">
        <f t="shared" ca="1" si="200"/>
        <v>0</v>
      </c>
      <c r="R337">
        <f t="shared" ca="1" si="201"/>
        <v>3</v>
      </c>
      <c r="S337" s="3">
        <f t="shared" ca="1" si="202"/>
        <v>0.11841486875207285</v>
      </c>
      <c r="T337" s="3">
        <f t="shared" ca="1" si="203"/>
        <v>0.35524460625621856</v>
      </c>
      <c r="U337" t="str" cm="1">
        <f t="array" aca="1" ref="U337" ca="1">_xlfn.SWITCH(RANDBETWEEN(0,1),0,"No",1,"Yes")</f>
        <v>No</v>
      </c>
      <c r="V337" s="3">
        <f t="shared" ca="1" si="204"/>
        <v>0</v>
      </c>
      <c r="W337" t="str" cm="1">
        <f t="array" aca="1" ref="W337" ca="1">_xlfn.SWITCH(RANDBETWEEN(0,1),0,"No",1,"Yes")</f>
        <v>Yes</v>
      </c>
      <c r="X337" s="3">
        <f t="shared" ca="1" si="205"/>
        <v>19.479927009094439</v>
      </c>
      <c r="Y337" t="str" cm="1">
        <f t="array" aca="1" ref="Y337" ca="1">_xlfn.SWITCH(RANDBETWEEN(0,1),0,"No",1,"Yes")</f>
        <v>No</v>
      </c>
      <c r="Z337" s="3">
        <f t="shared" ca="1" si="206"/>
        <v>0</v>
      </c>
      <c r="AA337" s="3">
        <f t="shared" ca="1" si="191"/>
        <v>0</v>
      </c>
      <c r="AB337" s="3">
        <f t="shared" ca="1" si="207"/>
        <v>0.47196706037502667</v>
      </c>
      <c r="AC337" s="3">
        <f t="shared" ca="1" si="208"/>
        <v>119.1419281109341</v>
      </c>
      <c r="AD337" s="3">
        <f t="shared" ca="1" si="209"/>
        <v>1</v>
      </c>
      <c r="AE337" s="3" t="str">
        <f t="shared" ca="1" si="210"/>
        <v>8-12</v>
      </c>
      <c r="AF337" s="3">
        <f t="shared" ca="1" si="211"/>
        <v>0.75681606881265739</v>
      </c>
      <c r="AG337" s="3" t="str">
        <f t="shared" ca="1" si="212"/>
        <v>Low</v>
      </c>
      <c r="AH337" s="3">
        <f t="shared" ca="1" si="213"/>
        <v>0.49600216430903271</v>
      </c>
      <c r="AI337" s="3">
        <f t="shared" ca="1" si="214"/>
        <v>55.160333957395956</v>
      </c>
      <c r="AJ337" s="3">
        <f t="shared" ca="1" si="215"/>
        <v>2.1599203551406241</v>
      </c>
      <c r="AK337" s="3">
        <f t="shared" ca="1" si="216"/>
        <v>28.460503960346145</v>
      </c>
      <c r="AL337" s="3">
        <f t="shared" ca="1" si="217"/>
        <v>25</v>
      </c>
      <c r="AM337" s="3" t="str">
        <f t="shared" ca="1" si="218"/>
        <v>Late</v>
      </c>
      <c r="AN337" s="6">
        <f t="shared" ca="1" si="219"/>
        <v>0</v>
      </c>
      <c r="AO337" s="6">
        <f t="shared" ca="1" si="220"/>
        <v>3.8995605859505509</v>
      </c>
      <c r="AP337" s="3" cm="1">
        <f t="array" aca="1" ref="AP337" ca="1">_xlfn.SWITCH(F337,3,_xlfn.NORM.INV(RAND(),8,4),4,_xlfn.NORM.INV(RAND(),7,3))</f>
        <v>4.5787215555608878</v>
      </c>
      <c r="AQ337" s="6">
        <f t="shared" ca="1" si="221"/>
        <v>104.49569432533973</v>
      </c>
      <c r="AR337" s="6">
        <f t="shared" ca="1" si="222"/>
        <v>2719.0599712470794</v>
      </c>
      <c r="AS337" s="3">
        <f t="shared" ca="1" si="223"/>
        <v>3.5575629950432681</v>
      </c>
      <c r="AT337" s="6">
        <f t="shared" ca="1" si="224"/>
        <v>5336.3444925649019</v>
      </c>
      <c r="AU337" s="3">
        <f t="shared" ca="1" si="225"/>
        <v>1018.7231411306326</v>
      </c>
      <c r="AV337" s="3">
        <f t="shared" ca="1" si="226"/>
        <v>46.156293182842973</v>
      </c>
      <c r="AW337" s="6">
        <f t="shared" ca="1" si="227"/>
        <v>9124.1834587114081</v>
      </c>
      <c r="BC337">
        <v>334</v>
      </c>
      <c r="BD337">
        <v>6084449.7759774225</v>
      </c>
      <c r="BI337">
        <v>334</v>
      </c>
      <c r="BJ337">
        <v>13719.77146185426</v>
      </c>
      <c r="BO337">
        <v>334</v>
      </c>
      <c r="BP337">
        <v>0.60599999999999998</v>
      </c>
      <c r="BW337">
        <v>334</v>
      </c>
      <c r="BX337">
        <v>26.742021931817959</v>
      </c>
      <c r="CE337">
        <v>334</v>
      </c>
      <c r="CF337">
        <v>1891944.8155668664</v>
      </c>
      <c r="CK337">
        <v>334</v>
      </c>
      <c r="CL337">
        <v>-119449.56465988759</v>
      </c>
      <c r="CS337">
        <v>333</v>
      </c>
      <c r="CT337" s="10">
        <v>6.2E-2</v>
      </c>
      <c r="CU337" s="10">
        <v>0.06</v>
      </c>
      <c r="CV337" s="10">
        <v>7.1999999999999995E-2</v>
      </c>
      <c r="CW337" s="10">
        <v>6.8000000000000005E-2</v>
      </c>
      <c r="CX337" s="10">
        <v>6.8000000000000005E-2</v>
      </c>
      <c r="CY337" s="10">
        <v>0.06</v>
      </c>
      <c r="CZ337" s="10">
        <v>3.5999999999999997E-2</v>
      </c>
      <c r="DA337" s="10">
        <v>7.0000000000000007E-2</v>
      </c>
      <c r="DB337" s="10">
        <v>5.3999999999999999E-2</v>
      </c>
      <c r="DC337" s="10">
        <v>7.5999999999999998E-2</v>
      </c>
      <c r="DD337" s="10">
        <v>5.8000000000000003E-2</v>
      </c>
      <c r="DE337" s="10">
        <v>6.6000000000000003E-2</v>
      </c>
      <c r="DF337" s="10">
        <v>6.2E-2</v>
      </c>
      <c r="DG337" s="10">
        <v>4.8000000000000001E-2</v>
      </c>
      <c r="DH337" s="10">
        <v>7.1999999999999995E-2</v>
      </c>
      <c r="DI337" s="10">
        <v>6.8000000000000005E-2</v>
      </c>
      <c r="DJ337" s="25">
        <v>10641.112148476113</v>
      </c>
      <c r="DK337" s="10">
        <v>0.58199999999999996</v>
      </c>
      <c r="DL337" s="10"/>
      <c r="DM337" s="10"/>
      <c r="DN337" s="10"/>
      <c r="DO337" s="10"/>
      <c r="DP337" s="10"/>
      <c r="DQ337" s="10"/>
      <c r="DR337" s="10"/>
      <c r="DS337" s="10"/>
      <c r="DT337" s="10"/>
      <c r="DU337" s="10"/>
      <c r="DV337" s="10"/>
    </row>
    <row r="338" spans="1:126" x14ac:dyDescent="0.35">
      <c r="A338">
        <f t="shared" ca="1" si="192"/>
        <v>4</v>
      </c>
      <c r="B338" t="str" cm="1">
        <f t="array" aca="1" ref="B338" ca="1">_xlfn.SWITCH(A338,1,"A",2,"B",3,"C",4,"D")</f>
        <v>D</v>
      </c>
      <c r="C338">
        <f t="shared" ca="1" si="193"/>
        <v>4</v>
      </c>
      <c r="D338" s="3">
        <f t="shared" ca="1" si="194"/>
        <v>2.5853855251199418</v>
      </c>
      <c r="E338">
        <f t="shared" ca="1" si="195"/>
        <v>1</v>
      </c>
      <c r="F338" cm="1">
        <f t="array" aca="1" ref="F338" ca="1">_xlfn.SWITCH(RANDBETWEEN(0,1),0,3,1,4)</f>
        <v>4</v>
      </c>
      <c r="G338" s="3">
        <f t="shared" ca="1" si="196"/>
        <v>2.3591342991092534</v>
      </c>
      <c r="H338" t="str" cm="1">
        <f t="array" aca="1" ref="H338" ca="1">_xlfn.SWITCH(RANDBETWEEN(0,1),0,"No",1,"Yes")</f>
        <v>Yes</v>
      </c>
      <c r="I338" s="3">
        <f t="shared" ca="1" si="197"/>
        <v>0.10565770168776235</v>
      </c>
      <c r="J338" t="str" cm="1">
        <f t="array" aca="1" ref="J338" ca="1">_xlfn.SWITCH(RANDBETWEEN(0,2),0,"Rainy",1,"Sunny",2,"Cold")</f>
        <v>Sunny</v>
      </c>
      <c r="K338">
        <f t="shared" ca="1" si="190"/>
        <v>0.48328011683887007</v>
      </c>
      <c r="L338" t="str" cm="1">
        <f t="array" aca="1" ref="L338" ca="1">_xlfn.SWITCH(RANDBETWEEN(0,1),0,"Good",1,"Bad")</f>
        <v>Bad</v>
      </c>
      <c r="M338" s="3">
        <f t="shared" ca="1" si="198"/>
        <v>0.28347921580958646</v>
      </c>
      <c r="N338" t="str" cm="1">
        <f t="array" aca="1" ref="N338" ca="1">_xlfn.SWITCH(RANDBETWEEN(0,1),0,"No",1,"Yes")</f>
        <v>No</v>
      </c>
      <c r="O338" s="3">
        <f t="shared" ca="1" si="199"/>
        <v>7.5886782999721625E-2</v>
      </c>
      <c r="P338" t="str" cm="1">
        <f t="array" aca="1" ref="P338" ca="1">_xlfn.SWITCH(RANDBETWEEN(0,1),0,"No",1,"Yes")</f>
        <v>No</v>
      </c>
      <c r="Q338" s="3">
        <f t="shared" ca="1" si="200"/>
        <v>0</v>
      </c>
      <c r="R338">
        <f t="shared" ca="1" si="201"/>
        <v>1</v>
      </c>
      <c r="S338" s="3">
        <f t="shared" ca="1" si="202"/>
        <v>0.17150059483698268</v>
      </c>
      <c r="T338" s="3">
        <f t="shared" ca="1" si="203"/>
        <v>0.17150059483698268</v>
      </c>
      <c r="U338" t="str" cm="1">
        <f t="array" aca="1" ref="U338" ca="1">_xlfn.SWITCH(RANDBETWEEN(0,1),0,"No",1,"Yes")</f>
        <v>Yes</v>
      </c>
      <c r="V338" s="3">
        <f t="shared" ca="1" si="204"/>
        <v>1.3187195575365411</v>
      </c>
      <c r="W338" t="str" cm="1">
        <f t="array" aca="1" ref="W338" ca="1">_xlfn.SWITCH(RANDBETWEEN(0,1),0,"No",1,"Yes")</f>
        <v>Yes</v>
      </c>
      <c r="X338" s="3">
        <f t="shared" ca="1" si="205"/>
        <v>6.50088048093588</v>
      </c>
      <c r="Y338" t="str" cm="1">
        <f t="array" aca="1" ref="Y338" ca="1">_xlfn.SWITCH(RANDBETWEEN(0,1),0,"No",1,"Yes")</f>
        <v>Yes</v>
      </c>
      <c r="Z338" s="3">
        <f t="shared" ca="1" si="206"/>
        <v>1.51082512417431</v>
      </c>
      <c r="AA338" s="3">
        <f t="shared" ca="1" si="191"/>
        <v>0</v>
      </c>
      <c r="AB338" s="3">
        <f t="shared" ca="1" si="207"/>
        <v>0.92263498751292605</v>
      </c>
      <c r="AC338" s="3">
        <f t="shared" ca="1" si="208"/>
        <v>295.87473768294024</v>
      </c>
      <c r="AD338" s="3">
        <f t="shared" ca="1" si="209"/>
        <v>2</v>
      </c>
      <c r="AE338" s="3" t="str">
        <f t="shared" ca="1" si="210"/>
        <v>12-4</v>
      </c>
      <c r="AF338" s="3">
        <f t="shared" ca="1" si="211"/>
        <v>0.39618118005983699</v>
      </c>
      <c r="AG338" s="3" t="str">
        <f t="shared" ca="1" si="212"/>
        <v>High</v>
      </c>
      <c r="AH338" s="3">
        <f t="shared" ca="1" si="213"/>
        <v>0.1025190241665813</v>
      </c>
      <c r="AI338" s="3">
        <f t="shared" ca="1" si="214"/>
        <v>55.31197735429798</v>
      </c>
      <c r="AJ338" s="3">
        <f t="shared" ca="1" si="215"/>
        <v>5.3491983442886166</v>
      </c>
      <c r="AK338" s="3">
        <f t="shared" ca="1" si="216"/>
        <v>19.579897409956864</v>
      </c>
      <c r="AL338" s="3">
        <f t="shared" ca="1" si="217"/>
        <v>20</v>
      </c>
      <c r="AM338" s="3" t="str">
        <f t="shared" ca="1" si="218"/>
        <v>On time</v>
      </c>
      <c r="AN338" s="6">
        <f t="shared" ca="1" si="219"/>
        <v>0</v>
      </c>
      <c r="AO338" s="6">
        <f t="shared" ca="1" si="220"/>
        <v>3.0172357818635973</v>
      </c>
      <c r="AP338" s="3" cm="1">
        <f t="array" aca="1" ref="AP338" ca="1">_xlfn.SWITCH(F338,3,_xlfn.NORM.INV(RAND(),8,4),4,_xlfn.NORM.INV(RAND(),7,3))</f>
        <v>8.7197338859381492</v>
      </c>
      <c r="AQ338" s="6">
        <f t="shared" ca="1" si="221"/>
        <v>108.18721845555839</v>
      </c>
      <c r="AR338" s="6">
        <f t="shared" ca="1" si="222"/>
        <v>3670.9680937403255</v>
      </c>
      <c r="AS338" s="3">
        <f t="shared" ca="1" si="223"/>
        <v>2.447487176244608</v>
      </c>
      <c r="AT338" s="6">
        <f t="shared" ca="1" si="224"/>
        <v>3671.2307643669119</v>
      </c>
      <c r="AU338" s="3">
        <f t="shared" ca="1" si="225"/>
        <v>1030.1932132999227</v>
      </c>
      <c r="AV338" s="3">
        <f t="shared" ca="1" si="226"/>
        <v>40.481260700054158</v>
      </c>
      <c r="AW338" s="6">
        <f t="shared" ca="1" si="227"/>
        <v>8415.8905678890787</v>
      </c>
      <c r="BC338">
        <v>335</v>
      </c>
      <c r="BD338">
        <v>4556493.0587347532</v>
      </c>
      <c r="BI338">
        <v>335</v>
      </c>
      <c r="BJ338">
        <v>10552.065699313118</v>
      </c>
      <c r="BO338">
        <v>335</v>
      </c>
      <c r="BP338">
        <v>0.63800000000000001</v>
      </c>
      <c r="BW338">
        <v>335</v>
      </c>
      <c r="BX338">
        <v>27.023324234333625</v>
      </c>
      <c r="CE338">
        <v>335</v>
      </c>
      <c r="CF338">
        <v>1289984.1659559067</v>
      </c>
      <c r="CK338">
        <v>335</v>
      </c>
      <c r="CL338">
        <v>3264.4838495618337</v>
      </c>
      <c r="CS338">
        <v>334</v>
      </c>
      <c r="CT338" s="10">
        <v>5.1999999999999998E-2</v>
      </c>
      <c r="CU338" s="10">
        <v>0.05</v>
      </c>
      <c r="CV338" s="10">
        <v>6.6000000000000003E-2</v>
      </c>
      <c r="CW338" s="10">
        <v>7.5999999999999998E-2</v>
      </c>
      <c r="CX338" s="10">
        <v>4.8000000000000001E-2</v>
      </c>
      <c r="CY338" s="10">
        <v>7.1999999999999995E-2</v>
      </c>
      <c r="CZ338" s="10">
        <v>5.3999999999999999E-2</v>
      </c>
      <c r="DA338" s="10">
        <v>7.8E-2</v>
      </c>
      <c r="DB338" s="10">
        <v>7.1999999999999995E-2</v>
      </c>
      <c r="DC338" s="10">
        <v>7.0000000000000007E-2</v>
      </c>
      <c r="DD338" s="10">
        <v>6.8000000000000005E-2</v>
      </c>
      <c r="DE338" s="10">
        <v>6.2E-2</v>
      </c>
      <c r="DF338" s="10">
        <v>4.8000000000000001E-2</v>
      </c>
      <c r="DG338" s="10">
        <v>7.1999999999999995E-2</v>
      </c>
      <c r="DH338" s="10">
        <v>0.05</v>
      </c>
      <c r="DI338" s="10">
        <v>6.2E-2</v>
      </c>
      <c r="DJ338" s="25">
        <v>12273.520431888339</v>
      </c>
      <c r="DK338" s="10">
        <v>0.61199999999999999</v>
      </c>
      <c r="DL338" s="10"/>
      <c r="DM338" s="10"/>
      <c r="DN338" s="10"/>
      <c r="DO338" s="10"/>
      <c r="DP338" s="10"/>
      <c r="DQ338" s="10"/>
      <c r="DR338" s="10"/>
      <c r="DS338" s="10"/>
      <c r="DT338" s="10"/>
      <c r="DU338" s="10"/>
      <c r="DV338" s="10"/>
    </row>
    <row r="339" spans="1:126" x14ac:dyDescent="0.35">
      <c r="A339">
        <f t="shared" ca="1" si="192"/>
        <v>4</v>
      </c>
      <c r="B339" t="str" cm="1">
        <f t="array" aca="1" ref="B339" ca="1">_xlfn.SWITCH(A339,1,"A",2,"B",3,"C",4,"D")</f>
        <v>D</v>
      </c>
      <c r="C339">
        <f t="shared" ca="1" si="193"/>
        <v>3</v>
      </c>
      <c r="D339" s="3">
        <f t="shared" ca="1" si="194"/>
        <v>2.1473040822289553</v>
      </c>
      <c r="E339">
        <f t="shared" ca="1" si="195"/>
        <v>1</v>
      </c>
      <c r="F339" cm="1">
        <f t="array" aca="1" ref="F339" ca="1">_xlfn.SWITCH(RANDBETWEEN(0,1),0,3,1,4)</f>
        <v>4</v>
      </c>
      <c r="G339" s="3">
        <f t="shared" ca="1" si="196"/>
        <v>2.3157487108535357</v>
      </c>
      <c r="H339" t="str" cm="1">
        <f t="array" aca="1" ref="H339" ca="1">_xlfn.SWITCH(RANDBETWEEN(0,1),0,"No",1,"Yes")</f>
        <v>Yes</v>
      </c>
      <c r="I339" s="3">
        <f t="shared" ca="1" si="197"/>
        <v>9.2988618975256898E-2</v>
      </c>
      <c r="J339" t="str" cm="1">
        <f t="array" aca="1" ref="J339" ca="1">_xlfn.SWITCH(RANDBETWEEN(0,2),0,"Rainy",1,"Sunny",2,"Cold")</f>
        <v>Rainy</v>
      </c>
      <c r="K339">
        <f t="shared" ca="1" si="190"/>
        <v>1.8354112383131556</v>
      </c>
      <c r="L339" t="str" cm="1">
        <f t="array" aca="1" ref="L339" ca="1">_xlfn.SWITCH(RANDBETWEEN(0,1),0,"Good",1,"Bad")</f>
        <v>Bad</v>
      </c>
      <c r="M339" s="3">
        <f t="shared" ca="1" si="198"/>
        <v>0.5168730541219837</v>
      </c>
      <c r="N339" t="str" cm="1">
        <f t="array" aca="1" ref="N339" ca="1">_xlfn.SWITCH(RANDBETWEEN(0,1),0,"No",1,"Yes")</f>
        <v>No</v>
      </c>
      <c r="O339" s="3">
        <f t="shared" ca="1" si="199"/>
        <v>8.094168853598209E-2</v>
      </c>
      <c r="P339" t="str" cm="1">
        <f t="array" aca="1" ref="P339" ca="1">_xlfn.SWITCH(RANDBETWEEN(0,1),0,"No",1,"Yes")</f>
        <v>No</v>
      </c>
      <c r="Q339" s="3">
        <f t="shared" ca="1" si="200"/>
        <v>0</v>
      </c>
      <c r="R339">
        <f t="shared" ca="1" si="201"/>
        <v>2</v>
      </c>
      <c r="S339" s="3">
        <f t="shared" ca="1" si="202"/>
        <v>0.13987817178898657</v>
      </c>
      <c r="T339" s="3">
        <f t="shared" ca="1" si="203"/>
        <v>0.27975634357797313</v>
      </c>
      <c r="U339" t="str" cm="1">
        <f t="array" aca="1" ref="U339" ca="1">_xlfn.SWITCH(RANDBETWEEN(0,1),0,"No",1,"Yes")</f>
        <v>Yes</v>
      </c>
      <c r="V339" s="3">
        <f t="shared" ca="1" si="204"/>
        <v>0.61893538442477036</v>
      </c>
      <c r="W339" t="str" cm="1">
        <f t="array" aca="1" ref="W339" ca="1">_xlfn.SWITCH(RANDBETWEEN(0,1),0,"No",1,"Yes")</f>
        <v>Yes</v>
      </c>
      <c r="X339" s="3">
        <f t="shared" ca="1" si="205"/>
        <v>13.82904280262273</v>
      </c>
      <c r="Y339" t="str" cm="1">
        <f t="array" aca="1" ref="Y339" ca="1">_xlfn.SWITCH(RANDBETWEEN(0,1),0,"No",1,"Yes")</f>
        <v>Yes</v>
      </c>
      <c r="Z339" s="3">
        <f t="shared" ca="1" si="206"/>
        <v>1.1528247745288143</v>
      </c>
      <c r="AA339" s="3">
        <f t="shared" ca="1" si="191"/>
        <v>1</v>
      </c>
      <c r="AB339" s="3">
        <f t="shared" ca="1" si="207"/>
        <v>1.4379493358286284</v>
      </c>
      <c r="AC339" s="3">
        <f t="shared" ca="1" si="208"/>
        <v>334.17340495271139</v>
      </c>
      <c r="AD339" s="3">
        <f t="shared" ca="1" si="209"/>
        <v>3</v>
      </c>
      <c r="AE339" s="3" t="str">
        <f t="shared" ca="1" si="210"/>
        <v>4-8</v>
      </c>
      <c r="AF339" s="3">
        <f t="shared" ca="1" si="211"/>
        <v>0.37400056154370925</v>
      </c>
      <c r="AG339" s="3" t="str">
        <f t="shared" ca="1" si="212"/>
        <v>Low</v>
      </c>
      <c r="AH339" s="3">
        <f t="shared" ca="1" si="213"/>
        <v>0.48026934756969886</v>
      </c>
      <c r="AI339" s="3">
        <f t="shared" ca="1" si="214"/>
        <v>25.933823481266607</v>
      </c>
      <c r="AJ339" s="3">
        <f t="shared" ca="1" si="215"/>
        <v>12.885620402024514</v>
      </c>
      <c r="AK339" s="3">
        <f t="shared" ca="1" si="216"/>
        <v>35.900362262920751</v>
      </c>
      <c r="AL339" s="3">
        <f t="shared" ca="1" si="217"/>
        <v>25</v>
      </c>
      <c r="AM339" s="3" t="str">
        <f t="shared" ca="1" si="218"/>
        <v>Late</v>
      </c>
      <c r="AN339" s="6">
        <f t="shared" ca="1" si="219"/>
        <v>0</v>
      </c>
      <c r="AO339" s="6">
        <f t="shared" ca="1" si="220"/>
        <v>-0.80998319069465374</v>
      </c>
      <c r="AP339" s="3" cm="1">
        <f t="array" aca="1" ref="AP339" ca="1">_xlfn.SWITCH(F339,3,_xlfn.NORM.INV(RAND(),8,4),4,_xlfn.NORM.INV(RAND(),7,3))</f>
        <v>14.088319818721885</v>
      </c>
      <c r="AQ339" s="6">
        <f t="shared" ca="1" si="221"/>
        <v>92.678960889465031</v>
      </c>
      <c r="AR339" s="6">
        <f t="shared" ca="1" si="222"/>
        <v>2198.3348139751006</v>
      </c>
      <c r="AS339" s="3">
        <f t="shared" ca="1" si="223"/>
        <v>4.4875452828650939</v>
      </c>
      <c r="AT339" s="6">
        <f t="shared" ca="1" si="224"/>
        <v>8975.0905657301882</v>
      </c>
      <c r="AU339" s="3">
        <f t="shared" ca="1" si="225"/>
        <v>1005.9970722187981</v>
      </c>
      <c r="AV339" s="3">
        <f t="shared" ca="1" si="226"/>
        <v>44.795709308768572</v>
      </c>
      <c r="AW339" s="6">
        <f t="shared" ca="1" si="227"/>
        <v>12223.408178042158</v>
      </c>
      <c r="BC339">
        <v>336</v>
      </c>
      <c r="BD339">
        <v>5463451.2671163063</v>
      </c>
      <c r="BI339">
        <v>336</v>
      </c>
      <c r="BJ339">
        <v>9816.8101152208092</v>
      </c>
      <c r="BO339">
        <v>336</v>
      </c>
      <c r="BP339">
        <v>0.60399999999999998</v>
      </c>
      <c r="BW339">
        <v>336</v>
      </c>
      <c r="BX339">
        <v>25.063519455454507</v>
      </c>
      <c r="CE339">
        <v>336</v>
      </c>
      <c r="CF339">
        <v>3156387.7924835621</v>
      </c>
      <c r="CK339">
        <v>336</v>
      </c>
      <c r="CL339">
        <v>4295.8462965481058</v>
      </c>
      <c r="CS339">
        <v>335</v>
      </c>
      <c r="CT339" s="10">
        <v>7.3999999999999996E-2</v>
      </c>
      <c r="CU339" s="10">
        <v>6.2E-2</v>
      </c>
      <c r="CV339" s="10">
        <v>6.4000000000000001E-2</v>
      </c>
      <c r="CW339" s="10">
        <v>6.8000000000000005E-2</v>
      </c>
      <c r="CX339" s="10">
        <v>5.1999999999999998E-2</v>
      </c>
      <c r="CY339" s="10">
        <v>6.8000000000000005E-2</v>
      </c>
      <c r="CZ339" s="10">
        <v>7.1999999999999995E-2</v>
      </c>
      <c r="DA339" s="10">
        <v>6.4000000000000001E-2</v>
      </c>
      <c r="DB339" s="10">
        <v>6.4000000000000001E-2</v>
      </c>
      <c r="DC339" s="10">
        <v>6.2E-2</v>
      </c>
      <c r="DD339" s="10">
        <v>6.2E-2</v>
      </c>
      <c r="DE339" s="10">
        <v>3.7999999999999999E-2</v>
      </c>
      <c r="DF339" s="10">
        <v>0.05</v>
      </c>
      <c r="DG339" s="10">
        <v>0.06</v>
      </c>
      <c r="DH339" s="10">
        <v>0.08</v>
      </c>
      <c r="DI339" s="10">
        <v>0.06</v>
      </c>
      <c r="DJ339" s="25">
        <v>10414.6493528675</v>
      </c>
      <c r="DK339" s="10">
        <v>0.61799999999999999</v>
      </c>
      <c r="DL339" s="10"/>
      <c r="DM339" s="10"/>
      <c r="DN339" s="10"/>
      <c r="DO339" s="10"/>
      <c r="DP339" s="10"/>
      <c r="DQ339" s="10"/>
      <c r="DR339" s="10"/>
      <c r="DS339" s="10"/>
      <c r="DT339" s="10"/>
      <c r="DU339" s="10"/>
      <c r="DV339" s="10"/>
    </row>
    <row r="340" spans="1:126" x14ac:dyDescent="0.35">
      <c r="A340">
        <f t="shared" ca="1" si="192"/>
        <v>4</v>
      </c>
      <c r="B340" t="str" cm="1">
        <f t="array" aca="1" ref="B340" ca="1">_xlfn.SWITCH(A340,1,"A",2,"B",3,"C",4,"D")</f>
        <v>D</v>
      </c>
      <c r="C340">
        <f t="shared" ca="1" si="193"/>
        <v>2</v>
      </c>
      <c r="D340" s="3">
        <f t="shared" ca="1" si="194"/>
        <v>2.8038192181176216</v>
      </c>
      <c r="E340">
        <f t="shared" ca="1" si="195"/>
        <v>1</v>
      </c>
      <c r="F340" cm="1">
        <f t="array" aca="1" ref="F340" ca="1">_xlfn.SWITCH(RANDBETWEEN(0,1),0,3,1,4)</f>
        <v>3</v>
      </c>
      <c r="G340" s="3">
        <f t="shared" ca="1" si="196"/>
        <v>2.0952189065593791</v>
      </c>
      <c r="H340" t="str" cm="1">
        <f t="array" aca="1" ref="H340" ca="1">_xlfn.SWITCH(RANDBETWEEN(0,1),0,"No",1,"Yes")</f>
        <v>No</v>
      </c>
      <c r="I340" s="3">
        <f t="shared" ca="1" si="197"/>
        <v>0.38882030853380312</v>
      </c>
      <c r="J340" t="str" cm="1">
        <f t="array" aca="1" ref="J340" ca="1">_xlfn.SWITCH(RANDBETWEEN(0,2),0,"Rainy",1,"Sunny",2,"Cold")</f>
        <v>Sunny</v>
      </c>
      <c r="K340">
        <f t="shared" ca="1" si="190"/>
        <v>0.36947953728464467</v>
      </c>
      <c r="L340" t="str" cm="1">
        <f t="array" aca="1" ref="L340" ca="1">_xlfn.SWITCH(RANDBETWEEN(0,1),0,"Good",1,"Bad")</f>
        <v>Good</v>
      </c>
      <c r="M340" s="3">
        <f t="shared" ca="1" si="198"/>
        <v>0.10690868613803868</v>
      </c>
      <c r="N340" t="str" cm="1">
        <f t="array" aca="1" ref="N340" ca="1">_xlfn.SWITCH(RANDBETWEEN(0,1),0,"No",1,"Yes")</f>
        <v>Yes</v>
      </c>
      <c r="O340" s="3">
        <f t="shared" ca="1" si="199"/>
        <v>0.86285732382781277</v>
      </c>
      <c r="P340" t="str" cm="1">
        <f t="array" aca="1" ref="P340" ca="1">_xlfn.SWITCH(RANDBETWEEN(0,1),0,"No",1,"Yes")</f>
        <v>No</v>
      </c>
      <c r="Q340" s="3">
        <f t="shared" ca="1" si="200"/>
        <v>0</v>
      </c>
      <c r="R340">
        <f t="shared" ca="1" si="201"/>
        <v>3</v>
      </c>
      <c r="S340" s="3">
        <f t="shared" ca="1" si="202"/>
        <v>0.13795033402785892</v>
      </c>
      <c r="T340" s="3">
        <f t="shared" ca="1" si="203"/>
        <v>0.41385100208357672</v>
      </c>
      <c r="U340" t="str" cm="1">
        <f t="array" aca="1" ref="U340" ca="1">_xlfn.SWITCH(RANDBETWEEN(0,1),0,"No",1,"Yes")</f>
        <v>No</v>
      </c>
      <c r="V340" s="3">
        <f t="shared" ca="1" si="204"/>
        <v>0</v>
      </c>
      <c r="W340" t="str" cm="1">
        <f t="array" aca="1" ref="W340" ca="1">_xlfn.SWITCH(RANDBETWEEN(0,1),0,"No",1,"Yes")</f>
        <v>Yes</v>
      </c>
      <c r="X340" s="3">
        <f t="shared" ca="1" si="205"/>
        <v>20.678628442165106</v>
      </c>
      <c r="Y340" t="str" cm="1">
        <f t="array" aca="1" ref="Y340" ca="1">_xlfn.SWITCH(RANDBETWEEN(0,1),0,"No",1,"Yes")</f>
        <v>Yes</v>
      </c>
      <c r="Z340" s="3">
        <f t="shared" ca="1" si="206"/>
        <v>1.2269550701911354</v>
      </c>
      <c r="AA340" s="3">
        <f t="shared" ca="1" si="191"/>
        <v>1</v>
      </c>
      <c r="AB340" s="3">
        <f t="shared" ca="1" si="207"/>
        <v>0.91129700844426487</v>
      </c>
      <c r="AC340" s="3">
        <f t="shared" ca="1" si="208"/>
        <v>271.03328133234538</v>
      </c>
      <c r="AD340" s="3">
        <f t="shared" ca="1" si="209"/>
        <v>4</v>
      </c>
      <c r="AE340" s="3" t="str">
        <f t="shared" ca="1" si="210"/>
        <v>4-8</v>
      </c>
      <c r="AF340" s="3">
        <f t="shared" ca="1" si="211"/>
        <v>1.0157490804392311</v>
      </c>
      <c r="AG340" s="3" t="str">
        <f t="shared" ca="1" si="212"/>
        <v>High</v>
      </c>
      <c r="AH340" s="3">
        <f t="shared" ca="1" si="213"/>
        <v>9.721816778868389E-2</v>
      </c>
      <c r="AI340" s="3">
        <f t="shared" ca="1" si="214"/>
        <v>80.248476779515556</v>
      </c>
      <c r="AJ340" s="3">
        <f t="shared" ca="1" si="215"/>
        <v>3.3774258678705547</v>
      </c>
      <c r="AK340" s="3">
        <f t="shared" ca="1" si="216"/>
        <v>31.544409401326227</v>
      </c>
      <c r="AL340" s="3">
        <f t="shared" ca="1" si="217"/>
        <v>20</v>
      </c>
      <c r="AM340" s="3" t="str">
        <f t="shared" ca="1" si="218"/>
        <v>Late</v>
      </c>
      <c r="AN340" s="6">
        <f t="shared" ca="1" si="219"/>
        <v>0</v>
      </c>
      <c r="AO340" s="6">
        <f t="shared" ca="1" si="220"/>
        <v>5.1455238532275995</v>
      </c>
      <c r="AP340" s="3" cm="1">
        <f t="array" aca="1" ref="AP340" ca="1">_xlfn.SWITCH(F340,3,_xlfn.NORM.INV(RAND(),8,4),4,_xlfn.NORM.INV(RAND(),7,3))</f>
        <v>9.971326948741595</v>
      </c>
      <c r="AQ340" s="6">
        <f t="shared" ca="1" si="221"/>
        <v>91.106542139614007</v>
      </c>
      <c r="AR340" s="6">
        <f t="shared" ca="1" si="222"/>
        <v>2476.3910755187389</v>
      </c>
      <c r="AS340" s="3">
        <f t="shared" ca="1" si="223"/>
        <v>3.9430511751657784</v>
      </c>
      <c r="AT340" s="6">
        <f t="shared" ca="1" si="224"/>
        <v>7886.1023503315564</v>
      </c>
      <c r="AU340" s="3">
        <f t="shared" ca="1" si="225"/>
        <v>996.00345648279995</v>
      </c>
      <c r="AV340" s="3">
        <f t="shared" ca="1" si="226"/>
        <v>59.119388200077402</v>
      </c>
      <c r="AW340" s="6">
        <f t="shared" ca="1" si="227"/>
        <v>11422.761794386401</v>
      </c>
      <c r="BC340">
        <v>337</v>
      </c>
      <c r="BD340">
        <v>4945160.58531362</v>
      </c>
      <c r="BI340">
        <v>337</v>
      </c>
      <c r="BJ340">
        <v>11000.447381522134</v>
      </c>
      <c r="BO340">
        <v>337</v>
      </c>
      <c r="BP340">
        <v>0.61599999999999999</v>
      </c>
      <c r="BW340">
        <v>337</v>
      </c>
      <c r="BX340">
        <v>23.872406142228591</v>
      </c>
      <c r="CE340">
        <v>337</v>
      </c>
      <c r="CF340">
        <v>2111135.2803574796</v>
      </c>
      <c r="CK340">
        <v>337</v>
      </c>
      <c r="CL340">
        <v>3671.8976495207926</v>
      </c>
      <c r="CS340">
        <v>336</v>
      </c>
      <c r="CT340" s="10">
        <v>5.8000000000000003E-2</v>
      </c>
      <c r="CU340" s="10">
        <v>7.3999999999999996E-2</v>
      </c>
      <c r="CV340" s="10">
        <v>7.1999999999999995E-2</v>
      </c>
      <c r="CW340" s="10">
        <v>5.3999999999999999E-2</v>
      </c>
      <c r="CX340" s="10">
        <v>7.3999999999999996E-2</v>
      </c>
      <c r="CY340" s="10">
        <v>7.1999999999999995E-2</v>
      </c>
      <c r="CZ340" s="10">
        <v>4.5999999999999999E-2</v>
      </c>
      <c r="DA340" s="10">
        <v>4.5999999999999999E-2</v>
      </c>
      <c r="DB340" s="10">
        <v>5.8000000000000003E-2</v>
      </c>
      <c r="DC340" s="10">
        <v>6.4000000000000001E-2</v>
      </c>
      <c r="DD340" s="10">
        <v>8.2000000000000003E-2</v>
      </c>
      <c r="DE340" s="10">
        <v>6.4000000000000001E-2</v>
      </c>
      <c r="DF340" s="10">
        <v>7.3999999999999996E-2</v>
      </c>
      <c r="DG340" s="10">
        <v>5.1999999999999998E-2</v>
      </c>
      <c r="DH340" s="10">
        <v>5.3999999999999999E-2</v>
      </c>
      <c r="DI340" s="10">
        <v>5.6000000000000001E-2</v>
      </c>
      <c r="DJ340" s="25">
        <v>11223.34873133033</v>
      </c>
      <c r="DK340" s="10">
        <v>0.59</v>
      </c>
      <c r="DL340" s="10"/>
      <c r="DM340" s="10"/>
      <c r="DN340" s="10"/>
      <c r="DO340" s="10"/>
      <c r="DP340" s="10"/>
      <c r="DQ340" s="10"/>
      <c r="DR340" s="10"/>
      <c r="DS340" s="10"/>
      <c r="DT340" s="10"/>
      <c r="DU340" s="10"/>
      <c r="DV340" s="10"/>
    </row>
    <row r="341" spans="1:126" x14ac:dyDescent="0.35">
      <c r="A341">
        <f t="shared" ca="1" si="192"/>
        <v>3</v>
      </c>
      <c r="B341" t="str" cm="1">
        <f t="array" aca="1" ref="B341" ca="1">_xlfn.SWITCH(A341,1,"A",2,"B",3,"C",4,"D")</f>
        <v>C</v>
      </c>
      <c r="C341">
        <f t="shared" ca="1" si="193"/>
        <v>2</v>
      </c>
      <c r="D341" s="3">
        <f t="shared" ca="1" si="194"/>
        <v>3.2871255121267806</v>
      </c>
      <c r="E341">
        <f t="shared" ca="1" si="195"/>
        <v>1</v>
      </c>
      <c r="F341" cm="1">
        <f t="array" aca="1" ref="F341" ca="1">_xlfn.SWITCH(RANDBETWEEN(0,1),0,3,1,4)</f>
        <v>3</v>
      </c>
      <c r="G341" s="3">
        <f t="shared" ca="1" si="196"/>
        <v>2.1588914956949563</v>
      </c>
      <c r="H341" t="str" cm="1">
        <f t="array" aca="1" ref="H341" ca="1">_xlfn.SWITCH(RANDBETWEEN(0,1),0,"No",1,"Yes")</f>
        <v>Yes</v>
      </c>
      <c r="I341" s="3">
        <f t="shared" ca="1" si="197"/>
        <v>7.5945082228561847E-2</v>
      </c>
      <c r="J341" t="str" cm="1">
        <f t="array" aca="1" ref="J341" ca="1">_xlfn.SWITCH(RANDBETWEEN(0,2),0,"Rainy",1,"Sunny",2,"Cold")</f>
        <v>Rainy</v>
      </c>
      <c r="K341">
        <f t="shared" ca="1" si="190"/>
        <v>1.559889613245018</v>
      </c>
      <c r="L341" t="str" cm="1">
        <f t="array" aca="1" ref="L341" ca="1">_xlfn.SWITCH(RANDBETWEEN(0,1),0,"Good",1,"Bad")</f>
        <v>Good</v>
      </c>
      <c r="M341" s="3">
        <f t="shared" ca="1" si="198"/>
        <v>9.6345073869580383E-2</v>
      </c>
      <c r="N341" t="str" cm="1">
        <f t="array" aca="1" ref="N341" ca="1">_xlfn.SWITCH(RANDBETWEEN(0,1),0,"No",1,"Yes")</f>
        <v>Yes</v>
      </c>
      <c r="O341" s="3">
        <f t="shared" ca="1" si="199"/>
        <v>0.83938906366757626</v>
      </c>
      <c r="P341" t="str" cm="1">
        <f t="array" aca="1" ref="P341" ca="1">_xlfn.SWITCH(RANDBETWEEN(0,1),0,"No",1,"Yes")</f>
        <v>No</v>
      </c>
      <c r="Q341" s="3">
        <f t="shared" ca="1" si="200"/>
        <v>0</v>
      </c>
      <c r="R341">
        <f t="shared" ca="1" si="201"/>
        <v>3</v>
      </c>
      <c r="S341" s="3">
        <f t="shared" ca="1" si="202"/>
        <v>9.894800257542341E-2</v>
      </c>
      <c r="T341" s="3">
        <f t="shared" ca="1" si="203"/>
        <v>0.29684400772627023</v>
      </c>
      <c r="U341" t="str" cm="1">
        <f t="array" aca="1" ref="U341" ca="1">_xlfn.SWITCH(RANDBETWEEN(0,1),0,"No",1,"Yes")</f>
        <v>Yes</v>
      </c>
      <c r="V341" s="3">
        <f t="shared" ca="1" si="204"/>
        <v>0.52143881745560872</v>
      </c>
      <c r="W341" t="str" cm="1">
        <f t="array" aca="1" ref="W341" ca="1">_xlfn.SWITCH(RANDBETWEEN(0,1),0,"No",1,"Yes")</f>
        <v>No</v>
      </c>
      <c r="X341" s="3">
        <f t="shared" ca="1" si="205"/>
        <v>0</v>
      </c>
      <c r="Y341" t="str" cm="1">
        <f t="array" aca="1" ref="Y341" ca="1">_xlfn.SWITCH(RANDBETWEEN(0,1),0,"No",1,"Yes")</f>
        <v>No</v>
      </c>
      <c r="Z341" s="3">
        <f t="shared" ca="1" si="206"/>
        <v>0</v>
      </c>
      <c r="AA341" s="3">
        <f t="shared" ca="1" si="191"/>
        <v>0</v>
      </c>
      <c r="AB341" s="3">
        <f t="shared" ca="1" si="207"/>
        <v>0.8107488514480593</v>
      </c>
      <c r="AC341" s="3">
        <f t="shared" ca="1" si="208"/>
        <v>248.38111495218499</v>
      </c>
      <c r="AD341" s="3">
        <f t="shared" ca="1" si="209"/>
        <v>2</v>
      </c>
      <c r="AE341" s="3" t="str">
        <f t="shared" ca="1" si="210"/>
        <v>12-4</v>
      </c>
      <c r="AF341" s="3">
        <f t="shared" ca="1" si="211"/>
        <v>0.78164586480743181</v>
      </c>
      <c r="AG341" s="3" t="str">
        <f t="shared" ca="1" si="212"/>
        <v>High</v>
      </c>
      <c r="AH341" s="3">
        <f t="shared" ca="1" si="213"/>
        <v>8.2654608793007692E-2</v>
      </c>
      <c r="AI341" s="3">
        <f t="shared" ca="1" si="214"/>
        <v>67.99440824876271</v>
      </c>
      <c r="AJ341" s="3">
        <f t="shared" ca="1" si="215"/>
        <v>3.6529638443717873</v>
      </c>
      <c r="AK341" s="3">
        <f t="shared" ca="1" si="216"/>
        <v>10.876756323307857</v>
      </c>
      <c r="AL341" s="3">
        <f t="shared" ca="1" si="217"/>
        <v>20</v>
      </c>
      <c r="AM341" s="3" t="str">
        <f t="shared" ca="1" si="218"/>
        <v>On time</v>
      </c>
      <c r="AN341" s="6">
        <f t="shared" ca="1" si="219"/>
        <v>26.05002320553422</v>
      </c>
      <c r="AO341" s="6">
        <f t="shared" ca="1" si="220"/>
        <v>0</v>
      </c>
      <c r="AP341" s="3" cm="1">
        <f t="array" aca="1" ref="AP341" ca="1">_xlfn.SWITCH(F341,3,_xlfn.NORM.INV(RAND(),8,4),4,_xlfn.NORM.INV(RAND(),7,3))</f>
        <v>4.6109919691069159</v>
      </c>
      <c r="AQ341" s="6">
        <f t="shared" ca="1" si="221"/>
        <v>110.37254168255225</v>
      </c>
      <c r="AR341" s="6">
        <f t="shared" ca="1" si="222"/>
        <v>5945.4571048686157</v>
      </c>
      <c r="AS341" s="3">
        <f t="shared" ca="1" si="223"/>
        <v>1.3595945404134822</v>
      </c>
      <c r="AT341" s="6">
        <f t="shared" ca="1" si="224"/>
        <v>2039.3918106202232</v>
      </c>
      <c r="AU341" s="3">
        <f t="shared" ca="1" si="225"/>
        <v>967.22766628536522</v>
      </c>
      <c r="AV341" s="3">
        <f t="shared" ca="1" si="226"/>
        <v>32.21601577132769</v>
      </c>
      <c r="AW341" s="6">
        <f t="shared" ca="1" si="227"/>
        <v>9010.3426207510674</v>
      </c>
      <c r="BC341">
        <v>338</v>
      </c>
      <c r="BD341">
        <v>5620451.6365714148</v>
      </c>
      <c r="BI341">
        <v>338</v>
      </c>
      <c r="BJ341">
        <v>6504.9141344784166</v>
      </c>
      <c r="BO341">
        <v>338</v>
      </c>
      <c r="BP341">
        <v>0.59799999999999998</v>
      </c>
      <c r="BW341">
        <v>338</v>
      </c>
      <c r="BX341">
        <v>26.142270905237005</v>
      </c>
      <c r="CE341">
        <v>338</v>
      </c>
      <c r="CF341">
        <v>1336442.4833118834</v>
      </c>
      <c r="CK341">
        <v>338</v>
      </c>
      <c r="CL341">
        <v>8916.1287666259195</v>
      </c>
      <c r="CS341">
        <v>337</v>
      </c>
      <c r="CT341" s="10">
        <v>6.4000000000000001E-2</v>
      </c>
      <c r="CU341" s="10">
        <v>6.8000000000000005E-2</v>
      </c>
      <c r="CV341" s="10">
        <v>7.0000000000000007E-2</v>
      </c>
      <c r="CW341" s="10">
        <v>5.8000000000000003E-2</v>
      </c>
      <c r="CX341" s="10">
        <v>6.8000000000000005E-2</v>
      </c>
      <c r="CY341" s="10">
        <v>5.1999999999999998E-2</v>
      </c>
      <c r="CZ341" s="10">
        <v>7.3999999999999996E-2</v>
      </c>
      <c r="DA341" s="10">
        <v>5.8000000000000003E-2</v>
      </c>
      <c r="DB341" s="10">
        <v>6.2E-2</v>
      </c>
      <c r="DC341" s="10">
        <v>6.2E-2</v>
      </c>
      <c r="DD341" s="10">
        <v>5.3999999999999999E-2</v>
      </c>
      <c r="DE341" s="10">
        <v>7.3999999999999996E-2</v>
      </c>
      <c r="DF341" s="10">
        <v>5.8000000000000003E-2</v>
      </c>
      <c r="DG341" s="10">
        <v>4.3999999999999997E-2</v>
      </c>
      <c r="DH341" s="10">
        <v>7.0000000000000007E-2</v>
      </c>
      <c r="DI341" s="10">
        <v>6.4000000000000001E-2</v>
      </c>
      <c r="DJ341" s="25">
        <v>8470.0436243849745</v>
      </c>
      <c r="DK341" s="10">
        <v>0.55600000000000005</v>
      </c>
      <c r="DL341" s="10"/>
      <c r="DM341" s="10"/>
      <c r="DN341" s="10"/>
      <c r="DO341" s="10"/>
      <c r="DP341" s="10"/>
      <c r="DQ341" s="10"/>
      <c r="DR341" s="10"/>
      <c r="DS341" s="10"/>
      <c r="DT341" s="10"/>
      <c r="DU341" s="10"/>
      <c r="DV341" s="10"/>
    </row>
    <row r="342" spans="1:126" x14ac:dyDescent="0.35">
      <c r="A342">
        <f t="shared" ca="1" si="192"/>
        <v>1</v>
      </c>
      <c r="B342" t="str" cm="1">
        <f t="array" aca="1" ref="B342" ca="1">_xlfn.SWITCH(A342,1,"A",2,"B",3,"C",4,"D")</f>
        <v>A</v>
      </c>
      <c r="C342">
        <f t="shared" ca="1" si="193"/>
        <v>3</v>
      </c>
      <c r="D342" s="3">
        <f t="shared" ca="1" si="194"/>
        <v>3.5456964536031434</v>
      </c>
      <c r="E342">
        <f t="shared" ca="1" si="195"/>
        <v>1</v>
      </c>
      <c r="F342" cm="1">
        <f t="array" aca="1" ref="F342" ca="1">_xlfn.SWITCH(RANDBETWEEN(0,1),0,3,1,4)</f>
        <v>3</v>
      </c>
      <c r="G342" s="3">
        <f t="shared" ca="1" si="196"/>
        <v>1.9700480425549292</v>
      </c>
      <c r="H342" t="str" cm="1">
        <f t="array" aca="1" ref="H342" ca="1">_xlfn.SWITCH(RANDBETWEEN(0,1),0,"No",1,"Yes")</f>
        <v>No</v>
      </c>
      <c r="I342" s="3">
        <f t="shared" ca="1" si="197"/>
        <v>0.45295364713462483</v>
      </c>
      <c r="J342" t="str" cm="1">
        <f t="array" aca="1" ref="J342" ca="1">_xlfn.SWITCH(RANDBETWEEN(0,2),0,"Rainy",1,"Sunny",2,"Cold")</f>
        <v>Cold</v>
      </c>
      <c r="K342">
        <f t="shared" ca="1" si="190"/>
        <v>1.9020178436648538</v>
      </c>
      <c r="L342" t="str" cm="1">
        <f t="array" aca="1" ref="L342" ca="1">_xlfn.SWITCH(RANDBETWEEN(0,1),0,"Good",1,"Bad")</f>
        <v>Good</v>
      </c>
      <c r="M342" s="3">
        <f t="shared" ca="1" si="198"/>
        <v>8.3342492326718809E-2</v>
      </c>
      <c r="N342" t="str" cm="1">
        <f t="array" aca="1" ref="N342" ca="1">_xlfn.SWITCH(RANDBETWEEN(0,1),0,"No",1,"Yes")</f>
        <v>Yes</v>
      </c>
      <c r="O342" s="3">
        <f t="shared" ca="1" si="199"/>
        <v>1.0760739225106608</v>
      </c>
      <c r="P342" t="str" cm="1">
        <f t="array" aca="1" ref="P342" ca="1">_xlfn.SWITCH(RANDBETWEEN(0,1),0,"No",1,"Yes")</f>
        <v>No</v>
      </c>
      <c r="Q342" s="3">
        <f t="shared" ca="1" si="200"/>
        <v>0</v>
      </c>
      <c r="R342">
        <f t="shared" ca="1" si="201"/>
        <v>3</v>
      </c>
      <c r="S342" s="3">
        <f t="shared" ca="1" si="202"/>
        <v>0.14522605722151999</v>
      </c>
      <c r="T342" s="3">
        <f t="shared" ca="1" si="203"/>
        <v>0.43567817166455997</v>
      </c>
      <c r="U342" t="str" cm="1">
        <f t="array" aca="1" ref="U342" ca="1">_xlfn.SWITCH(RANDBETWEEN(0,1),0,"No",1,"Yes")</f>
        <v>Yes</v>
      </c>
      <c r="V342" s="3">
        <f t="shared" ca="1" si="204"/>
        <v>0.42490824680460831</v>
      </c>
      <c r="W342" t="str" cm="1">
        <f t="array" aca="1" ref="W342" ca="1">_xlfn.SWITCH(RANDBETWEEN(0,1),0,"No",1,"Yes")</f>
        <v>No</v>
      </c>
      <c r="X342" s="3">
        <f t="shared" ca="1" si="205"/>
        <v>0</v>
      </c>
      <c r="Y342" t="str" cm="1">
        <f t="array" aca="1" ref="Y342" ca="1">_xlfn.SWITCH(RANDBETWEEN(0,1),0,"No",1,"Yes")</f>
        <v>Yes</v>
      </c>
      <c r="Z342" s="3">
        <f t="shared" ca="1" si="206"/>
        <v>0.79596286825584017</v>
      </c>
      <c r="AA342" s="3">
        <f t="shared" ca="1" si="191"/>
        <v>0</v>
      </c>
      <c r="AB342" s="3">
        <f t="shared" ca="1" si="207"/>
        <v>0.27535101972577192</v>
      </c>
      <c r="AC342" s="3">
        <f t="shared" ca="1" si="208"/>
        <v>143.51787374777695</v>
      </c>
      <c r="AD342" s="3">
        <f t="shared" ca="1" si="209"/>
        <v>2</v>
      </c>
      <c r="AE342" s="3" t="str">
        <f t="shared" ca="1" si="210"/>
        <v>12-4</v>
      </c>
      <c r="AF342" s="3">
        <f t="shared" ca="1" si="211"/>
        <v>0.6656912246831429</v>
      </c>
      <c r="AG342" s="3" t="str">
        <f t="shared" ca="1" si="212"/>
        <v>Low</v>
      </c>
      <c r="AH342" s="3">
        <f t="shared" ca="1" si="213"/>
        <v>0.20843761759537055</v>
      </c>
      <c r="AI342" s="3">
        <f t="shared" ca="1" si="214"/>
        <v>52.10299609114854</v>
      </c>
      <c r="AJ342" s="3">
        <f t="shared" ca="1" si="215"/>
        <v>2.7545032822432707</v>
      </c>
      <c r="AK342" s="3">
        <f t="shared" ca="1" si="216"/>
        <v>11.04496837916435</v>
      </c>
      <c r="AL342" s="3">
        <f t="shared" ca="1" si="217"/>
        <v>50</v>
      </c>
      <c r="AM342" s="3" t="str">
        <f t="shared" ca="1" si="218"/>
        <v>On time</v>
      </c>
      <c r="AN342" s="6">
        <f t="shared" ca="1" si="219"/>
        <v>19.129711458679218</v>
      </c>
      <c r="AO342" s="6">
        <f t="shared" ca="1" si="220"/>
        <v>0</v>
      </c>
      <c r="AP342" s="3" cm="1">
        <f t="array" aca="1" ref="AP342" ca="1">_xlfn.SWITCH(F342,3,_xlfn.NORM.INV(RAND(),8,4),4,_xlfn.NORM.INV(RAND(),7,3))</f>
        <v>13.038896640528034</v>
      </c>
      <c r="AQ342" s="6">
        <f t="shared" ca="1" si="221"/>
        <v>103.22671768546793</v>
      </c>
      <c r="AR342" s="6">
        <f t="shared" ca="1" si="222"/>
        <v>1136.2064938939839</v>
      </c>
      <c r="AS342" s="3">
        <f t="shared" ca="1" si="223"/>
        <v>1.3806210473955438</v>
      </c>
      <c r="AT342" s="6">
        <f t="shared" ca="1" si="224"/>
        <v>2070.9315710933156</v>
      </c>
      <c r="AU342" s="3">
        <f t="shared" ca="1" si="225"/>
        <v>1005.9022090707211</v>
      </c>
      <c r="AV342" s="3">
        <f t="shared" ca="1" si="226"/>
        <v>46.922114444263393</v>
      </c>
      <c r="AW342" s="6">
        <f t="shared" ca="1" si="227"/>
        <v>4279.0920999609634</v>
      </c>
      <c r="BC342">
        <v>339</v>
      </c>
      <c r="BD342">
        <v>4713679.1203788603</v>
      </c>
      <c r="BI342">
        <v>339</v>
      </c>
      <c r="BJ342">
        <v>10395.226425714289</v>
      </c>
      <c r="BO342">
        <v>339</v>
      </c>
      <c r="BP342">
        <v>0.53800000000000003</v>
      </c>
      <c r="BW342">
        <v>339</v>
      </c>
      <c r="BX342">
        <v>22.950922713026262</v>
      </c>
      <c r="CE342">
        <v>339</v>
      </c>
      <c r="CF342">
        <v>1817050.5137358319</v>
      </c>
      <c r="CK342">
        <v>339</v>
      </c>
      <c r="CL342">
        <v>4299.5482453741261</v>
      </c>
      <c r="CS342">
        <v>338</v>
      </c>
      <c r="CT342" s="10">
        <v>0.06</v>
      </c>
      <c r="CU342" s="10">
        <v>0.05</v>
      </c>
      <c r="CV342" s="10">
        <v>8.4000000000000005E-2</v>
      </c>
      <c r="CW342" s="10">
        <v>0.05</v>
      </c>
      <c r="CX342" s="10">
        <v>4.5999999999999999E-2</v>
      </c>
      <c r="CY342" s="10">
        <v>5.6000000000000001E-2</v>
      </c>
      <c r="CZ342" s="10">
        <v>7.0000000000000007E-2</v>
      </c>
      <c r="DA342" s="10">
        <v>8.5999999999999993E-2</v>
      </c>
      <c r="DB342" s="10">
        <v>5.3999999999999999E-2</v>
      </c>
      <c r="DC342" s="10">
        <v>6.4000000000000001E-2</v>
      </c>
      <c r="DD342" s="10">
        <v>6.4000000000000001E-2</v>
      </c>
      <c r="DE342" s="10">
        <v>7.1999999999999995E-2</v>
      </c>
      <c r="DF342" s="10">
        <v>5.3999999999999999E-2</v>
      </c>
      <c r="DG342" s="10">
        <v>0.06</v>
      </c>
      <c r="DH342" s="10">
        <v>0.06</v>
      </c>
      <c r="DI342" s="10">
        <v>7.0000000000000007E-2</v>
      </c>
      <c r="DJ342" s="25">
        <v>10494.209645376237</v>
      </c>
      <c r="DK342" s="10">
        <v>0.61599999999999999</v>
      </c>
      <c r="DL342" s="10"/>
      <c r="DM342" s="10"/>
      <c r="DN342" s="10"/>
      <c r="DO342" s="10"/>
      <c r="DP342" s="10"/>
      <c r="DQ342" s="10"/>
      <c r="DR342" s="10"/>
      <c r="DS342" s="10"/>
      <c r="DT342" s="10"/>
      <c r="DU342" s="10"/>
      <c r="DV342" s="10"/>
    </row>
    <row r="343" spans="1:126" x14ac:dyDescent="0.35">
      <c r="A343">
        <f t="shared" ca="1" si="192"/>
        <v>1</v>
      </c>
      <c r="B343" t="str" cm="1">
        <f t="array" aca="1" ref="B343" ca="1">_xlfn.SWITCH(A343,1,"A",2,"B",3,"C",4,"D")</f>
        <v>A</v>
      </c>
      <c r="C343">
        <f t="shared" ca="1" si="193"/>
        <v>3</v>
      </c>
      <c r="D343" s="3">
        <f t="shared" ca="1" si="194"/>
        <v>3.100094196599239</v>
      </c>
      <c r="E343">
        <f t="shared" ca="1" si="195"/>
        <v>0</v>
      </c>
      <c r="F343" cm="1">
        <f t="array" aca="1" ref="F343" ca="1">_xlfn.SWITCH(RANDBETWEEN(0,1),0,3,1,4)</f>
        <v>4</v>
      </c>
      <c r="G343" s="3">
        <f t="shared" ca="1" si="196"/>
        <v>2.4813177577183581</v>
      </c>
      <c r="H343" t="str" cm="1">
        <f t="array" aca="1" ref="H343" ca="1">_xlfn.SWITCH(RANDBETWEEN(0,1),0,"No",1,"Yes")</f>
        <v>Yes</v>
      </c>
      <c r="I343" s="3">
        <f t="shared" ca="1" si="197"/>
        <v>8.0477648595137632E-2</v>
      </c>
      <c r="J343" t="str" cm="1">
        <f t="array" aca="1" ref="J343" ca="1">_xlfn.SWITCH(RANDBETWEEN(0,2),0,"Rainy",1,"Sunny",2,"Cold")</f>
        <v>Cold</v>
      </c>
      <c r="K343">
        <f t="shared" ca="1" si="190"/>
        <v>1.9118036313151623</v>
      </c>
      <c r="L343" t="str" cm="1">
        <f t="array" aca="1" ref="L343" ca="1">_xlfn.SWITCH(RANDBETWEEN(0,1),0,"Good",1,"Bad")</f>
        <v>Good</v>
      </c>
      <c r="M343" s="3">
        <f t="shared" ca="1" si="198"/>
        <v>5.6803623321997329E-2</v>
      </c>
      <c r="N343" t="str" cm="1">
        <f t="array" aca="1" ref="N343" ca="1">_xlfn.SWITCH(RANDBETWEEN(0,1),0,"No",1,"Yes")</f>
        <v>Yes</v>
      </c>
      <c r="O343" s="3">
        <f t="shared" ca="1" si="199"/>
        <v>0.83056294369566719</v>
      </c>
      <c r="P343" t="str" cm="1">
        <f t="array" aca="1" ref="P343" ca="1">_xlfn.SWITCH(RANDBETWEEN(0,1),0,"No",1,"Yes")</f>
        <v>No</v>
      </c>
      <c r="Q343" s="3">
        <f t="shared" ca="1" si="200"/>
        <v>0</v>
      </c>
      <c r="R343">
        <f t="shared" ca="1" si="201"/>
        <v>2</v>
      </c>
      <c r="S343" s="3">
        <f t="shared" ca="1" si="202"/>
        <v>0.13747639817841154</v>
      </c>
      <c r="T343" s="3">
        <f t="shared" ca="1" si="203"/>
        <v>0.27495279635682307</v>
      </c>
      <c r="U343" t="str" cm="1">
        <f t="array" aca="1" ref="U343" ca="1">_xlfn.SWITCH(RANDBETWEEN(0,1),0,"No",1,"Yes")</f>
        <v>No</v>
      </c>
      <c r="V343" s="3">
        <f t="shared" ca="1" si="204"/>
        <v>0</v>
      </c>
      <c r="W343" t="str" cm="1">
        <f t="array" aca="1" ref="W343" ca="1">_xlfn.SWITCH(RANDBETWEEN(0,1),0,"No",1,"Yes")</f>
        <v>No</v>
      </c>
      <c r="X343" s="3">
        <f t="shared" ca="1" si="205"/>
        <v>0</v>
      </c>
      <c r="Y343" t="str" cm="1">
        <f t="array" aca="1" ref="Y343" ca="1">_xlfn.SWITCH(RANDBETWEEN(0,1),0,"No",1,"Yes")</f>
        <v>Yes</v>
      </c>
      <c r="Z343" s="3">
        <f t="shared" ca="1" si="206"/>
        <v>0.92462590899600483</v>
      </c>
      <c r="AA343" s="3">
        <f t="shared" ca="1" si="191"/>
        <v>0</v>
      </c>
      <c r="AB343" s="3">
        <f t="shared" ca="1" si="207"/>
        <v>0.34435604924458457</v>
      </c>
      <c r="AC343" s="3">
        <f t="shared" ca="1" si="208"/>
        <v>142.784264826514</v>
      </c>
      <c r="AD343" s="3">
        <f t="shared" ca="1" si="209"/>
        <v>1</v>
      </c>
      <c r="AE343" s="3" t="str">
        <f t="shared" ca="1" si="210"/>
        <v>8-12</v>
      </c>
      <c r="AF343" s="3">
        <f t="shared" ca="1" si="211"/>
        <v>0.32665329814939842</v>
      </c>
      <c r="AG343" s="3" t="str">
        <f t="shared" ca="1" si="212"/>
        <v>Low</v>
      </c>
      <c r="AH343" s="3">
        <f t="shared" ca="1" si="213"/>
        <v>0.63778626933618709</v>
      </c>
      <c r="AI343" s="3">
        <f t="shared" ca="1" si="214"/>
        <v>19.997378342619406</v>
      </c>
      <c r="AJ343" s="3">
        <f t="shared" ca="1" si="215"/>
        <v>7.1401491925671623</v>
      </c>
      <c r="AK343" s="3">
        <f t="shared" ca="1" si="216"/>
        <v>15.009489119296482</v>
      </c>
      <c r="AL343" s="3">
        <f t="shared" ca="1" si="217"/>
        <v>50</v>
      </c>
      <c r="AM343" s="3" t="str">
        <f t="shared" ca="1" si="218"/>
        <v>On time</v>
      </c>
      <c r="AN343" s="6">
        <f t="shared" ca="1" si="219"/>
        <v>0</v>
      </c>
      <c r="AO343" s="6">
        <f t="shared" ca="1" si="220"/>
        <v>4.2153332620535942</v>
      </c>
      <c r="AP343" s="3" cm="1">
        <f t="array" aca="1" ref="AP343" ca="1">_xlfn.SWITCH(F343,3,_xlfn.NORM.INV(RAND(),8,4),4,_xlfn.NORM.INV(RAND(),7,3))</f>
        <v>9.6853669607770669</v>
      </c>
      <c r="AQ343" s="6">
        <f t="shared" ca="1" si="221"/>
        <v>89.993043845798695</v>
      </c>
      <c r="AR343" s="6">
        <f t="shared" ca="1" si="222"/>
        <v>1326.701472134172</v>
      </c>
      <c r="AS343" s="3">
        <f t="shared" ca="1" si="223"/>
        <v>1.8761861399120603</v>
      </c>
      <c r="AT343" s="6">
        <f t="shared" ca="1" si="224"/>
        <v>2814.2792098680902</v>
      </c>
      <c r="AU343" s="3">
        <f t="shared" ca="1" si="225"/>
        <v>988.61774560233005</v>
      </c>
      <c r="AV343" s="3">
        <f t="shared" ca="1" si="226"/>
        <v>56.422551143365553</v>
      </c>
      <c r="AW343" s="6">
        <f t="shared" ca="1" si="227"/>
        <v>5190.2363120100108</v>
      </c>
      <c r="BC343">
        <v>340</v>
      </c>
      <c r="BD343">
        <v>5058886.1353871822</v>
      </c>
      <c r="BI343">
        <v>340</v>
      </c>
      <c r="BJ343">
        <v>9110.0321031561343</v>
      </c>
      <c r="BO343">
        <v>340</v>
      </c>
      <c r="BP343">
        <v>0.60799999999999998</v>
      </c>
      <c r="BW343">
        <v>340</v>
      </c>
      <c r="BX343">
        <v>25.62747747910986</v>
      </c>
      <c r="CE343">
        <v>340</v>
      </c>
      <c r="CF343">
        <v>1977000.0261028348</v>
      </c>
      <c r="CK343">
        <v>340</v>
      </c>
      <c r="CL343">
        <v>68.844875649720265</v>
      </c>
      <c r="CS343">
        <v>339</v>
      </c>
      <c r="CT343" s="10">
        <v>0.05</v>
      </c>
      <c r="CU343" s="10">
        <v>9.4E-2</v>
      </c>
      <c r="CV343" s="10">
        <v>4.5999999999999999E-2</v>
      </c>
      <c r="CW343" s="10">
        <v>5.6000000000000001E-2</v>
      </c>
      <c r="CX343" s="10">
        <v>6.6000000000000003E-2</v>
      </c>
      <c r="CY343" s="10">
        <v>6.6000000000000003E-2</v>
      </c>
      <c r="CZ343" s="10">
        <v>0.06</v>
      </c>
      <c r="DA343" s="10">
        <v>0.06</v>
      </c>
      <c r="DB343" s="10">
        <v>5.3999999999999999E-2</v>
      </c>
      <c r="DC343" s="10">
        <v>5.1999999999999998E-2</v>
      </c>
      <c r="DD343" s="10">
        <v>0.06</v>
      </c>
      <c r="DE343" s="10">
        <v>6.2E-2</v>
      </c>
      <c r="DF343" s="10">
        <v>5.6000000000000001E-2</v>
      </c>
      <c r="DG343" s="10">
        <v>7.5999999999999998E-2</v>
      </c>
      <c r="DH343" s="10">
        <v>7.3999999999999996E-2</v>
      </c>
      <c r="DI343" s="10">
        <v>6.8000000000000005E-2</v>
      </c>
      <c r="DJ343" s="25">
        <v>8133.8851142919493</v>
      </c>
      <c r="DK343" s="10">
        <v>0.57599999999999996</v>
      </c>
      <c r="DL343" s="10"/>
      <c r="DM343" s="10"/>
      <c r="DN343" s="10"/>
      <c r="DO343" s="10"/>
      <c r="DP343" s="10"/>
      <c r="DQ343" s="10"/>
      <c r="DR343" s="10"/>
      <c r="DS343" s="10"/>
      <c r="DT343" s="10"/>
      <c r="DU343" s="10"/>
      <c r="DV343" s="10"/>
    </row>
    <row r="344" spans="1:126" x14ac:dyDescent="0.35">
      <c r="A344">
        <f t="shared" ca="1" si="192"/>
        <v>3</v>
      </c>
      <c r="B344" t="str" cm="1">
        <f t="array" aca="1" ref="B344" ca="1">_xlfn.SWITCH(A344,1,"A",2,"B",3,"C",4,"D")</f>
        <v>C</v>
      </c>
      <c r="C344">
        <f t="shared" ca="1" si="193"/>
        <v>4</v>
      </c>
      <c r="D344" s="3">
        <f t="shared" ca="1" si="194"/>
        <v>2.9245116168455025</v>
      </c>
      <c r="E344">
        <f t="shared" ca="1" si="195"/>
        <v>1</v>
      </c>
      <c r="F344" cm="1">
        <f t="array" aca="1" ref="F344" ca="1">_xlfn.SWITCH(RANDBETWEEN(0,1),0,3,1,4)</f>
        <v>3</v>
      </c>
      <c r="G344" s="3">
        <f t="shared" ca="1" si="196"/>
        <v>2.4774500615056598</v>
      </c>
      <c r="H344" t="str" cm="1">
        <f t="array" aca="1" ref="H344" ca="1">_xlfn.SWITCH(RANDBETWEEN(0,1),0,"No",1,"Yes")</f>
        <v>Yes</v>
      </c>
      <c r="I344" s="3">
        <f t="shared" ca="1" si="197"/>
        <v>7.82443244314803E-2</v>
      </c>
      <c r="J344" t="str" cm="1">
        <f t="array" aca="1" ref="J344" ca="1">_xlfn.SWITCH(RANDBETWEEN(0,2),0,"Rainy",1,"Sunny",2,"Cold")</f>
        <v>Sunny</v>
      </c>
      <c r="K344">
        <f t="shared" ca="1" si="190"/>
        <v>0.40583154861512305</v>
      </c>
      <c r="L344" t="str" cm="1">
        <f t="array" aca="1" ref="L344" ca="1">_xlfn.SWITCH(RANDBETWEEN(0,1),0,"Good",1,"Bad")</f>
        <v>Good</v>
      </c>
      <c r="M344" s="3">
        <f t="shared" ca="1" si="198"/>
        <v>8.1144836495181283E-2</v>
      </c>
      <c r="N344" t="str" cm="1">
        <f t="array" aca="1" ref="N344" ca="1">_xlfn.SWITCH(RANDBETWEEN(0,1),0,"No",1,"Yes")</f>
        <v>No</v>
      </c>
      <c r="O344" s="3">
        <f t="shared" ca="1" si="199"/>
        <v>0.11592187424299372</v>
      </c>
      <c r="P344" t="str" cm="1">
        <f t="array" aca="1" ref="P344" ca="1">_xlfn.SWITCH(RANDBETWEEN(0,1),0,"No",1,"Yes")</f>
        <v>Yes</v>
      </c>
      <c r="Q344" s="3">
        <f t="shared" ca="1" si="200"/>
        <v>0.87171169676516036</v>
      </c>
      <c r="R344">
        <f t="shared" ca="1" si="201"/>
        <v>2</v>
      </c>
      <c r="S344" s="3">
        <f t="shared" ca="1" si="202"/>
        <v>0.18139588564338158</v>
      </c>
      <c r="T344" s="3">
        <f t="shared" ca="1" si="203"/>
        <v>0.36279177128676315</v>
      </c>
      <c r="U344" t="str" cm="1">
        <f t="array" aca="1" ref="U344" ca="1">_xlfn.SWITCH(RANDBETWEEN(0,1),0,"No",1,"Yes")</f>
        <v>No</v>
      </c>
      <c r="V344" s="3">
        <f t="shared" ca="1" si="204"/>
        <v>0</v>
      </c>
      <c r="W344" t="str" cm="1">
        <f t="array" aca="1" ref="W344" ca="1">_xlfn.SWITCH(RANDBETWEEN(0,1),0,"No",1,"Yes")</f>
        <v>No</v>
      </c>
      <c r="X344" s="3">
        <f t="shared" ca="1" si="205"/>
        <v>0</v>
      </c>
      <c r="Y344" t="str" cm="1">
        <f t="array" aca="1" ref="Y344" ca="1">_xlfn.SWITCH(RANDBETWEEN(0,1),0,"No",1,"Yes")</f>
        <v>No</v>
      </c>
      <c r="Z344" s="3">
        <f t="shared" ca="1" si="206"/>
        <v>0</v>
      </c>
      <c r="AA344" s="3">
        <f t="shared" ca="1" si="191"/>
        <v>0</v>
      </c>
      <c r="AB344" s="3">
        <f t="shared" ca="1" si="207"/>
        <v>1.1575148912602338</v>
      </c>
      <c r="AC344" s="3">
        <f t="shared" ca="1" si="208"/>
        <v>220.09407460304627</v>
      </c>
      <c r="AD344" s="3">
        <f t="shared" ca="1" si="209"/>
        <v>1</v>
      </c>
      <c r="AE344" s="3" t="str">
        <f t="shared" ca="1" si="210"/>
        <v>8-12</v>
      </c>
      <c r="AF344" s="3">
        <f t="shared" ca="1" si="211"/>
        <v>1.0534213318438246</v>
      </c>
      <c r="AG344" s="3" t="str">
        <f t="shared" ca="1" si="212"/>
        <v>High</v>
      </c>
      <c r="AH344" s="3">
        <f t="shared" ca="1" si="213"/>
        <v>9.3566013520597166E-2</v>
      </c>
      <c r="AI344" s="3">
        <f t="shared" ca="1" si="214"/>
        <v>29.683159043703409</v>
      </c>
      <c r="AJ344" s="3">
        <f t="shared" ca="1" si="215"/>
        <v>7.4147793460593308</v>
      </c>
      <c r="AK344" s="3">
        <f t="shared" ca="1" si="216"/>
        <v>14.11237769602635</v>
      </c>
      <c r="AL344" s="3">
        <f t="shared" ca="1" si="217"/>
        <v>15</v>
      </c>
      <c r="AM344" s="3" t="str">
        <f t="shared" ca="1" si="218"/>
        <v>On time</v>
      </c>
      <c r="AN344" s="6">
        <f t="shared" ca="1" si="219"/>
        <v>0</v>
      </c>
      <c r="AO344" s="6">
        <f t="shared" ca="1" si="220"/>
        <v>4.1630578951636599</v>
      </c>
      <c r="AP344" s="3" cm="1">
        <f t="array" aca="1" ref="AP344" ca="1">_xlfn.SWITCH(F344,3,_xlfn.NORM.INV(RAND(),8,4),4,_xlfn.NORM.INV(RAND(),7,3))</f>
        <v>8.9800305963313765</v>
      </c>
      <c r="AQ344" s="6">
        <f t="shared" ca="1" si="221"/>
        <v>116.89885421716207</v>
      </c>
      <c r="AR344" s="6">
        <f t="shared" ca="1" si="222"/>
        <v>2865.1066235335206</v>
      </c>
      <c r="AS344" s="3">
        <f t="shared" ca="1" si="223"/>
        <v>1.7640472120032937</v>
      </c>
      <c r="AT344" s="6">
        <f t="shared" ca="1" si="224"/>
        <v>2646.0708180049405</v>
      </c>
      <c r="AU344" s="3">
        <f t="shared" ca="1" si="225"/>
        <v>995.25808231209783</v>
      </c>
      <c r="AV344" s="3">
        <f t="shared" ca="1" si="226"/>
        <v>33.418258557955937</v>
      </c>
      <c r="AW344" s="6">
        <f t="shared" ca="1" si="227"/>
        <v>6544.0168403036787</v>
      </c>
      <c r="BC344">
        <v>341</v>
      </c>
      <c r="BD344">
        <v>5826190.9905620655</v>
      </c>
      <c r="BI344">
        <v>341</v>
      </c>
      <c r="BJ344">
        <v>9799.531932316364</v>
      </c>
      <c r="BO344">
        <v>341</v>
      </c>
      <c r="BP344">
        <v>0.61</v>
      </c>
      <c r="BW344">
        <v>341</v>
      </c>
      <c r="BX344">
        <v>24.269829875363556</v>
      </c>
      <c r="CE344">
        <v>341</v>
      </c>
      <c r="CF344">
        <v>1665489.9450000972</v>
      </c>
      <c r="CK344">
        <v>341</v>
      </c>
      <c r="CL344">
        <v>4510.0336480458091</v>
      </c>
      <c r="CS344">
        <v>340</v>
      </c>
      <c r="CT344" s="10">
        <v>7.3999999999999996E-2</v>
      </c>
      <c r="CU344" s="10">
        <v>5.3999999999999999E-2</v>
      </c>
      <c r="CV344" s="10">
        <v>7.1999999999999995E-2</v>
      </c>
      <c r="CW344" s="10">
        <v>6.4000000000000001E-2</v>
      </c>
      <c r="CX344" s="10">
        <v>6.2E-2</v>
      </c>
      <c r="CY344" s="10">
        <v>0.06</v>
      </c>
      <c r="CZ344" s="10">
        <v>5.3999999999999999E-2</v>
      </c>
      <c r="DA344" s="10">
        <v>6.2E-2</v>
      </c>
      <c r="DB344" s="10">
        <v>5.3999999999999999E-2</v>
      </c>
      <c r="DC344" s="10">
        <v>6.4000000000000001E-2</v>
      </c>
      <c r="DD344" s="10">
        <v>8.4000000000000005E-2</v>
      </c>
      <c r="DE344" s="10">
        <v>7.3999999999999996E-2</v>
      </c>
      <c r="DF344" s="10">
        <v>5.8000000000000003E-2</v>
      </c>
      <c r="DG344" s="10">
        <v>5.3999999999999999E-2</v>
      </c>
      <c r="DH344" s="10">
        <v>0.05</v>
      </c>
      <c r="DI344" s="10">
        <v>0.06</v>
      </c>
      <c r="DJ344" s="25">
        <v>9963.1662953866035</v>
      </c>
      <c r="DK344" s="10">
        <v>0.59199999999999997</v>
      </c>
      <c r="DL344" s="10"/>
      <c r="DM344" s="10"/>
      <c r="DN344" s="10"/>
      <c r="DO344" s="10"/>
      <c r="DP344" s="10"/>
      <c r="DQ344" s="10"/>
      <c r="DR344" s="10"/>
      <c r="DS344" s="10"/>
      <c r="DT344" s="10"/>
      <c r="DU344" s="10"/>
      <c r="DV344" s="10"/>
    </row>
    <row r="345" spans="1:126" x14ac:dyDescent="0.35">
      <c r="A345">
        <f t="shared" ca="1" si="192"/>
        <v>3</v>
      </c>
      <c r="B345" t="str" cm="1">
        <f t="array" aca="1" ref="B345" ca="1">_xlfn.SWITCH(A345,1,"A",2,"B",3,"C",4,"D")</f>
        <v>C</v>
      </c>
      <c r="C345">
        <f t="shared" ca="1" si="193"/>
        <v>4</v>
      </c>
      <c r="D345" s="3">
        <f t="shared" ca="1" si="194"/>
        <v>2.7947396953685955</v>
      </c>
      <c r="E345">
        <f t="shared" ca="1" si="195"/>
        <v>1</v>
      </c>
      <c r="F345" cm="1">
        <f t="array" aca="1" ref="F345" ca="1">_xlfn.SWITCH(RANDBETWEEN(0,1),0,3,1,4)</f>
        <v>4</v>
      </c>
      <c r="G345" s="3">
        <f t="shared" ca="1" si="196"/>
        <v>2.1165592518460818</v>
      </c>
      <c r="H345" t="str" cm="1">
        <f t="array" aca="1" ref="H345" ca="1">_xlfn.SWITCH(RANDBETWEEN(0,1),0,"No",1,"Yes")</f>
        <v>Yes</v>
      </c>
      <c r="I345" s="3">
        <f t="shared" ca="1" si="197"/>
        <v>8.0780949254585205E-2</v>
      </c>
      <c r="J345" t="str" cm="1">
        <f t="array" aca="1" ref="J345" ca="1">_xlfn.SWITCH(RANDBETWEEN(0,2),0,"Rainy",1,"Sunny",2,"Cold")</f>
        <v>Cold</v>
      </c>
      <c r="K345">
        <f t="shared" ca="1" si="190"/>
        <v>0.66863972969838603</v>
      </c>
      <c r="L345" t="str" cm="1">
        <f t="array" aca="1" ref="L345" ca="1">_xlfn.SWITCH(RANDBETWEEN(0,1),0,"Good",1,"Bad")</f>
        <v>Good</v>
      </c>
      <c r="M345" s="3">
        <f t="shared" ca="1" si="198"/>
        <v>7.6160312617469444E-2</v>
      </c>
      <c r="N345" t="str" cm="1">
        <f t="array" aca="1" ref="N345" ca="1">_xlfn.SWITCH(RANDBETWEEN(0,1),0,"No",1,"Yes")</f>
        <v>Yes</v>
      </c>
      <c r="O345" s="3">
        <f t="shared" ca="1" si="199"/>
        <v>0.92344553432041876</v>
      </c>
      <c r="P345" t="str" cm="1">
        <f t="array" aca="1" ref="P345" ca="1">_xlfn.SWITCH(RANDBETWEEN(0,1),0,"No",1,"Yes")</f>
        <v>No</v>
      </c>
      <c r="Q345" s="3">
        <f t="shared" ca="1" si="200"/>
        <v>0</v>
      </c>
      <c r="R345">
        <f t="shared" ca="1" si="201"/>
        <v>1</v>
      </c>
      <c r="S345" s="3">
        <f t="shared" ca="1" si="202"/>
        <v>0.17396038302069078</v>
      </c>
      <c r="T345" s="3">
        <f t="shared" ca="1" si="203"/>
        <v>0.17396038302069078</v>
      </c>
      <c r="U345" t="str" cm="1">
        <f t="array" aca="1" ref="U345" ca="1">_xlfn.SWITCH(RANDBETWEEN(0,1),0,"No",1,"Yes")</f>
        <v>No</v>
      </c>
      <c r="V345" s="3">
        <f t="shared" ca="1" si="204"/>
        <v>0</v>
      </c>
      <c r="W345" t="str" cm="1">
        <f t="array" aca="1" ref="W345" ca="1">_xlfn.SWITCH(RANDBETWEEN(0,1),0,"No",1,"Yes")</f>
        <v>No</v>
      </c>
      <c r="X345" s="3">
        <f t="shared" ca="1" si="205"/>
        <v>0</v>
      </c>
      <c r="Y345" t="str" cm="1">
        <f t="array" aca="1" ref="Y345" ca="1">_xlfn.SWITCH(RANDBETWEEN(0,1),0,"No",1,"Yes")</f>
        <v>No</v>
      </c>
      <c r="Z345" s="3">
        <f t="shared" ca="1" si="206"/>
        <v>0</v>
      </c>
      <c r="AA345" s="3">
        <f t="shared" ca="1" si="191"/>
        <v>0</v>
      </c>
      <c r="AB345" s="3">
        <f t="shared" ca="1" si="207"/>
        <v>0.78131238773342593</v>
      </c>
      <c r="AC345" s="3">
        <f t="shared" ca="1" si="208"/>
        <v>251.92239039451078</v>
      </c>
      <c r="AD345" s="3">
        <f t="shared" ca="1" si="209"/>
        <v>3</v>
      </c>
      <c r="AE345" s="3" t="str">
        <f t="shared" ca="1" si="210"/>
        <v>4-8</v>
      </c>
      <c r="AF345" s="3">
        <f t="shared" ca="1" si="211"/>
        <v>0.90975663360829595</v>
      </c>
      <c r="AG345" s="3" t="str">
        <f t="shared" ca="1" si="212"/>
        <v>High</v>
      </c>
      <c r="AH345" s="3">
        <f t="shared" ca="1" si="213"/>
        <v>9.1387803202565177E-2</v>
      </c>
      <c r="AI345" s="3">
        <f t="shared" ca="1" si="214"/>
        <v>64.612709877123763</v>
      </c>
      <c r="AJ345" s="3">
        <f t="shared" ca="1" si="215"/>
        <v>3.8989602954836649</v>
      </c>
      <c r="AK345" s="3">
        <f t="shared" ca="1" si="216"/>
        <v>9.7209632807855844</v>
      </c>
      <c r="AL345" s="3">
        <f t="shared" ca="1" si="217"/>
        <v>15</v>
      </c>
      <c r="AM345" s="3" t="str">
        <f t="shared" ca="1" si="218"/>
        <v>On time</v>
      </c>
      <c r="AN345" s="6">
        <f t="shared" ca="1" si="219"/>
        <v>0</v>
      </c>
      <c r="AO345" s="6">
        <f t="shared" ca="1" si="220"/>
        <v>3.4720228566329938</v>
      </c>
      <c r="AP345" s="3" cm="1">
        <f t="array" aca="1" ref="AP345" ca="1">_xlfn.SWITCH(F345,3,_xlfn.NORM.INV(RAND(),8,4),4,_xlfn.NORM.INV(RAND(),7,3))</f>
        <v>7.4617581015947474</v>
      </c>
      <c r="AQ345" s="6">
        <f t="shared" ca="1" si="221"/>
        <v>105.01744561275227</v>
      </c>
      <c r="AR345" s="6">
        <f t="shared" ca="1" si="222"/>
        <v>3545.5780757936632</v>
      </c>
      <c r="AS345" s="3">
        <f t="shared" ca="1" si="223"/>
        <v>1.215120410098198</v>
      </c>
      <c r="AT345" s="6">
        <f t="shared" ca="1" si="224"/>
        <v>1822.680615147297</v>
      </c>
      <c r="AU345" s="3">
        <f t="shared" ca="1" si="225"/>
        <v>1018.9216754872946</v>
      </c>
      <c r="AV345" s="3">
        <f t="shared" ca="1" si="226"/>
        <v>74.46811563169058</v>
      </c>
      <c r="AW345" s="6">
        <f t="shared" ca="1" si="227"/>
        <v>6465.1205049165783</v>
      </c>
      <c r="BC345">
        <v>342</v>
      </c>
      <c r="BD345">
        <v>5123127.4018386044</v>
      </c>
      <c r="BI345">
        <v>342</v>
      </c>
      <c r="BJ345">
        <v>10327.468487097161</v>
      </c>
      <c r="BO345">
        <v>342</v>
      </c>
      <c r="BP345">
        <v>0.56999999999999995</v>
      </c>
      <c r="BW345">
        <v>342</v>
      </c>
      <c r="BX345">
        <v>23.541155828520246</v>
      </c>
      <c r="CE345">
        <v>342</v>
      </c>
      <c r="CF345">
        <v>1863781.5105402626</v>
      </c>
      <c r="CK345">
        <v>342</v>
      </c>
      <c r="CL345">
        <v>1012.4829170778348</v>
      </c>
      <c r="CS345">
        <v>341</v>
      </c>
      <c r="CT345" s="10">
        <v>5.8000000000000003E-2</v>
      </c>
      <c r="CU345" s="10">
        <v>5.1999999999999998E-2</v>
      </c>
      <c r="CV345" s="10">
        <v>8.2000000000000003E-2</v>
      </c>
      <c r="CW345" s="10">
        <v>7.1999999999999995E-2</v>
      </c>
      <c r="CX345" s="10">
        <v>6.4000000000000001E-2</v>
      </c>
      <c r="CY345" s="10">
        <v>7.5999999999999998E-2</v>
      </c>
      <c r="CZ345" s="10">
        <v>0.06</v>
      </c>
      <c r="DA345" s="10">
        <v>6.8000000000000005E-2</v>
      </c>
      <c r="DB345" s="10">
        <v>0.06</v>
      </c>
      <c r="DC345" s="10">
        <v>7.8E-2</v>
      </c>
      <c r="DD345" s="10">
        <v>6.8000000000000005E-2</v>
      </c>
      <c r="DE345" s="10">
        <v>6.6000000000000003E-2</v>
      </c>
      <c r="DF345" s="10">
        <v>0.05</v>
      </c>
      <c r="DG345" s="10">
        <v>3.7999999999999999E-2</v>
      </c>
      <c r="DH345" s="10">
        <v>4.5999999999999999E-2</v>
      </c>
      <c r="DI345" s="10">
        <v>6.2E-2</v>
      </c>
      <c r="DJ345" s="25">
        <v>10357.612210678428</v>
      </c>
      <c r="DK345" s="10">
        <v>0.61399999999999999</v>
      </c>
      <c r="DL345" s="10"/>
      <c r="DM345" s="10"/>
      <c r="DN345" s="10"/>
      <c r="DO345" s="10"/>
      <c r="DP345" s="10"/>
      <c r="DQ345" s="10"/>
      <c r="DR345" s="10"/>
      <c r="DS345" s="10"/>
      <c r="DT345" s="10"/>
      <c r="DU345" s="10"/>
      <c r="DV345" s="10"/>
    </row>
    <row r="346" spans="1:126" x14ac:dyDescent="0.35">
      <c r="A346">
        <f t="shared" ca="1" si="192"/>
        <v>3</v>
      </c>
      <c r="B346" t="str" cm="1">
        <f t="array" aca="1" ref="B346" ca="1">_xlfn.SWITCH(A346,1,"A",2,"B",3,"C",4,"D")</f>
        <v>C</v>
      </c>
      <c r="C346">
        <f t="shared" ca="1" si="193"/>
        <v>1</v>
      </c>
      <c r="D346" s="3">
        <f t="shared" ca="1" si="194"/>
        <v>3.2386456673686626</v>
      </c>
      <c r="E346">
        <f t="shared" ca="1" si="195"/>
        <v>0</v>
      </c>
      <c r="F346" cm="1">
        <f t="array" aca="1" ref="F346" ca="1">_xlfn.SWITCH(RANDBETWEEN(0,1),0,3,1,4)</f>
        <v>4</v>
      </c>
      <c r="G346" s="3">
        <f t="shared" ca="1" si="196"/>
        <v>3.0087747251717714</v>
      </c>
      <c r="H346" t="str" cm="1">
        <f t="array" aca="1" ref="H346" ca="1">_xlfn.SWITCH(RANDBETWEEN(0,1),0,"No",1,"Yes")</f>
        <v>No</v>
      </c>
      <c r="I346" s="3">
        <f t="shared" ca="1" si="197"/>
        <v>0.12296139374456233</v>
      </c>
      <c r="J346" t="str" cm="1">
        <f t="array" aca="1" ref="J346" ca="1">_xlfn.SWITCH(RANDBETWEEN(0,2),0,"Rainy",1,"Sunny",2,"Cold")</f>
        <v>Cold</v>
      </c>
      <c r="K346">
        <f t="shared" ca="1" si="190"/>
        <v>0.62538340599367548</v>
      </c>
      <c r="L346" t="str" cm="1">
        <f t="array" aca="1" ref="L346" ca="1">_xlfn.SWITCH(RANDBETWEEN(0,1),0,"Good",1,"Bad")</f>
        <v>Bad</v>
      </c>
      <c r="M346" s="3">
        <f t="shared" ca="1" si="198"/>
        <v>0.68622838661344665</v>
      </c>
      <c r="N346" t="str" cm="1">
        <f t="array" aca="1" ref="N346" ca="1">_xlfn.SWITCH(RANDBETWEEN(0,1),0,"No",1,"Yes")</f>
        <v>Yes</v>
      </c>
      <c r="O346" s="3">
        <f t="shared" ca="1" si="199"/>
        <v>0.66862462322977723</v>
      </c>
      <c r="P346" t="str" cm="1">
        <f t="array" aca="1" ref="P346" ca="1">_xlfn.SWITCH(RANDBETWEEN(0,1),0,"No",1,"Yes")</f>
        <v>No</v>
      </c>
      <c r="Q346" s="3">
        <f t="shared" ca="1" si="200"/>
        <v>0</v>
      </c>
      <c r="R346">
        <f t="shared" ca="1" si="201"/>
        <v>2</v>
      </c>
      <c r="S346" s="3">
        <f t="shared" ca="1" si="202"/>
        <v>0.15656284082142438</v>
      </c>
      <c r="T346" s="3">
        <f t="shared" ca="1" si="203"/>
        <v>0.31312568164284876</v>
      </c>
      <c r="U346" t="str" cm="1">
        <f t="array" aca="1" ref="U346" ca="1">_xlfn.SWITCH(RANDBETWEEN(0,1),0,"No",1,"Yes")</f>
        <v>Yes</v>
      </c>
      <c r="V346" s="3">
        <f t="shared" ca="1" si="204"/>
        <v>0.31801058579102953</v>
      </c>
      <c r="W346" t="str" cm="1">
        <f t="array" aca="1" ref="W346" ca="1">_xlfn.SWITCH(RANDBETWEEN(0,1),0,"No",1,"Yes")</f>
        <v>Yes</v>
      </c>
      <c r="X346" s="3">
        <f t="shared" ca="1" si="205"/>
        <v>12.56891841464066</v>
      </c>
      <c r="Y346" t="str" cm="1">
        <f t="array" aca="1" ref="Y346" ca="1">_xlfn.SWITCH(RANDBETWEEN(0,1),0,"No",1,"Yes")</f>
        <v>No</v>
      </c>
      <c r="Z346" s="3">
        <f t="shared" ca="1" si="206"/>
        <v>0</v>
      </c>
      <c r="AA346" s="3">
        <f t="shared" ca="1" si="191"/>
        <v>1</v>
      </c>
      <c r="AB346" s="3">
        <f t="shared" ca="1" si="207"/>
        <v>0.59857937666088412</v>
      </c>
      <c r="AC346" s="3">
        <f t="shared" ca="1" si="208"/>
        <v>213.69258087613247</v>
      </c>
      <c r="AD346" s="3">
        <f t="shared" ca="1" si="209"/>
        <v>4</v>
      </c>
      <c r="AE346" s="3" t="str">
        <f t="shared" ca="1" si="210"/>
        <v>4-8</v>
      </c>
      <c r="AF346" s="3">
        <f t="shared" ca="1" si="211"/>
        <v>1.550452124619101</v>
      </c>
      <c r="AG346" s="3" t="str">
        <f t="shared" ca="1" si="212"/>
        <v>Low</v>
      </c>
      <c r="AH346" s="3">
        <f t="shared" ca="1" si="213"/>
        <v>0.57857689272890267</v>
      </c>
      <c r="AI346" s="3">
        <f t="shared" ca="1" si="214"/>
        <v>63.158697232826071</v>
      </c>
      <c r="AJ346" s="3">
        <f t="shared" ca="1" si="215"/>
        <v>3.3834228734703538</v>
      </c>
      <c r="AK346" s="3">
        <f t="shared" ca="1" si="216"/>
        <v>24.423058484307013</v>
      </c>
      <c r="AL346" s="3">
        <f t="shared" ca="1" si="217"/>
        <v>30</v>
      </c>
      <c r="AM346" s="3" t="str">
        <f t="shared" ca="1" si="218"/>
        <v>On time</v>
      </c>
      <c r="AN346" s="6">
        <f t="shared" ca="1" si="219"/>
        <v>0</v>
      </c>
      <c r="AO346" s="6">
        <f t="shared" ca="1" si="220"/>
        <v>3.4187836240550897</v>
      </c>
      <c r="AP346" s="3" cm="1">
        <f t="array" aca="1" ref="AP346" ca="1">_xlfn.SWITCH(F346,3,_xlfn.NORM.INV(RAND(),8,4),4,_xlfn.NORM.INV(RAND(),7,3))</f>
        <v>6.0367690135030925</v>
      </c>
      <c r="AQ346" s="6">
        <f t="shared" ca="1" si="221"/>
        <v>103.74416352546577</v>
      </c>
      <c r="AR346" s="6">
        <f t="shared" ca="1" si="222"/>
        <v>3672.3879951350978</v>
      </c>
      <c r="AS346" s="3">
        <f t="shared" ca="1" si="223"/>
        <v>3.0528823105383767</v>
      </c>
      <c r="AT346" s="6">
        <f t="shared" ca="1" si="224"/>
        <v>6105.7646210767534</v>
      </c>
      <c r="AU346" s="3">
        <f t="shared" ca="1" si="225"/>
        <v>986.7700855615185</v>
      </c>
      <c r="AV346" s="3">
        <f t="shared" ca="1" si="226"/>
        <v>47.746269189666712</v>
      </c>
      <c r="AW346" s="6">
        <f t="shared" ca="1" si="227"/>
        <v>10816.087754587092</v>
      </c>
      <c r="BC346">
        <v>343</v>
      </c>
      <c r="BD346">
        <v>4681127.18679976</v>
      </c>
      <c r="BI346">
        <v>343</v>
      </c>
      <c r="BJ346">
        <v>13467.673612752867</v>
      </c>
      <c r="BO346">
        <v>343</v>
      </c>
      <c r="BP346">
        <v>0.61199999999999999</v>
      </c>
      <c r="BW346">
        <v>343</v>
      </c>
      <c r="BX346">
        <v>24.00237007904029</v>
      </c>
      <c r="CE346">
        <v>343</v>
      </c>
      <c r="CF346">
        <v>2277540.8928446993</v>
      </c>
      <c r="CK346">
        <v>343</v>
      </c>
      <c r="CL346">
        <v>2826.0582905021838</v>
      </c>
      <c r="CS346">
        <v>342</v>
      </c>
      <c r="CT346" s="10">
        <v>6.4000000000000001E-2</v>
      </c>
      <c r="CU346" s="10">
        <v>0.05</v>
      </c>
      <c r="CV346" s="10">
        <v>0.06</v>
      </c>
      <c r="CW346" s="10">
        <v>4.8000000000000001E-2</v>
      </c>
      <c r="CX346" s="10">
        <v>5.3999999999999999E-2</v>
      </c>
      <c r="CY346" s="10">
        <v>6.2E-2</v>
      </c>
      <c r="CZ346" s="10">
        <v>5.8000000000000003E-2</v>
      </c>
      <c r="DA346" s="10">
        <v>6.4000000000000001E-2</v>
      </c>
      <c r="DB346" s="10">
        <v>0.05</v>
      </c>
      <c r="DC346" s="10">
        <v>7.3999999999999996E-2</v>
      </c>
      <c r="DD346" s="10">
        <v>0.08</v>
      </c>
      <c r="DE346" s="10">
        <v>7.1999999999999995E-2</v>
      </c>
      <c r="DF346" s="10">
        <v>7.3999999999999996E-2</v>
      </c>
      <c r="DG346" s="10">
        <v>6.8000000000000005E-2</v>
      </c>
      <c r="DH346" s="10">
        <v>6.4000000000000001E-2</v>
      </c>
      <c r="DI346" s="10">
        <v>5.8000000000000003E-2</v>
      </c>
      <c r="DJ346" s="25">
        <v>9951.8396596607072</v>
      </c>
      <c r="DK346" s="10">
        <v>0.61799999999999999</v>
      </c>
      <c r="DL346" s="10"/>
      <c r="DM346" s="10"/>
      <c r="DN346" s="10"/>
      <c r="DO346" s="10"/>
      <c r="DP346" s="10"/>
      <c r="DQ346" s="10"/>
      <c r="DR346" s="10"/>
      <c r="DS346" s="10"/>
      <c r="DT346" s="10"/>
      <c r="DU346" s="10"/>
      <c r="DV346" s="10"/>
    </row>
    <row r="347" spans="1:126" x14ac:dyDescent="0.35">
      <c r="A347">
        <f t="shared" ca="1" si="192"/>
        <v>4</v>
      </c>
      <c r="B347" t="str" cm="1">
        <f t="array" aca="1" ref="B347" ca="1">_xlfn.SWITCH(A347,1,"A",2,"B",3,"C",4,"D")</f>
        <v>D</v>
      </c>
      <c r="C347">
        <f t="shared" ca="1" si="193"/>
        <v>2</v>
      </c>
      <c r="D347" s="3">
        <f t="shared" ca="1" si="194"/>
        <v>2.946616520398373</v>
      </c>
      <c r="E347">
        <f t="shared" ca="1" si="195"/>
        <v>0</v>
      </c>
      <c r="F347" cm="1">
        <f t="array" aca="1" ref="F347" ca="1">_xlfn.SWITCH(RANDBETWEEN(0,1),0,3,1,4)</f>
        <v>4</v>
      </c>
      <c r="G347" s="3">
        <f t="shared" ca="1" si="196"/>
        <v>2.3494139234862472</v>
      </c>
      <c r="H347" t="str" cm="1">
        <f t="array" aca="1" ref="H347" ca="1">_xlfn.SWITCH(RANDBETWEEN(0,1),0,"No",1,"Yes")</f>
        <v>Yes</v>
      </c>
      <c r="I347" s="3">
        <f t="shared" ca="1" si="197"/>
        <v>4.6712660433853269E-2</v>
      </c>
      <c r="J347" t="str" cm="1">
        <f t="array" aca="1" ref="J347" ca="1">_xlfn.SWITCH(RANDBETWEEN(0,2),0,"Rainy",1,"Sunny",2,"Cold")</f>
        <v>Cold</v>
      </c>
      <c r="K347">
        <f t="shared" ca="1" si="190"/>
        <v>0.87095076035333219</v>
      </c>
      <c r="L347" t="str" cm="1">
        <f t="array" aca="1" ref="L347" ca="1">_xlfn.SWITCH(RANDBETWEEN(0,1),0,"Good",1,"Bad")</f>
        <v>Bad</v>
      </c>
      <c r="M347" s="3">
        <f t="shared" ca="1" si="198"/>
        <v>0.78670622291648784</v>
      </c>
      <c r="N347" t="str" cm="1">
        <f t="array" aca="1" ref="N347" ca="1">_xlfn.SWITCH(RANDBETWEEN(0,1),0,"No",1,"Yes")</f>
        <v>No</v>
      </c>
      <c r="O347" s="3">
        <f t="shared" ca="1" si="199"/>
        <v>6.2488339236027264E-2</v>
      </c>
      <c r="P347" t="str" cm="1">
        <f t="array" aca="1" ref="P347" ca="1">_xlfn.SWITCH(RANDBETWEEN(0,1),0,"No",1,"Yes")</f>
        <v>Yes</v>
      </c>
      <c r="Q347" s="3">
        <f t="shared" ca="1" si="200"/>
        <v>1.6333946538828277</v>
      </c>
      <c r="R347">
        <f t="shared" ca="1" si="201"/>
        <v>2</v>
      </c>
      <c r="S347" s="3">
        <f t="shared" ca="1" si="202"/>
        <v>0.12549566536740822</v>
      </c>
      <c r="T347" s="3">
        <f t="shared" ca="1" si="203"/>
        <v>0.25099133073481644</v>
      </c>
      <c r="U347" t="str" cm="1">
        <f t="array" aca="1" ref="U347" ca="1">_xlfn.SWITCH(RANDBETWEEN(0,1),0,"No",1,"Yes")</f>
        <v>Yes</v>
      </c>
      <c r="V347" s="3">
        <f t="shared" ca="1" si="204"/>
        <v>0.38454253642061142</v>
      </c>
      <c r="W347" t="str" cm="1">
        <f t="array" aca="1" ref="W347" ca="1">_xlfn.SWITCH(RANDBETWEEN(0,1),0,"No",1,"Yes")</f>
        <v>No</v>
      </c>
      <c r="X347" s="3">
        <f t="shared" ca="1" si="205"/>
        <v>0</v>
      </c>
      <c r="Y347" t="str" cm="1">
        <f t="array" aca="1" ref="Y347" ca="1">_xlfn.SWITCH(RANDBETWEEN(0,1),0,"No",1,"Yes")</f>
        <v>Yes</v>
      </c>
      <c r="Z347" s="3">
        <f t="shared" ca="1" si="206"/>
        <v>0.78838381180226635</v>
      </c>
      <c r="AA347" s="3">
        <f t="shared" ca="1" si="191"/>
        <v>0</v>
      </c>
      <c r="AB347" s="3">
        <f t="shared" ca="1" si="207"/>
        <v>1.0253188854185273</v>
      </c>
      <c r="AC347" s="3">
        <f t="shared" ca="1" si="208"/>
        <v>283.05367593376457</v>
      </c>
      <c r="AD347" s="3">
        <f t="shared" ca="1" si="209"/>
        <v>3</v>
      </c>
      <c r="AE347" s="3" t="str">
        <f t="shared" ca="1" si="210"/>
        <v>4-8</v>
      </c>
      <c r="AF347" s="3">
        <f t="shared" ca="1" si="211"/>
        <v>0.40502940533676329</v>
      </c>
      <c r="AG347" s="3" t="str">
        <f t="shared" ca="1" si="212"/>
        <v>Low</v>
      </c>
      <c r="AH347" s="3">
        <f t="shared" ca="1" si="213"/>
        <v>0.73714238578721913</v>
      </c>
      <c r="AI347" s="3">
        <f t="shared" ca="1" si="214"/>
        <v>84.452723213970614</v>
      </c>
      <c r="AJ347" s="3">
        <f t="shared" ca="1" si="215"/>
        <v>3.3516228389298446</v>
      </c>
      <c r="AK347" s="3">
        <f t="shared" ca="1" si="216"/>
        <v>12.692697754738825</v>
      </c>
      <c r="AL347" s="3">
        <f t="shared" ca="1" si="217"/>
        <v>20</v>
      </c>
      <c r="AM347" s="3" t="str">
        <f t="shared" ca="1" si="218"/>
        <v>On time</v>
      </c>
      <c r="AN347" s="6">
        <f t="shared" ca="1" si="219"/>
        <v>0</v>
      </c>
      <c r="AO347" s="6">
        <f t="shared" ca="1" si="220"/>
        <v>6.0070212729541357</v>
      </c>
      <c r="AP347" s="3" cm="1">
        <f t="array" aca="1" ref="AP347" ca="1">_xlfn.SWITCH(F347,3,_xlfn.NORM.INV(RAND(),8,4),4,_xlfn.NORM.INV(RAND(),7,3))</f>
        <v>7.1325095726936372</v>
      </c>
      <c r="AQ347" s="6">
        <f t="shared" ca="1" si="221"/>
        <v>98.745194423443351</v>
      </c>
      <c r="AR347" s="6">
        <f t="shared" ca="1" si="222"/>
        <v>3918.7035050545815</v>
      </c>
      <c r="AS347" s="3">
        <f t="shared" ca="1" si="223"/>
        <v>1.5865872193423531</v>
      </c>
      <c r="AT347" s="6">
        <f t="shared" ca="1" si="224"/>
        <v>2379.8808290135298</v>
      </c>
      <c r="AU347" s="3">
        <f t="shared" ca="1" si="225"/>
        <v>996.61445954199564</v>
      </c>
      <c r="AV347" s="3">
        <f t="shared" ca="1" si="226"/>
        <v>40.732099214281803</v>
      </c>
      <c r="AW347" s="6">
        <f t="shared" ca="1" si="227"/>
        <v>7341.9379140973433</v>
      </c>
      <c r="BC347">
        <v>344</v>
      </c>
      <c r="BD347">
        <v>5549475.6027540807</v>
      </c>
      <c r="BI347">
        <v>344</v>
      </c>
      <c r="BJ347">
        <v>11359.653633679565</v>
      </c>
      <c r="BO347">
        <v>344</v>
      </c>
      <c r="BP347">
        <v>0.63800000000000001</v>
      </c>
      <c r="BW347">
        <v>344</v>
      </c>
      <c r="BX347">
        <v>29.184092213221017</v>
      </c>
      <c r="CE347">
        <v>344</v>
      </c>
      <c r="CF347">
        <v>2334863.3128502714</v>
      </c>
      <c r="CK347">
        <v>344</v>
      </c>
      <c r="CL347">
        <v>2982.6041217309007</v>
      </c>
      <c r="CS347">
        <v>343</v>
      </c>
      <c r="CT347" s="10">
        <v>5.3999999999999999E-2</v>
      </c>
      <c r="CU347" s="10">
        <v>8.7999999999999995E-2</v>
      </c>
      <c r="CV347" s="10">
        <v>4.3999999999999997E-2</v>
      </c>
      <c r="CW347" s="10">
        <v>0.06</v>
      </c>
      <c r="CX347" s="10">
        <v>7.5999999999999998E-2</v>
      </c>
      <c r="CY347" s="10">
        <v>0.06</v>
      </c>
      <c r="CZ347" s="10">
        <v>6.8000000000000005E-2</v>
      </c>
      <c r="DA347" s="10">
        <v>6.4000000000000001E-2</v>
      </c>
      <c r="DB347" s="10">
        <v>5.8000000000000003E-2</v>
      </c>
      <c r="DC347" s="10">
        <v>5.6000000000000001E-2</v>
      </c>
      <c r="DD347" s="10">
        <v>5.3999999999999999E-2</v>
      </c>
      <c r="DE347" s="10">
        <v>7.3999999999999996E-2</v>
      </c>
      <c r="DF347" s="10">
        <v>6.2E-2</v>
      </c>
      <c r="DG347" s="10">
        <v>6.2E-2</v>
      </c>
      <c r="DH347" s="10">
        <v>6.2E-2</v>
      </c>
      <c r="DI347" s="10">
        <v>5.8000000000000003E-2</v>
      </c>
      <c r="DJ347" s="25">
        <v>12271.448377944142</v>
      </c>
      <c r="DK347" s="10">
        <v>0.61199999999999999</v>
      </c>
      <c r="DL347" s="10"/>
      <c r="DM347" s="10"/>
      <c r="DN347" s="10"/>
      <c r="DO347" s="10"/>
      <c r="DP347" s="10"/>
      <c r="DQ347" s="10"/>
      <c r="DR347" s="10"/>
      <c r="DS347" s="10"/>
      <c r="DT347" s="10"/>
      <c r="DU347" s="10"/>
      <c r="DV347" s="10"/>
    </row>
    <row r="348" spans="1:126" x14ac:dyDescent="0.35">
      <c r="A348">
        <f t="shared" ca="1" si="192"/>
        <v>4</v>
      </c>
      <c r="B348" t="str" cm="1">
        <f t="array" aca="1" ref="B348" ca="1">_xlfn.SWITCH(A348,1,"A",2,"B",3,"C",4,"D")</f>
        <v>D</v>
      </c>
      <c r="C348">
        <f t="shared" ca="1" si="193"/>
        <v>3</v>
      </c>
      <c r="D348" s="3">
        <f t="shared" ca="1" si="194"/>
        <v>2.2264503156275821</v>
      </c>
      <c r="E348">
        <f t="shared" ca="1" si="195"/>
        <v>0</v>
      </c>
      <c r="F348" cm="1">
        <f t="array" aca="1" ref="F348" ca="1">_xlfn.SWITCH(RANDBETWEEN(0,1),0,3,1,4)</f>
        <v>4</v>
      </c>
      <c r="G348" s="3">
        <f t="shared" ca="1" si="196"/>
        <v>2.8860501172067345</v>
      </c>
      <c r="H348" t="str" cm="1">
        <f t="array" aca="1" ref="H348" ca="1">_xlfn.SWITCH(RANDBETWEEN(0,1),0,"No",1,"Yes")</f>
        <v>Yes</v>
      </c>
      <c r="I348" s="3">
        <f t="shared" ca="1" si="197"/>
        <v>7.8985860572088215E-2</v>
      </c>
      <c r="J348" t="str" cm="1">
        <f t="array" aca="1" ref="J348" ca="1">_xlfn.SWITCH(RANDBETWEEN(0,2),0,"Rainy",1,"Sunny",2,"Cold")</f>
        <v>Sunny</v>
      </c>
      <c r="K348">
        <f t="shared" ca="1" si="190"/>
        <v>0.28749591667894542</v>
      </c>
      <c r="L348" t="str" cm="1">
        <f t="array" aca="1" ref="L348" ca="1">_xlfn.SWITCH(RANDBETWEEN(0,1),0,"Good",1,"Bad")</f>
        <v>Bad</v>
      </c>
      <c r="M348" s="3">
        <f t="shared" ca="1" si="198"/>
        <v>0.64254934740758363</v>
      </c>
      <c r="N348" t="str" cm="1">
        <f t="array" aca="1" ref="N348" ca="1">_xlfn.SWITCH(RANDBETWEEN(0,1),0,"No",1,"Yes")</f>
        <v>Yes</v>
      </c>
      <c r="O348" s="3">
        <f t="shared" ca="1" si="199"/>
        <v>1.1275630938236947</v>
      </c>
      <c r="P348" t="str" cm="1">
        <f t="array" aca="1" ref="P348" ca="1">_xlfn.SWITCH(RANDBETWEEN(0,1),0,"No",1,"Yes")</f>
        <v>No</v>
      </c>
      <c r="Q348" s="3">
        <f t="shared" ca="1" si="200"/>
        <v>0</v>
      </c>
      <c r="R348">
        <f t="shared" ca="1" si="201"/>
        <v>1</v>
      </c>
      <c r="S348" s="3">
        <f t="shared" ca="1" si="202"/>
        <v>9.2486461426457278E-2</v>
      </c>
      <c r="T348" s="3">
        <f t="shared" ca="1" si="203"/>
        <v>9.2486461426457278E-2</v>
      </c>
      <c r="U348" t="str" cm="1">
        <f t="array" aca="1" ref="U348" ca="1">_xlfn.SWITCH(RANDBETWEEN(0,1),0,"No",1,"Yes")</f>
        <v>Yes</v>
      </c>
      <c r="V348" s="3">
        <f t="shared" ca="1" si="204"/>
        <v>0.64574807866178086</v>
      </c>
      <c r="W348" t="str" cm="1">
        <f t="array" aca="1" ref="W348" ca="1">_xlfn.SWITCH(RANDBETWEEN(0,1),0,"No",1,"Yes")</f>
        <v>No</v>
      </c>
      <c r="X348" s="3">
        <f t="shared" ca="1" si="205"/>
        <v>0</v>
      </c>
      <c r="Y348" t="str" cm="1">
        <f t="array" aca="1" ref="Y348" ca="1">_xlfn.SWITCH(RANDBETWEEN(0,1),0,"No",1,"Yes")</f>
        <v>Yes</v>
      </c>
      <c r="Z348" s="3">
        <f t="shared" ca="1" si="206"/>
        <v>1.323877453267766</v>
      </c>
      <c r="AA348" s="3">
        <f t="shared" ca="1" si="191"/>
        <v>1</v>
      </c>
      <c r="AB348" s="3">
        <f t="shared" ca="1" si="207"/>
        <v>1.3648765824395688</v>
      </c>
      <c r="AC348" s="3">
        <f t="shared" ca="1" si="208"/>
        <v>350.83153029301963</v>
      </c>
      <c r="AD348" s="3">
        <f t="shared" ca="1" si="209"/>
        <v>3</v>
      </c>
      <c r="AE348" s="3" t="str">
        <f t="shared" ca="1" si="210"/>
        <v>4-8</v>
      </c>
      <c r="AF348" s="3">
        <f t="shared" ca="1" si="211"/>
        <v>1.0150415214394943</v>
      </c>
      <c r="AG348" s="3" t="str">
        <f t="shared" ca="1" si="212"/>
        <v>High</v>
      </c>
      <c r="AH348" s="3">
        <f t="shared" ca="1" si="213"/>
        <v>8.8368719440561849E-2</v>
      </c>
      <c r="AI348" s="3">
        <f t="shared" ca="1" si="214"/>
        <v>22.910640453029771</v>
      </c>
      <c r="AJ348" s="3">
        <f t="shared" ca="1" si="215"/>
        <v>15.313038979083826</v>
      </c>
      <c r="AK348" s="3">
        <f t="shared" ca="1" si="216"/>
        <v>24.866082131448504</v>
      </c>
      <c r="AL348" s="3">
        <f t="shared" ca="1" si="217"/>
        <v>25</v>
      </c>
      <c r="AM348" s="3" t="str">
        <f t="shared" ca="1" si="218"/>
        <v>On time</v>
      </c>
      <c r="AN348" s="6">
        <f t="shared" ca="1" si="219"/>
        <v>0</v>
      </c>
      <c r="AO348" s="6">
        <f t="shared" ca="1" si="220"/>
        <v>10.363625753220013</v>
      </c>
      <c r="AP348" s="3" cm="1">
        <f t="array" aca="1" ref="AP348" ca="1">_xlfn.SWITCH(F348,3,_xlfn.NORM.INV(RAND(),8,4),4,_xlfn.NORM.INV(RAND(),7,3))</f>
        <v>11.34099265845464</v>
      </c>
      <c r="AQ348" s="6">
        <f t="shared" ca="1" si="221"/>
        <v>107.67125609871674</v>
      </c>
      <c r="AR348" s="6">
        <f t="shared" ca="1" si="222"/>
        <v>3330.7905827382565</v>
      </c>
      <c r="AS348" s="3">
        <f t="shared" ca="1" si="223"/>
        <v>3.108260266431063</v>
      </c>
      <c r="AT348" s="6">
        <f t="shared" ca="1" si="224"/>
        <v>6216.5205328621259</v>
      </c>
      <c r="AU348" s="3">
        <f t="shared" ca="1" si="225"/>
        <v>1002.3408044363694</v>
      </c>
      <c r="AV348" s="3">
        <f t="shared" ca="1" si="226"/>
        <v>50.605569822199961</v>
      </c>
      <c r="AW348" s="6">
        <f t="shared" ca="1" si="227"/>
        <v>10610.621115612174</v>
      </c>
      <c r="BC348">
        <v>345</v>
      </c>
      <c r="BD348">
        <v>3858185.5602718582</v>
      </c>
      <c r="BI348">
        <v>345</v>
      </c>
      <c r="BJ348">
        <v>18737.322256128155</v>
      </c>
      <c r="BO348">
        <v>345</v>
      </c>
      <c r="BP348">
        <v>0.57599999999999996</v>
      </c>
      <c r="BW348">
        <v>345</v>
      </c>
      <c r="BX348">
        <v>26.41659098941993</v>
      </c>
      <c r="CE348">
        <v>345</v>
      </c>
      <c r="CF348">
        <v>799357.48281880724</v>
      </c>
      <c r="CK348">
        <v>345</v>
      </c>
      <c r="CL348">
        <v>5373.8843779146373</v>
      </c>
      <c r="CS348">
        <v>344</v>
      </c>
      <c r="CT348" s="10">
        <v>0.06</v>
      </c>
      <c r="CU348" s="10">
        <v>7.0000000000000007E-2</v>
      </c>
      <c r="CV348" s="10">
        <v>4.5999999999999999E-2</v>
      </c>
      <c r="CW348" s="10">
        <v>5.8000000000000003E-2</v>
      </c>
      <c r="CX348" s="10">
        <v>0.06</v>
      </c>
      <c r="CY348" s="10">
        <v>7.1999999999999995E-2</v>
      </c>
      <c r="CZ348" s="10">
        <v>6.4000000000000001E-2</v>
      </c>
      <c r="DA348" s="10">
        <v>6.2E-2</v>
      </c>
      <c r="DB348" s="10">
        <v>6.8000000000000005E-2</v>
      </c>
      <c r="DC348" s="10">
        <v>4.8000000000000001E-2</v>
      </c>
      <c r="DD348" s="10">
        <v>6.2E-2</v>
      </c>
      <c r="DE348" s="10">
        <v>6.2E-2</v>
      </c>
      <c r="DF348" s="10">
        <v>6.6000000000000003E-2</v>
      </c>
      <c r="DG348" s="10">
        <v>6.2E-2</v>
      </c>
      <c r="DH348" s="10">
        <v>5.6000000000000001E-2</v>
      </c>
      <c r="DI348" s="10">
        <v>8.4000000000000005E-2</v>
      </c>
      <c r="DJ348" s="25">
        <v>13466.248961132791</v>
      </c>
      <c r="DK348" s="10">
        <v>0.63</v>
      </c>
      <c r="DL348" s="10"/>
      <c r="DM348" s="10"/>
      <c r="DN348" s="10"/>
      <c r="DO348" s="10"/>
      <c r="DP348" s="10"/>
      <c r="DQ348" s="10"/>
      <c r="DR348" s="10"/>
      <c r="DS348" s="10"/>
      <c r="DT348" s="10"/>
      <c r="DU348" s="10"/>
      <c r="DV348" s="10"/>
    </row>
    <row r="349" spans="1:126" x14ac:dyDescent="0.35">
      <c r="A349">
        <f t="shared" ca="1" si="192"/>
        <v>1</v>
      </c>
      <c r="B349" t="str" cm="1">
        <f t="array" aca="1" ref="B349" ca="1">_xlfn.SWITCH(A349,1,"A",2,"B",3,"C",4,"D")</f>
        <v>A</v>
      </c>
      <c r="C349">
        <f t="shared" ca="1" si="193"/>
        <v>3</v>
      </c>
      <c r="D349" s="3">
        <f t="shared" ca="1" si="194"/>
        <v>2.4401093402586751</v>
      </c>
      <c r="E349">
        <f t="shared" ca="1" si="195"/>
        <v>0</v>
      </c>
      <c r="F349" cm="1">
        <f t="array" aca="1" ref="F349" ca="1">_xlfn.SWITCH(RANDBETWEEN(0,1),0,3,1,4)</f>
        <v>4</v>
      </c>
      <c r="G349" s="3">
        <f t="shared" ca="1" si="196"/>
        <v>2.6776858896982199</v>
      </c>
      <c r="H349" t="str" cm="1">
        <f t="array" aca="1" ref="H349" ca="1">_xlfn.SWITCH(RANDBETWEEN(0,1),0,"No",1,"Yes")</f>
        <v>No</v>
      </c>
      <c r="I349" s="3">
        <f t="shared" ca="1" si="197"/>
        <v>0.25884383248239318</v>
      </c>
      <c r="J349" t="str" cm="1">
        <f t="array" aca="1" ref="J349" ca="1">_xlfn.SWITCH(RANDBETWEEN(0,2),0,"Rainy",1,"Sunny",2,"Cold")</f>
        <v>Rainy</v>
      </c>
      <c r="K349">
        <f t="shared" ca="1" si="190"/>
        <v>1.3687136349255538</v>
      </c>
      <c r="L349" t="str" cm="1">
        <f t="array" aca="1" ref="L349" ca="1">_xlfn.SWITCH(RANDBETWEEN(0,1),0,"Good",1,"Bad")</f>
        <v>Good</v>
      </c>
      <c r="M349" s="3">
        <f t="shared" ca="1" si="198"/>
        <v>9.9301262162866791E-2</v>
      </c>
      <c r="N349" t="str" cm="1">
        <f t="array" aca="1" ref="N349" ca="1">_xlfn.SWITCH(RANDBETWEEN(0,1),0,"No",1,"Yes")</f>
        <v>No</v>
      </c>
      <c r="O349" s="3">
        <f t="shared" ca="1" si="199"/>
        <v>0.12123574577654317</v>
      </c>
      <c r="P349" t="str" cm="1">
        <f t="array" aca="1" ref="P349" ca="1">_xlfn.SWITCH(RANDBETWEEN(0,1),0,"No",1,"Yes")</f>
        <v>Yes</v>
      </c>
      <c r="Q349" s="3">
        <f t="shared" ca="1" si="200"/>
        <v>1.384166018520993</v>
      </c>
      <c r="R349">
        <f t="shared" ca="1" si="201"/>
        <v>3</v>
      </c>
      <c r="S349" s="3">
        <f t="shared" ca="1" si="202"/>
        <v>0.15171359375961024</v>
      </c>
      <c r="T349" s="3">
        <f t="shared" ca="1" si="203"/>
        <v>0.45514078127883073</v>
      </c>
      <c r="U349" t="str" cm="1">
        <f t="array" aca="1" ref="U349" ca="1">_xlfn.SWITCH(RANDBETWEEN(0,1),0,"No",1,"Yes")</f>
        <v>No</v>
      </c>
      <c r="V349" s="3">
        <f t="shared" ca="1" si="204"/>
        <v>0</v>
      </c>
      <c r="W349" t="str" cm="1">
        <f t="array" aca="1" ref="W349" ca="1">_xlfn.SWITCH(RANDBETWEEN(0,1),0,"No",1,"Yes")</f>
        <v>No</v>
      </c>
      <c r="X349" s="3">
        <f t="shared" ca="1" si="205"/>
        <v>0</v>
      </c>
      <c r="Y349" t="str" cm="1">
        <f t="array" aca="1" ref="Y349" ca="1">_xlfn.SWITCH(RANDBETWEEN(0,1),0,"No",1,"Yes")</f>
        <v>No</v>
      </c>
      <c r="Z349" s="3">
        <f t="shared" ca="1" si="206"/>
        <v>0</v>
      </c>
      <c r="AA349" s="3">
        <f t="shared" ca="1" si="191"/>
        <v>0</v>
      </c>
      <c r="AB349" s="3">
        <f t="shared" ca="1" si="207"/>
        <v>0.68523951651985748</v>
      </c>
      <c r="AC349" s="3">
        <f t="shared" ca="1" si="208"/>
        <v>137.61137296626598</v>
      </c>
      <c r="AD349" s="3">
        <f t="shared" ca="1" si="209"/>
        <v>3</v>
      </c>
      <c r="AE349" s="3" t="str">
        <f t="shared" ca="1" si="210"/>
        <v>4-8</v>
      </c>
      <c r="AF349" s="3">
        <f t="shared" ca="1" si="211"/>
        <v>0.79784682761106795</v>
      </c>
      <c r="AG349" s="3" t="str">
        <f t="shared" ca="1" si="212"/>
        <v>Low</v>
      </c>
      <c r="AH349" s="3">
        <f t="shared" ca="1" si="213"/>
        <v>0.4733628894268872</v>
      </c>
      <c r="AI349" s="3">
        <f t="shared" ca="1" si="214"/>
        <v>97.758520476115336</v>
      </c>
      <c r="AJ349" s="3">
        <f t="shared" ca="1" si="215"/>
        <v>1.407666281118561</v>
      </c>
      <c r="AK349" s="3">
        <f t="shared" ca="1" si="216"/>
        <v>9.729202679521773</v>
      </c>
      <c r="AL349" s="3">
        <f t="shared" ca="1" si="217"/>
        <v>50</v>
      </c>
      <c r="AM349" s="3" t="str">
        <f t="shared" ca="1" si="218"/>
        <v>On time</v>
      </c>
      <c r="AN349" s="6">
        <f t="shared" ca="1" si="219"/>
        <v>0</v>
      </c>
      <c r="AO349" s="6">
        <f t="shared" ca="1" si="220"/>
        <v>12.132824323602557</v>
      </c>
      <c r="AP349" s="3" cm="1">
        <f t="array" aca="1" ref="AP349" ca="1">_xlfn.SWITCH(F349,3,_xlfn.NORM.INV(RAND(),8,4),4,_xlfn.NORM.INV(RAND(),7,3))</f>
        <v>8.1568514715126579</v>
      </c>
      <c r="AQ349" s="6">
        <f t="shared" ca="1" si="221"/>
        <v>101.3275128724259</v>
      </c>
      <c r="AR349" s="6">
        <f t="shared" ca="1" si="222"/>
        <v>1709.4608396793192</v>
      </c>
      <c r="AS349" s="3">
        <f t="shared" ca="1" si="223"/>
        <v>1.2161503349402216</v>
      </c>
      <c r="AT349" s="6">
        <f t="shared" ca="1" si="224"/>
        <v>1824.2255024103324</v>
      </c>
      <c r="AU349" s="3">
        <f t="shared" ca="1" si="225"/>
        <v>1019.5142278672826</v>
      </c>
      <c r="AV349" s="3">
        <f t="shared" ca="1" si="226"/>
        <v>45.679677743561605</v>
      </c>
      <c r="AW349" s="6">
        <f t="shared" ca="1" si="227"/>
        <v>4611.0130720240986</v>
      </c>
      <c r="BC349">
        <v>346</v>
      </c>
      <c r="BD349">
        <v>4999880.2537444169</v>
      </c>
      <c r="BI349">
        <v>346</v>
      </c>
      <c r="BJ349">
        <v>11431.205541891546</v>
      </c>
      <c r="BO349">
        <v>346</v>
      </c>
      <c r="BP349">
        <v>0.59599999999999997</v>
      </c>
      <c r="BW349">
        <v>346</v>
      </c>
      <c r="BX349">
        <v>32.713693163583059</v>
      </c>
      <c r="CE349">
        <v>346</v>
      </c>
      <c r="CF349">
        <v>1907493.053135762</v>
      </c>
      <c r="CK349">
        <v>346</v>
      </c>
      <c r="CL349">
        <v>-16740.894871396991</v>
      </c>
      <c r="CS349">
        <v>345</v>
      </c>
      <c r="CT349" s="10">
        <v>0.05</v>
      </c>
      <c r="CU349" s="10">
        <v>8.4000000000000005E-2</v>
      </c>
      <c r="CV349" s="10">
        <v>7.5999999999999998E-2</v>
      </c>
      <c r="CW349" s="10">
        <v>4.3999999999999997E-2</v>
      </c>
      <c r="CX349" s="10">
        <v>6.8000000000000005E-2</v>
      </c>
      <c r="CY349" s="10">
        <v>7.3999999999999996E-2</v>
      </c>
      <c r="CZ349" s="10">
        <v>4.5999999999999999E-2</v>
      </c>
      <c r="DA349" s="10">
        <v>6.8000000000000005E-2</v>
      </c>
      <c r="DB349" s="10">
        <v>7.5999999999999998E-2</v>
      </c>
      <c r="DC349" s="10">
        <v>6.6000000000000003E-2</v>
      </c>
      <c r="DD349" s="10">
        <v>5.3999999999999999E-2</v>
      </c>
      <c r="DE349" s="10">
        <v>4.8000000000000001E-2</v>
      </c>
      <c r="DF349" s="10">
        <v>0.05</v>
      </c>
      <c r="DG349" s="10">
        <v>0.08</v>
      </c>
      <c r="DH349" s="10">
        <v>0.06</v>
      </c>
      <c r="DI349" s="10">
        <v>5.6000000000000001E-2</v>
      </c>
      <c r="DJ349" s="25">
        <v>9482.0755782441302</v>
      </c>
      <c r="DK349" s="10">
        <v>0.61</v>
      </c>
      <c r="DL349" s="10"/>
      <c r="DM349" s="10"/>
      <c r="DN349" s="10"/>
      <c r="DO349" s="10"/>
      <c r="DP349" s="10"/>
      <c r="DQ349" s="10"/>
      <c r="DR349" s="10"/>
      <c r="DS349" s="10"/>
      <c r="DT349" s="10"/>
      <c r="DU349" s="10"/>
      <c r="DV349" s="10"/>
    </row>
    <row r="350" spans="1:126" x14ac:dyDescent="0.35">
      <c r="A350">
        <f t="shared" ca="1" si="192"/>
        <v>3</v>
      </c>
      <c r="B350" t="str" cm="1">
        <f t="array" aca="1" ref="B350" ca="1">_xlfn.SWITCH(A350,1,"A",2,"B",3,"C",4,"D")</f>
        <v>C</v>
      </c>
      <c r="C350">
        <f t="shared" ca="1" si="193"/>
        <v>2</v>
      </c>
      <c r="D350" s="3">
        <f t="shared" ca="1" si="194"/>
        <v>2.8743556195499074</v>
      </c>
      <c r="E350">
        <f t="shared" ca="1" si="195"/>
        <v>0</v>
      </c>
      <c r="F350" cm="1">
        <f t="array" aca="1" ref="F350" ca="1">_xlfn.SWITCH(RANDBETWEEN(0,1),0,3,1,4)</f>
        <v>4</v>
      </c>
      <c r="G350" s="3">
        <f t="shared" ca="1" si="196"/>
        <v>3.0865996683680543</v>
      </c>
      <c r="H350" t="str" cm="1">
        <f t="array" aca="1" ref="H350" ca="1">_xlfn.SWITCH(RANDBETWEEN(0,1),0,"No",1,"Yes")</f>
        <v>No</v>
      </c>
      <c r="I350" s="3">
        <f t="shared" ca="1" si="197"/>
        <v>0.30450337678780681</v>
      </c>
      <c r="J350" t="str" cm="1">
        <f t="array" aca="1" ref="J350" ca="1">_xlfn.SWITCH(RANDBETWEEN(0,2),0,"Rainy",1,"Sunny",2,"Cold")</f>
        <v>Cold</v>
      </c>
      <c r="K350">
        <f t="shared" ca="1" si="190"/>
        <v>4.6500354597060478E-2</v>
      </c>
      <c r="L350" t="str" cm="1">
        <f t="array" aca="1" ref="L350" ca="1">_xlfn.SWITCH(RANDBETWEEN(0,1),0,"Good",1,"Bad")</f>
        <v>Bad</v>
      </c>
      <c r="M350" s="3">
        <f t="shared" ca="1" si="198"/>
        <v>0.57832147378537979</v>
      </c>
      <c r="N350" t="str" cm="1">
        <f t="array" aca="1" ref="N350" ca="1">_xlfn.SWITCH(RANDBETWEEN(0,1),0,"No",1,"Yes")</f>
        <v>Yes</v>
      </c>
      <c r="O350" s="3">
        <f t="shared" ca="1" si="199"/>
        <v>1.0000058528541056</v>
      </c>
      <c r="P350" t="str" cm="1">
        <f t="array" aca="1" ref="P350" ca="1">_xlfn.SWITCH(RANDBETWEEN(0,1),0,"No",1,"Yes")</f>
        <v>No</v>
      </c>
      <c r="Q350" s="3">
        <f t="shared" ca="1" si="200"/>
        <v>0</v>
      </c>
      <c r="R350">
        <f t="shared" ca="1" si="201"/>
        <v>3</v>
      </c>
      <c r="S350" s="3">
        <f t="shared" ca="1" si="202"/>
        <v>0.12956204235142527</v>
      </c>
      <c r="T350" s="3">
        <f t="shared" ca="1" si="203"/>
        <v>0.3886861270542758</v>
      </c>
      <c r="U350" t="str" cm="1">
        <f t="array" aca="1" ref="U350" ca="1">_xlfn.SWITCH(RANDBETWEEN(0,1),0,"No",1,"Yes")</f>
        <v>No</v>
      </c>
      <c r="V350" s="3">
        <f t="shared" ca="1" si="204"/>
        <v>0</v>
      </c>
      <c r="W350" t="str" cm="1">
        <f t="array" aca="1" ref="W350" ca="1">_xlfn.SWITCH(RANDBETWEEN(0,1),0,"No",1,"Yes")</f>
        <v>Yes</v>
      </c>
      <c r="X350" s="3">
        <f t="shared" ca="1" si="205"/>
        <v>7.6211363154946632</v>
      </c>
      <c r="Y350" t="str" cm="1">
        <f t="array" aca="1" ref="Y350" ca="1">_xlfn.SWITCH(RANDBETWEEN(0,1),0,"No",1,"Yes")</f>
        <v>No</v>
      </c>
      <c r="Z350" s="3">
        <f t="shared" ca="1" si="206"/>
        <v>0</v>
      </c>
      <c r="AA350" s="3">
        <f t="shared" ca="1" si="191"/>
        <v>0</v>
      </c>
      <c r="AB350" s="3">
        <f t="shared" ca="1" si="207"/>
        <v>0.98077562765510384</v>
      </c>
      <c r="AC350" s="3">
        <f t="shared" ca="1" si="208"/>
        <v>252.43276024550795</v>
      </c>
      <c r="AD350" s="3">
        <f t="shared" ca="1" si="209"/>
        <v>4</v>
      </c>
      <c r="AE350" s="3" t="str">
        <f t="shared" ca="1" si="210"/>
        <v>4-8</v>
      </c>
      <c r="AF350" s="3">
        <f t="shared" ca="1" si="211"/>
        <v>1.4810605370377052</v>
      </c>
      <c r="AG350" s="3" t="str">
        <f t="shared" ca="1" si="212"/>
        <v>Low</v>
      </c>
      <c r="AH350" s="3">
        <f t="shared" ca="1" si="213"/>
        <v>0.7022407105704187</v>
      </c>
      <c r="AI350" s="3">
        <f t="shared" ca="1" si="214"/>
        <v>101.58831227810759</v>
      </c>
      <c r="AJ350" s="3">
        <f t="shared" ca="1" si="215"/>
        <v>2.4848602618227327</v>
      </c>
      <c r="AK350" s="3">
        <f t="shared" ca="1" si="216"/>
        <v>18.674690306027308</v>
      </c>
      <c r="AL350" s="3">
        <f t="shared" ca="1" si="217"/>
        <v>20</v>
      </c>
      <c r="AM350" s="3" t="str">
        <f t="shared" ca="1" si="218"/>
        <v>On time</v>
      </c>
      <c r="AN350" s="6">
        <f t="shared" ca="1" si="219"/>
        <v>0</v>
      </c>
      <c r="AO350" s="6">
        <f t="shared" ca="1" si="220"/>
        <v>7.5375227329023531</v>
      </c>
      <c r="AP350" s="3" cm="1">
        <f t="array" aca="1" ref="AP350" ca="1">_xlfn.SWITCH(F350,3,_xlfn.NORM.INV(RAND(),8,4),4,_xlfn.NORM.INV(RAND(),7,3))</f>
        <v>4.6886495041538918</v>
      </c>
      <c r="AQ350" s="6">
        <f t="shared" ca="1" si="221"/>
        <v>97.369556844142338</v>
      </c>
      <c r="AR350" s="6">
        <f t="shared" ca="1" si="222"/>
        <v>5242.2911920101578</v>
      </c>
      <c r="AS350" s="3">
        <f t="shared" ca="1" si="223"/>
        <v>2.3343362882534135</v>
      </c>
      <c r="AT350" s="6">
        <f t="shared" ca="1" si="224"/>
        <v>3501.5044323801203</v>
      </c>
      <c r="AU350" s="3">
        <f t="shared" ca="1" si="225"/>
        <v>1039.4843127738709</v>
      </c>
      <c r="AV350" s="3">
        <f t="shared" ca="1" si="226"/>
        <v>49.873957807778908</v>
      </c>
      <c r="AW350" s="6">
        <f t="shared" ca="1" si="227"/>
        <v>9840.6914177048293</v>
      </c>
      <c r="BC350">
        <v>347</v>
      </c>
      <c r="BD350">
        <v>958953.45888710953</v>
      </c>
      <c r="BI350">
        <v>347</v>
      </c>
      <c r="BJ350">
        <v>14011.156029401956</v>
      </c>
      <c r="BO350">
        <v>347</v>
      </c>
      <c r="BP350">
        <v>0.59599999999999997</v>
      </c>
      <c r="BW350">
        <v>347</v>
      </c>
      <c r="BX350">
        <v>25.690181825629711</v>
      </c>
      <c r="CE350">
        <v>347</v>
      </c>
      <c r="CF350">
        <v>1645844.4485351464</v>
      </c>
      <c r="CK350">
        <v>347</v>
      </c>
      <c r="CL350">
        <v>4742.3836612497216</v>
      </c>
      <c r="CS350">
        <v>346</v>
      </c>
      <c r="CT350" s="10">
        <v>6.2E-2</v>
      </c>
      <c r="CU350" s="10">
        <v>4.8000000000000001E-2</v>
      </c>
      <c r="CV350" s="10">
        <v>6.4000000000000001E-2</v>
      </c>
      <c r="CW350" s="10">
        <v>6.2E-2</v>
      </c>
      <c r="CX350" s="10">
        <v>4.8000000000000001E-2</v>
      </c>
      <c r="CY350" s="10">
        <v>6.4000000000000001E-2</v>
      </c>
      <c r="CZ350" s="10">
        <v>0.06</v>
      </c>
      <c r="DA350" s="10">
        <v>6.6000000000000003E-2</v>
      </c>
      <c r="DB350" s="10">
        <v>5.8000000000000003E-2</v>
      </c>
      <c r="DC350" s="10">
        <v>0.06</v>
      </c>
      <c r="DD350" s="10">
        <v>5.3999999999999999E-2</v>
      </c>
      <c r="DE350" s="10">
        <v>6.2E-2</v>
      </c>
      <c r="DF350" s="10">
        <v>0.08</v>
      </c>
      <c r="DG350" s="10">
        <v>5.8000000000000003E-2</v>
      </c>
      <c r="DH350" s="10">
        <v>7.1999999999999995E-2</v>
      </c>
      <c r="DI350" s="10">
        <v>8.2000000000000003E-2</v>
      </c>
      <c r="DJ350" s="25">
        <v>10794.447142872408</v>
      </c>
      <c r="DK350" s="10">
        <v>0.628</v>
      </c>
      <c r="DL350" s="10"/>
      <c r="DM350" s="10"/>
      <c r="DN350" s="10"/>
      <c r="DO350" s="10"/>
      <c r="DP350" s="10"/>
      <c r="DQ350" s="10"/>
      <c r="DR350" s="10"/>
      <c r="DS350" s="10"/>
      <c r="DT350" s="10"/>
      <c r="DU350" s="10"/>
      <c r="DV350" s="10"/>
    </row>
    <row r="351" spans="1:126" x14ac:dyDescent="0.35">
      <c r="A351">
        <f t="shared" ca="1" si="192"/>
        <v>2</v>
      </c>
      <c r="B351" t="str" cm="1">
        <f t="array" aca="1" ref="B351" ca="1">_xlfn.SWITCH(A351,1,"A",2,"B",3,"C",4,"D")</f>
        <v>B</v>
      </c>
      <c r="C351">
        <f t="shared" ca="1" si="193"/>
        <v>2</v>
      </c>
      <c r="D351" s="3">
        <f t="shared" ca="1" si="194"/>
        <v>2.2728262261418704</v>
      </c>
      <c r="E351">
        <f t="shared" ca="1" si="195"/>
        <v>0</v>
      </c>
      <c r="F351" cm="1">
        <f t="array" aca="1" ref="F351" ca="1">_xlfn.SWITCH(RANDBETWEEN(0,1),0,3,1,4)</f>
        <v>4</v>
      </c>
      <c r="G351" s="3">
        <f t="shared" ca="1" si="196"/>
        <v>2.7841211674680859</v>
      </c>
      <c r="H351" t="str" cm="1">
        <f t="array" aca="1" ref="H351" ca="1">_xlfn.SWITCH(RANDBETWEEN(0,1),0,"No",1,"Yes")</f>
        <v>Yes</v>
      </c>
      <c r="I351" s="3">
        <f t="shared" ca="1" si="197"/>
        <v>0.10797046259494153</v>
      </c>
      <c r="J351" t="str" cm="1">
        <f t="array" aca="1" ref="J351" ca="1">_xlfn.SWITCH(RANDBETWEEN(0,2),0,"Rainy",1,"Sunny",2,"Cold")</f>
        <v>Sunny</v>
      </c>
      <c r="K351">
        <f t="shared" ca="1" si="190"/>
        <v>0.3670706370937451</v>
      </c>
      <c r="L351" t="str" cm="1">
        <f t="array" aca="1" ref="L351" ca="1">_xlfn.SWITCH(RANDBETWEEN(0,1),0,"Good",1,"Bad")</f>
        <v>Good</v>
      </c>
      <c r="M351" s="3">
        <f t="shared" ca="1" si="198"/>
        <v>7.1003321756563195E-2</v>
      </c>
      <c r="N351" t="str" cm="1">
        <f t="array" aca="1" ref="N351" ca="1">_xlfn.SWITCH(RANDBETWEEN(0,1),0,"No",1,"Yes")</f>
        <v>Yes</v>
      </c>
      <c r="O351" s="3">
        <f t="shared" ca="1" si="199"/>
        <v>1.0841161846302445</v>
      </c>
      <c r="P351" t="str" cm="1">
        <f t="array" aca="1" ref="P351" ca="1">_xlfn.SWITCH(RANDBETWEEN(0,1),0,"No",1,"Yes")</f>
        <v>No</v>
      </c>
      <c r="Q351" s="3">
        <f t="shared" ca="1" si="200"/>
        <v>0</v>
      </c>
      <c r="R351">
        <f t="shared" ca="1" si="201"/>
        <v>2</v>
      </c>
      <c r="S351" s="3">
        <f t="shared" ca="1" si="202"/>
        <v>0.16225814633484592</v>
      </c>
      <c r="T351" s="3">
        <f t="shared" ca="1" si="203"/>
        <v>0.32451629266969184</v>
      </c>
      <c r="U351" t="str" cm="1">
        <f t="array" aca="1" ref="U351" ca="1">_xlfn.SWITCH(RANDBETWEEN(0,1),0,"No",1,"Yes")</f>
        <v>Yes</v>
      </c>
      <c r="V351" s="3">
        <f t="shared" ca="1" si="204"/>
        <v>7.5804416587876289E-3</v>
      </c>
      <c r="W351" t="str" cm="1">
        <f t="array" aca="1" ref="W351" ca="1">_xlfn.SWITCH(RANDBETWEEN(0,1),0,"No",1,"Yes")</f>
        <v>No</v>
      </c>
      <c r="X351" s="3">
        <f t="shared" ca="1" si="205"/>
        <v>0</v>
      </c>
      <c r="Y351" t="str" cm="1">
        <f t="array" aca="1" ref="Y351" ca="1">_xlfn.SWITCH(RANDBETWEEN(0,1),0,"No",1,"Yes")</f>
        <v>Yes</v>
      </c>
      <c r="Z351" s="3">
        <f t="shared" ca="1" si="206"/>
        <v>1.0038870727339255</v>
      </c>
      <c r="AA351" s="3">
        <f t="shared" ca="1" si="191"/>
        <v>1</v>
      </c>
      <c r="AB351" s="3">
        <f t="shared" ca="1" si="207"/>
        <v>1.1695449800973101</v>
      </c>
      <c r="AC351" s="3">
        <f t="shared" ca="1" si="208"/>
        <v>153.92824383654573</v>
      </c>
      <c r="AD351" s="3">
        <f t="shared" ca="1" si="209"/>
        <v>3</v>
      </c>
      <c r="AE351" s="3" t="str">
        <f t="shared" ca="1" si="210"/>
        <v>4-8</v>
      </c>
      <c r="AF351" s="3">
        <f t="shared" ca="1" si="211"/>
        <v>0.84622273212749732</v>
      </c>
      <c r="AG351" s="3" t="str">
        <f t="shared" ca="1" si="212"/>
        <v>High</v>
      </c>
      <c r="AH351" s="3">
        <f t="shared" ca="1" si="213"/>
        <v>0.10301704942520654</v>
      </c>
      <c r="AI351" s="3">
        <f t="shared" ca="1" si="214"/>
        <v>67.410876257200627</v>
      </c>
      <c r="AJ351" s="3">
        <f t="shared" ca="1" si="215"/>
        <v>2.2834333624331666</v>
      </c>
      <c r="AK351" s="3">
        <f t="shared" ca="1" si="216"/>
        <v>10.152483704689166</v>
      </c>
      <c r="AL351" s="3">
        <f t="shared" ca="1" si="217"/>
        <v>40</v>
      </c>
      <c r="AM351" s="3" t="str">
        <f t="shared" ca="1" si="218"/>
        <v>On time</v>
      </c>
      <c r="AN351" s="6">
        <f t="shared" ca="1" si="219"/>
        <v>0</v>
      </c>
      <c r="AO351" s="6">
        <f t="shared" ca="1" si="220"/>
        <v>1.0785105441009568</v>
      </c>
      <c r="AP351" s="3" cm="1">
        <f t="array" aca="1" ref="AP351" ca="1">_xlfn.SWITCH(F351,3,_xlfn.NORM.INV(RAND(),8,4),4,_xlfn.NORM.INV(RAND(),7,3))</f>
        <v>7.3848227153497223</v>
      </c>
      <c r="AQ351" s="6">
        <f t="shared" ca="1" si="221"/>
        <v>103.01773647085476</v>
      </c>
      <c r="AR351" s="6">
        <f t="shared" ca="1" si="222"/>
        <v>2147.2877373229926</v>
      </c>
      <c r="AS351" s="3">
        <f t="shared" ca="1" si="223"/>
        <v>1.2690604630861457</v>
      </c>
      <c r="AT351" s="6">
        <f t="shared" ca="1" si="224"/>
        <v>2538.1209261722915</v>
      </c>
      <c r="AU351" s="3">
        <f t="shared" ca="1" si="225"/>
        <v>963.62418497394981</v>
      </c>
      <c r="AV351" s="3">
        <f t="shared" ca="1" si="226"/>
        <v>41.999460381187802</v>
      </c>
      <c r="AW351" s="6">
        <f t="shared" ca="1" si="227"/>
        <v>5692.110819394522</v>
      </c>
      <c r="BC351">
        <v>348</v>
      </c>
      <c r="BD351">
        <v>-981764.94986192207</v>
      </c>
      <c r="BI351">
        <v>348</v>
      </c>
      <c r="BJ351">
        <v>9992.587681513749</v>
      </c>
      <c r="BO351">
        <v>348</v>
      </c>
      <c r="BP351">
        <v>0.61199999999999999</v>
      </c>
      <c r="BW351">
        <v>348</v>
      </c>
      <c r="BX351">
        <v>25.407456919021079</v>
      </c>
      <c r="CE351">
        <v>348</v>
      </c>
      <c r="CF351">
        <v>1599260.9366855528</v>
      </c>
      <c r="CK351">
        <v>348</v>
      </c>
      <c r="CL351">
        <v>2195.1637035177669</v>
      </c>
      <c r="CS351">
        <v>347</v>
      </c>
      <c r="CT351" s="10">
        <v>7.0000000000000007E-2</v>
      </c>
      <c r="CU351" s="10">
        <v>0.06</v>
      </c>
      <c r="CV351" s="10">
        <v>7.1999999999999995E-2</v>
      </c>
      <c r="CW351" s="10">
        <v>8.4000000000000005E-2</v>
      </c>
      <c r="CX351" s="10">
        <v>5.3999999999999999E-2</v>
      </c>
      <c r="CY351" s="10">
        <v>0.08</v>
      </c>
      <c r="CZ351" s="10">
        <v>7.1999999999999995E-2</v>
      </c>
      <c r="DA351" s="10">
        <v>6.8000000000000005E-2</v>
      </c>
      <c r="DB351" s="10">
        <v>6.2E-2</v>
      </c>
      <c r="DC351" s="10">
        <v>3.4000000000000002E-2</v>
      </c>
      <c r="DD351" s="10">
        <v>5.3999999999999999E-2</v>
      </c>
      <c r="DE351" s="10">
        <v>5.6000000000000001E-2</v>
      </c>
      <c r="DF351" s="10">
        <v>0.06</v>
      </c>
      <c r="DG351" s="10">
        <v>7.0000000000000007E-2</v>
      </c>
      <c r="DH351" s="10">
        <v>3.7999999999999999E-2</v>
      </c>
      <c r="DI351" s="10">
        <v>6.6000000000000003E-2</v>
      </c>
      <c r="DJ351" s="25">
        <v>9178.977040540658</v>
      </c>
      <c r="DK351" s="10">
        <v>0.64600000000000002</v>
      </c>
      <c r="DL351" s="10"/>
      <c r="DM351" s="10"/>
      <c r="DN351" s="10"/>
      <c r="DO351" s="10"/>
      <c r="DP351" s="10"/>
      <c r="DQ351" s="10"/>
      <c r="DR351" s="10"/>
      <c r="DS351" s="10"/>
      <c r="DT351" s="10"/>
      <c r="DU351" s="10"/>
      <c r="DV351" s="10"/>
    </row>
    <row r="352" spans="1:126" x14ac:dyDescent="0.35">
      <c r="A352">
        <f t="shared" ca="1" si="192"/>
        <v>1</v>
      </c>
      <c r="B352" t="str" cm="1">
        <f t="array" aca="1" ref="B352" ca="1">_xlfn.SWITCH(A352,1,"A",2,"B",3,"C",4,"D")</f>
        <v>A</v>
      </c>
      <c r="C352">
        <f t="shared" ca="1" si="193"/>
        <v>4</v>
      </c>
      <c r="D352" s="3">
        <f t="shared" ca="1" si="194"/>
        <v>3.4367426891615511</v>
      </c>
      <c r="E352">
        <f t="shared" ca="1" si="195"/>
        <v>0</v>
      </c>
      <c r="F352" cm="1">
        <f t="array" aca="1" ref="F352" ca="1">_xlfn.SWITCH(RANDBETWEEN(0,1),0,3,1,4)</f>
        <v>4</v>
      </c>
      <c r="G352" s="3">
        <f t="shared" ca="1" si="196"/>
        <v>2.3051871531659556</v>
      </c>
      <c r="H352" t="str" cm="1">
        <f t="array" aca="1" ref="H352" ca="1">_xlfn.SWITCH(RANDBETWEEN(0,1),0,"No",1,"Yes")</f>
        <v>No</v>
      </c>
      <c r="I352" s="3">
        <f t="shared" ca="1" si="197"/>
        <v>0.31532696934257198</v>
      </c>
      <c r="J352" t="str" cm="1">
        <f t="array" aca="1" ref="J352" ca="1">_xlfn.SWITCH(RANDBETWEEN(0,2),0,"Rainy",1,"Sunny",2,"Cold")</f>
        <v>Cold</v>
      </c>
      <c r="K352">
        <f t="shared" ca="1" si="190"/>
        <v>0.38437006992594891</v>
      </c>
      <c r="L352" t="str" cm="1">
        <f t="array" aca="1" ref="L352" ca="1">_xlfn.SWITCH(RANDBETWEEN(0,1),0,"Good",1,"Bad")</f>
        <v>Bad</v>
      </c>
      <c r="M352" s="3">
        <f t="shared" ca="1" si="198"/>
        <v>0.37133290464290736</v>
      </c>
      <c r="N352" t="str" cm="1">
        <f t="array" aca="1" ref="N352" ca="1">_xlfn.SWITCH(RANDBETWEEN(0,1),0,"No",1,"Yes")</f>
        <v>No</v>
      </c>
      <c r="O352" s="3">
        <f t="shared" ca="1" si="199"/>
        <v>9.5534419059911821E-2</v>
      </c>
      <c r="P352" t="str" cm="1">
        <f t="array" aca="1" ref="P352" ca="1">_xlfn.SWITCH(RANDBETWEEN(0,1),0,"No",1,"Yes")</f>
        <v>No</v>
      </c>
      <c r="Q352" s="3">
        <f t="shared" ca="1" si="200"/>
        <v>0</v>
      </c>
      <c r="R352">
        <f t="shared" ca="1" si="201"/>
        <v>1</v>
      </c>
      <c r="S352" s="3">
        <f t="shared" ca="1" si="202"/>
        <v>0.212751614305901</v>
      </c>
      <c r="T352" s="3">
        <f t="shared" ca="1" si="203"/>
        <v>0.212751614305901</v>
      </c>
      <c r="U352" t="str" cm="1">
        <f t="array" aca="1" ref="U352" ca="1">_xlfn.SWITCH(RANDBETWEEN(0,1),0,"No",1,"Yes")</f>
        <v>No</v>
      </c>
      <c r="V352" s="3">
        <f t="shared" ca="1" si="204"/>
        <v>0</v>
      </c>
      <c r="W352" t="str" cm="1">
        <f t="array" aca="1" ref="W352" ca="1">_xlfn.SWITCH(RANDBETWEEN(0,1),0,"No",1,"Yes")</f>
        <v>Yes</v>
      </c>
      <c r="X352" s="3">
        <f t="shared" ca="1" si="205"/>
        <v>19.030404994118769</v>
      </c>
      <c r="Y352" t="str" cm="1">
        <f t="array" aca="1" ref="Y352" ca="1">_xlfn.SWITCH(RANDBETWEEN(0,1),0,"No",1,"Yes")</f>
        <v>Yes</v>
      </c>
      <c r="Z352" s="3">
        <f t="shared" ca="1" si="206"/>
        <v>-0.34094346749743876</v>
      </c>
      <c r="AA352" s="3">
        <f t="shared" ca="1" si="191"/>
        <v>1</v>
      </c>
      <c r="AB352" s="3">
        <f t="shared" ca="1" si="207"/>
        <v>1.3240497449462985</v>
      </c>
      <c r="AC352" s="3">
        <f t="shared" ca="1" si="208"/>
        <v>128.93246407731237</v>
      </c>
      <c r="AD352" s="3">
        <f t="shared" ca="1" si="209"/>
        <v>3</v>
      </c>
      <c r="AE352" s="3" t="str">
        <f t="shared" ca="1" si="210"/>
        <v>4-8</v>
      </c>
      <c r="AF352" s="3">
        <f t="shared" ca="1" si="211"/>
        <v>1.1059059084164893</v>
      </c>
      <c r="AG352" s="3" t="str">
        <f t="shared" ca="1" si="212"/>
        <v>High</v>
      </c>
      <c r="AH352" s="3">
        <f t="shared" ca="1" si="213"/>
        <v>7.7526640832323732E-2</v>
      </c>
      <c r="AI352" s="3">
        <f t="shared" ca="1" si="214"/>
        <v>121.92806745654892</v>
      </c>
      <c r="AJ352" s="3">
        <f t="shared" ca="1" si="215"/>
        <v>1.0574469584147193</v>
      </c>
      <c r="AK352" s="3">
        <f t="shared" ca="1" si="216"/>
        <v>25.938893909674359</v>
      </c>
      <c r="AL352" s="3">
        <f t="shared" ca="1" si="217"/>
        <v>25</v>
      </c>
      <c r="AM352" s="3" t="str">
        <f t="shared" ca="1" si="218"/>
        <v>Late</v>
      </c>
      <c r="AN352" s="6">
        <f t="shared" ca="1" si="219"/>
        <v>0</v>
      </c>
      <c r="AO352" s="6">
        <f t="shared" ca="1" si="220"/>
        <v>10.731376388516205</v>
      </c>
      <c r="AP352" s="3" cm="1">
        <f t="array" aca="1" ref="AP352" ca="1">_xlfn.SWITCH(F352,3,_xlfn.NORM.INV(RAND(),8,4),4,_xlfn.NORM.INV(RAND(),7,3))</f>
        <v>6.8174460019098397</v>
      </c>
      <c r="AQ352" s="6">
        <f t="shared" ca="1" si="221"/>
        <v>98.789638795387972</v>
      </c>
      <c r="AR352" s="6">
        <f t="shared" ca="1" si="222"/>
        <v>1868.323056996539</v>
      </c>
      <c r="AS352" s="3">
        <f t="shared" ca="1" si="223"/>
        <v>3.2423617387092949</v>
      </c>
      <c r="AT352" s="6">
        <f t="shared" ca="1" si="224"/>
        <v>6484.7234774185899</v>
      </c>
      <c r="AU352" s="3">
        <f t="shared" ca="1" si="225"/>
        <v>994.979510192048</v>
      </c>
      <c r="AV352" s="3">
        <f t="shared" ca="1" si="226"/>
        <v>45.855720224021113</v>
      </c>
      <c r="AW352" s="6">
        <f t="shared" ca="1" si="227"/>
        <v>9404.6131412197137</v>
      </c>
      <c r="BC352">
        <v>349</v>
      </c>
      <c r="BD352">
        <v>4005973.3645645846</v>
      </c>
      <c r="BI352">
        <v>349</v>
      </c>
      <c r="BJ352">
        <v>9812.550685125163</v>
      </c>
      <c r="BO352">
        <v>349</v>
      </c>
      <c r="BP352">
        <v>0.59</v>
      </c>
      <c r="BW352">
        <v>349</v>
      </c>
      <c r="BX352">
        <v>31.147260540884329</v>
      </c>
      <c r="CE352">
        <v>349</v>
      </c>
      <c r="CF352">
        <v>1703188.9124642352</v>
      </c>
      <c r="CK352">
        <v>349</v>
      </c>
      <c r="CL352">
        <v>-69.023505757195338</v>
      </c>
      <c r="CS352">
        <v>348</v>
      </c>
      <c r="CT352" s="10">
        <v>7.3999999999999996E-2</v>
      </c>
      <c r="CU352" s="10">
        <v>6.8000000000000005E-2</v>
      </c>
      <c r="CV352" s="10">
        <v>7.1999999999999995E-2</v>
      </c>
      <c r="CW352" s="10">
        <v>5.8000000000000003E-2</v>
      </c>
      <c r="CX352" s="10">
        <v>5.8000000000000003E-2</v>
      </c>
      <c r="CY352" s="10">
        <v>7.1999999999999995E-2</v>
      </c>
      <c r="CZ352" s="10">
        <v>6.6000000000000003E-2</v>
      </c>
      <c r="DA352" s="10">
        <v>5.3999999999999999E-2</v>
      </c>
      <c r="DB352" s="10">
        <v>6.6000000000000003E-2</v>
      </c>
      <c r="DC352" s="10">
        <v>4.8000000000000001E-2</v>
      </c>
      <c r="DD352" s="10">
        <v>4.8000000000000001E-2</v>
      </c>
      <c r="DE352" s="10">
        <v>6.2E-2</v>
      </c>
      <c r="DF352" s="10">
        <v>7.3999999999999996E-2</v>
      </c>
      <c r="DG352" s="10">
        <v>6.4000000000000001E-2</v>
      </c>
      <c r="DH352" s="10">
        <v>4.5999999999999999E-2</v>
      </c>
      <c r="DI352" s="10">
        <v>7.0000000000000007E-2</v>
      </c>
      <c r="DJ352" s="25">
        <v>10547.081307785804</v>
      </c>
      <c r="DK352" s="10">
        <v>0.59399999999999997</v>
      </c>
      <c r="DL352" s="10"/>
      <c r="DM352" s="10"/>
      <c r="DN352" s="10"/>
      <c r="DO352" s="10"/>
      <c r="DP352" s="10"/>
      <c r="DQ352" s="10"/>
      <c r="DR352" s="10"/>
      <c r="DS352" s="10"/>
      <c r="DT352" s="10"/>
      <c r="DU352" s="10"/>
      <c r="DV352" s="10"/>
    </row>
    <row r="353" spans="1:126" x14ac:dyDescent="0.35">
      <c r="A353">
        <f t="shared" ca="1" si="192"/>
        <v>1</v>
      </c>
      <c r="B353" t="str" cm="1">
        <f t="array" aca="1" ref="B353" ca="1">_xlfn.SWITCH(A353,1,"A",2,"B",3,"C",4,"D")</f>
        <v>A</v>
      </c>
      <c r="C353">
        <f t="shared" ca="1" si="193"/>
        <v>3</v>
      </c>
      <c r="D353" s="3">
        <f t="shared" ca="1" si="194"/>
        <v>3.2076317115464441</v>
      </c>
      <c r="E353">
        <f t="shared" ca="1" si="195"/>
        <v>1</v>
      </c>
      <c r="F353" cm="1">
        <f t="array" aca="1" ref="F353" ca="1">_xlfn.SWITCH(RANDBETWEEN(0,1),0,3,1,4)</f>
        <v>4</v>
      </c>
      <c r="G353" s="3">
        <f t="shared" ca="1" si="196"/>
        <v>2.4752372600130128</v>
      </c>
      <c r="H353" t="str" cm="1">
        <f t="array" aca="1" ref="H353" ca="1">_xlfn.SWITCH(RANDBETWEEN(0,1),0,"No",1,"Yes")</f>
        <v>Yes</v>
      </c>
      <c r="I353" s="3">
        <f t="shared" ca="1" si="197"/>
        <v>7.3628482112208612E-2</v>
      </c>
      <c r="J353" t="str" cm="1">
        <f t="array" aca="1" ref="J353" ca="1">_xlfn.SWITCH(RANDBETWEEN(0,2),0,"Rainy",1,"Sunny",2,"Cold")</f>
        <v>Rainy</v>
      </c>
      <c r="K353">
        <f t="shared" ca="1" si="190"/>
        <v>2.2885800682892858</v>
      </c>
      <c r="L353" t="str" cm="1">
        <f t="array" aca="1" ref="L353" ca="1">_xlfn.SWITCH(RANDBETWEEN(0,1),0,"Good",1,"Bad")</f>
        <v>Good</v>
      </c>
      <c r="M353" s="3">
        <f t="shared" ca="1" si="198"/>
        <v>9.0752941483247584E-2</v>
      </c>
      <c r="N353" t="str" cm="1">
        <f t="array" aca="1" ref="N353" ca="1">_xlfn.SWITCH(RANDBETWEEN(0,1),0,"No",1,"Yes")</f>
        <v>No</v>
      </c>
      <c r="O353" s="3">
        <f t="shared" ca="1" si="199"/>
        <v>7.7474966753134006E-2</v>
      </c>
      <c r="P353" t="str" cm="1">
        <f t="array" aca="1" ref="P353" ca="1">_xlfn.SWITCH(RANDBETWEEN(0,1),0,"No",1,"Yes")</f>
        <v>Yes</v>
      </c>
      <c r="Q353" s="3">
        <f t="shared" ca="1" si="200"/>
        <v>1.3148255726001266</v>
      </c>
      <c r="R353">
        <f t="shared" ca="1" si="201"/>
        <v>2</v>
      </c>
      <c r="S353" s="3">
        <f t="shared" ca="1" si="202"/>
        <v>0.15152520742022668</v>
      </c>
      <c r="T353" s="3">
        <f t="shared" ca="1" si="203"/>
        <v>0.30305041484045336</v>
      </c>
      <c r="U353" t="str" cm="1">
        <f t="array" aca="1" ref="U353" ca="1">_xlfn.SWITCH(RANDBETWEEN(0,1),0,"No",1,"Yes")</f>
        <v>Yes</v>
      </c>
      <c r="V353" s="3">
        <f t="shared" ca="1" si="204"/>
        <v>2.702624653970831E-2</v>
      </c>
      <c r="W353" t="str" cm="1">
        <f t="array" aca="1" ref="W353" ca="1">_xlfn.SWITCH(RANDBETWEEN(0,1),0,"No",1,"Yes")</f>
        <v>Yes</v>
      </c>
      <c r="X353" s="3">
        <f t="shared" ca="1" si="205"/>
        <v>37.925061290248358</v>
      </c>
      <c r="Y353" t="str" cm="1">
        <f t="array" aca="1" ref="Y353" ca="1">_xlfn.SWITCH(RANDBETWEEN(0,1),0,"No",1,"Yes")</f>
        <v>Yes</v>
      </c>
      <c r="Z353" s="3">
        <f t="shared" ca="1" si="206"/>
        <v>1.0790836445037701</v>
      </c>
      <c r="AA353" s="3">
        <f t="shared" ca="1" si="191"/>
        <v>1</v>
      </c>
      <c r="AB353" s="3">
        <f t="shared" ca="1" si="207"/>
        <v>0.79046843732056793</v>
      </c>
      <c r="AC353" s="3">
        <f t="shared" ca="1" si="208"/>
        <v>136.59972016177207</v>
      </c>
      <c r="AD353" s="3">
        <f t="shared" ca="1" si="209"/>
        <v>3</v>
      </c>
      <c r="AE353" s="3" t="str">
        <f t="shared" ca="1" si="210"/>
        <v>4-8</v>
      </c>
      <c r="AF353" s="3">
        <f t="shared" ca="1" si="211"/>
        <v>0.97399397773654917</v>
      </c>
      <c r="AG353" s="3" t="str">
        <f t="shared" ca="1" si="212"/>
        <v>High</v>
      </c>
      <c r="AH353" s="3">
        <f t="shared" ca="1" si="213"/>
        <v>7.6637478533969641E-2</v>
      </c>
      <c r="AI353" s="3">
        <f t="shared" ca="1" si="214"/>
        <v>28.223421959699849</v>
      </c>
      <c r="AJ353" s="3">
        <f t="shared" ca="1" si="215"/>
        <v>4.8399418170065438</v>
      </c>
      <c r="AK353" s="3">
        <f t="shared" ca="1" si="216"/>
        <v>52.335762597980931</v>
      </c>
      <c r="AL353" s="3">
        <f t="shared" ca="1" si="217"/>
        <v>50</v>
      </c>
      <c r="AM353" s="3" t="str">
        <f t="shared" ca="1" si="218"/>
        <v>Late</v>
      </c>
      <c r="AN353" s="6">
        <f t="shared" ca="1" si="219"/>
        <v>0</v>
      </c>
      <c r="AO353" s="6">
        <f t="shared" ca="1" si="220"/>
        <v>1.1717418420296335</v>
      </c>
      <c r="AP353" s="3" cm="1">
        <f t="array" aca="1" ref="AP353" ca="1">_xlfn.SWITCH(F353,3,_xlfn.NORM.INV(RAND(),8,4),4,_xlfn.NORM.INV(RAND(),7,3))</f>
        <v>8.2935793539878979</v>
      </c>
      <c r="AQ353" s="6">
        <f t="shared" ca="1" si="221"/>
        <v>103.78859682099429</v>
      </c>
      <c r="AR353" s="6">
        <f t="shared" ca="1" si="222"/>
        <v>1709.4541061952555</v>
      </c>
      <c r="AS353" s="3">
        <f t="shared" ca="1" si="223"/>
        <v>6.5419703247476164</v>
      </c>
      <c r="AT353" s="6">
        <f t="shared" ca="1" si="224"/>
        <v>13083.940649495233</v>
      </c>
      <c r="AU353" s="3">
        <f t="shared" ca="1" si="225"/>
        <v>1001.2956937696496</v>
      </c>
      <c r="AV353" s="3">
        <f t="shared" ca="1" si="226"/>
        <v>64.399123529493664</v>
      </c>
      <c r="AW353" s="6">
        <f t="shared" ca="1" si="227"/>
        <v>15860.261314831661</v>
      </c>
      <c r="BC353">
        <v>350</v>
      </c>
      <c r="BD353">
        <v>5660279.3482260304</v>
      </c>
      <c r="BI353">
        <v>350</v>
      </c>
      <c r="BJ353">
        <v>10260.83073544047</v>
      </c>
      <c r="BO353">
        <v>350</v>
      </c>
      <c r="BP353">
        <v>0.64600000000000002</v>
      </c>
      <c r="BW353">
        <v>350</v>
      </c>
      <c r="BX353">
        <v>26.407636096430476</v>
      </c>
      <c r="CE353">
        <v>350</v>
      </c>
      <c r="CF353">
        <v>-103640.13802829749</v>
      </c>
      <c r="CK353">
        <v>350</v>
      </c>
      <c r="CL353">
        <v>-1039.6404769465178</v>
      </c>
      <c r="CS353">
        <v>349</v>
      </c>
      <c r="CT353" s="10">
        <v>4.2000000000000003E-2</v>
      </c>
      <c r="CU353" s="10">
        <v>5.1999999999999998E-2</v>
      </c>
      <c r="CV353" s="10">
        <v>4.5999999999999999E-2</v>
      </c>
      <c r="CW353" s="10">
        <v>7.8E-2</v>
      </c>
      <c r="CX353" s="10">
        <v>6.4000000000000001E-2</v>
      </c>
      <c r="CY353" s="10">
        <v>0.05</v>
      </c>
      <c r="CZ353" s="10">
        <v>7.3999999999999996E-2</v>
      </c>
      <c r="DA353" s="10">
        <v>5.1999999999999998E-2</v>
      </c>
      <c r="DB353" s="10">
        <v>0.06</v>
      </c>
      <c r="DC353" s="10">
        <v>8.2000000000000003E-2</v>
      </c>
      <c r="DD353" s="10">
        <v>7.0000000000000007E-2</v>
      </c>
      <c r="DE353" s="10">
        <v>6.6000000000000003E-2</v>
      </c>
      <c r="DF353" s="10">
        <v>5.6000000000000001E-2</v>
      </c>
      <c r="DG353" s="10">
        <v>7.3999999999999996E-2</v>
      </c>
      <c r="DH353" s="10">
        <v>7.5999999999999998E-2</v>
      </c>
      <c r="DI353" s="10">
        <v>5.8000000000000003E-2</v>
      </c>
      <c r="DJ353" s="25">
        <v>10032.999556559416</v>
      </c>
      <c r="DK353" s="10">
        <v>0.56999999999999995</v>
      </c>
      <c r="DL353" s="10"/>
      <c r="DM353" s="10"/>
      <c r="DN353" s="10"/>
      <c r="DO353" s="10"/>
      <c r="DP353" s="10"/>
      <c r="DQ353" s="10"/>
      <c r="DR353" s="10"/>
      <c r="DS353" s="10"/>
      <c r="DT353" s="10"/>
      <c r="DU353" s="10"/>
      <c r="DV353" s="10"/>
    </row>
    <row r="354" spans="1:126" x14ac:dyDescent="0.35">
      <c r="A354">
        <f t="shared" ca="1" si="192"/>
        <v>3</v>
      </c>
      <c r="B354" t="str" cm="1">
        <f t="array" aca="1" ref="B354" ca="1">_xlfn.SWITCH(A354,1,"A",2,"B",3,"C",4,"D")</f>
        <v>C</v>
      </c>
      <c r="C354">
        <f t="shared" ca="1" si="193"/>
        <v>2</v>
      </c>
      <c r="D354" s="3">
        <f t="shared" ca="1" si="194"/>
        <v>3.5629015744642643</v>
      </c>
      <c r="E354">
        <f t="shared" ca="1" si="195"/>
        <v>1</v>
      </c>
      <c r="F354" cm="1">
        <f t="array" aca="1" ref="F354" ca="1">_xlfn.SWITCH(RANDBETWEEN(0,1),0,3,1,4)</f>
        <v>4</v>
      </c>
      <c r="G354" s="3">
        <f t="shared" ca="1" si="196"/>
        <v>3.2014573695836841</v>
      </c>
      <c r="H354" t="str" cm="1">
        <f t="array" aca="1" ref="H354" ca="1">_xlfn.SWITCH(RANDBETWEEN(0,1),0,"No",1,"Yes")</f>
        <v>No</v>
      </c>
      <c r="I354" s="3">
        <f t="shared" ca="1" si="197"/>
        <v>0.24053672015865651</v>
      </c>
      <c r="J354" t="str" cm="1">
        <f t="array" aca="1" ref="J354" ca="1">_xlfn.SWITCH(RANDBETWEEN(0,2),0,"Rainy",1,"Sunny",2,"Cold")</f>
        <v>Cold</v>
      </c>
      <c r="K354">
        <f t="shared" ca="1" si="190"/>
        <v>1.2530975895547141</v>
      </c>
      <c r="L354" t="str" cm="1">
        <f t="array" aca="1" ref="L354" ca="1">_xlfn.SWITCH(RANDBETWEEN(0,1),0,"Good",1,"Bad")</f>
        <v>Bad</v>
      </c>
      <c r="M354" s="3">
        <f t="shared" ca="1" si="198"/>
        <v>0.19061230932576106</v>
      </c>
      <c r="N354" t="str" cm="1">
        <f t="array" aca="1" ref="N354" ca="1">_xlfn.SWITCH(RANDBETWEEN(0,1),0,"No",1,"Yes")</f>
        <v>No</v>
      </c>
      <c r="O354" s="3">
        <f t="shared" ca="1" si="199"/>
        <v>6.9395924390779212E-2</v>
      </c>
      <c r="P354" t="str" cm="1">
        <f t="array" aca="1" ref="P354" ca="1">_xlfn.SWITCH(RANDBETWEEN(0,1),0,"No",1,"Yes")</f>
        <v>No</v>
      </c>
      <c r="Q354" s="3">
        <f t="shared" ca="1" si="200"/>
        <v>0</v>
      </c>
      <c r="R354">
        <f t="shared" ca="1" si="201"/>
        <v>3</v>
      </c>
      <c r="S354" s="3">
        <f t="shared" ca="1" si="202"/>
        <v>0.22879000357134494</v>
      </c>
      <c r="T354" s="3">
        <f t="shared" ca="1" si="203"/>
        <v>0.68637001071403481</v>
      </c>
      <c r="U354" t="str" cm="1">
        <f t="array" aca="1" ref="U354" ca="1">_xlfn.SWITCH(RANDBETWEEN(0,1),0,"No",1,"Yes")</f>
        <v>No</v>
      </c>
      <c r="V354" s="3">
        <f t="shared" ca="1" si="204"/>
        <v>0</v>
      </c>
      <c r="W354" t="str" cm="1">
        <f t="array" aca="1" ref="W354" ca="1">_xlfn.SWITCH(RANDBETWEEN(0,1),0,"No",1,"Yes")</f>
        <v>No</v>
      </c>
      <c r="X354" s="3">
        <f t="shared" ca="1" si="205"/>
        <v>0</v>
      </c>
      <c r="Y354" t="str" cm="1">
        <f t="array" aca="1" ref="Y354" ca="1">_xlfn.SWITCH(RANDBETWEEN(0,1),0,"No",1,"Yes")</f>
        <v>No</v>
      </c>
      <c r="Z354" s="3">
        <f t="shared" ca="1" si="206"/>
        <v>0</v>
      </c>
      <c r="AA354" s="3">
        <f t="shared" ca="1" si="191"/>
        <v>1</v>
      </c>
      <c r="AB354" s="3">
        <f t="shared" ca="1" si="207"/>
        <v>6.1515977452684778E-2</v>
      </c>
      <c r="AC354" s="3">
        <f t="shared" ca="1" si="208"/>
        <v>223.05691068753757</v>
      </c>
      <c r="AD354" s="3">
        <f t="shared" ca="1" si="209"/>
        <v>4</v>
      </c>
      <c r="AE354" s="3" t="str">
        <f t="shared" ca="1" si="210"/>
        <v>4-8</v>
      </c>
      <c r="AF354" s="3">
        <f t="shared" ca="1" si="211"/>
        <v>0.8491969139781258</v>
      </c>
      <c r="AG354" s="3" t="str">
        <f t="shared" ca="1" si="212"/>
        <v>High</v>
      </c>
      <c r="AH354" s="3">
        <f t="shared" ca="1" si="213"/>
        <v>7.3226629022079118E-2</v>
      </c>
      <c r="AI354" s="3">
        <f t="shared" ca="1" si="214"/>
        <v>38.689859266842213</v>
      </c>
      <c r="AJ354" s="3">
        <f t="shared" ca="1" si="215"/>
        <v>5.7652551576660986</v>
      </c>
      <c r="AK354" s="3">
        <f t="shared" ca="1" si="216"/>
        <v>12.39066460184662</v>
      </c>
      <c r="AL354" s="3">
        <f t="shared" ca="1" si="217"/>
        <v>20</v>
      </c>
      <c r="AM354" s="3" t="str">
        <f t="shared" ca="1" si="218"/>
        <v>On time</v>
      </c>
      <c r="AN354" s="6">
        <f t="shared" ca="1" si="219"/>
        <v>0</v>
      </c>
      <c r="AO354" s="6">
        <f t="shared" ca="1" si="220"/>
        <v>4.8297352624944967</v>
      </c>
      <c r="AP354" s="3" cm="1">
        <f t="array" aca="1" ref="AP354" ca="1">_xlfn.SWITCH(F354,3,_xlfn.NORM.INV(RAND(),8,4),4,_xlfn.NORM.INV(RAND(),7,3))</f>
        <v>6.6711908038519594</v>
      </c>
      <c r="AQ354" s="6">
        <f t="shared" ca="1" si="221"/>
        <v>104.94041662645456</v>
      </c>
      <c r="AR354" s="6">
        <f t="shared" ca="1" si="222"/>
        <v>3508.7716462021162</v>
      </c>
      <c r="AS354" s="3">
        <f t="shared" ca="1" si="223"/>
        <v>1.5488330752308275</v>
      </c>
      <c r="AT354" s="6">
        <f t="shared" ca="1" si="224"/>
        <v>3097.666150461655</v>
      </c>
      <c r="AU354" s="3">
        <f t="shared" ca="1" si="225"/>
        <v>995.78213892670431</v>
      </c>
      <c r="AV354" s="3">
        <f t="shared" ca="1" si="226"/>
        <v>33.611282332166397</v>
      </c>
      <c r="AW354" s="6">
        <f t="shared" ca="1" si="227"/>
        <v>7640.6609531851363</v>
      </c>
      <c r="BC354">
        <v>351</v>
      </c>
      <c r="BD354">
        <v>5265073.8441237789</v>
      </c>
      <c r="BI354">
        <v>351</v>
      </c>
      <c r="BJ354">
        <v>9087.3412526540924</v>
      </c>
      <c r="BO354">
        <v>351</v>
      </c>
      <c r="BP354">
        <v>0.61599999999999999</v>
      </c>
      <c r="BW354">
        <v>351</v>
      </c>
      <c r="BX354">
        <v>25.403333223762282</v>
      </c>
      <c r="CE354">
        <v>351</v>
      </c>
      <c r="CF354">
        <v>82524121.236358702</v>
      </c>
      <c r="CK354">
        <v>351</v>
      </c>
      <c r="CL354">
        <v>2609.7842306311532</v>
      </c>
      <c r="CS354">
        <v>350</v>
      </c>
      <c r="CT354" s="10">
        <v>6.8000000000000005E-2</v>
      </c>
      <c r="CU354" s="10">
        <v>7.8E-2</v>
      </c>
      <c r="CV354" s="10">
        <v>5.6000000000000001E-2</v>
      </c>
      <c r="CW354" s="10">
        <v>0.05</v>
      </c>
      <c r="CX354" s="10">
        <v>0.06</v>
      </c>
      <c r="CY354" s="10">
        <v>7.0000000000000007E-2</v>
      </c>
      <c r="CZ354" s="10">
        <v>0.06</v>
      </c>
      <c r="DA354" s="10">
        <v>6.4000000000000001E-2</v>
      </c>
      <c r="DB354" s="10">
        <v>6.2E-2</v>
      </c>
      <c r="DC354" s="10">
        <v>5.6000000000000001E-2</v>
      </c>
      <c r="DD354" s="10">
        <v>6.6000000000000003E-2</v>
      </c>
      <c r="DE354" s="10">
        <v>6.8000000000000005E-2</v>
      </c>
      <c r="DF354" s="10">
        <v>8.5999999999999993E-2</v>
      </c>
      <c r="DG354" s="10">
        <v>4.8000000000000001E-2</v>
      </c>
      <c r="DH354" s="10">
        <v>4.5999999999999999E-2</v>
      </c>
      <c r="DI354" s="10">
        <v>6.2E-2</v>
      </c>
      <c r="DJ354" s="25">
        <v>11794.421939352776</v>
      </c>
      <c r="DK354" s="10">
        <v>0.59399999999999997</v>
      </c>
      <c r="DL354" s="10"/>
      <c r="DM354" s="10"/>
      <c r="DN354" s="10"/>
      <c r="DO354" s="10"/>
      <c r="DP354" s="10"/>
      <c r="DQ354" s="10"/>
      <c r="DR354" s="10"/>
      <c r="DS354" s="10"/>
      <c r="DT354" s="10"/>
      <c r="DU354" s="10"/>
      <c r="DV354" s="10"/>
    </row>
    <row r="355" spans="1:126" x14ac:dyDescent="0.35">
      <c r="A355">
        <f t="shared" ca="1" si="192"/>
        <v>2</v>
      </c>
      <c r="B355" t="str" cm="1">
        <f t="array" aca="1" ref="B355" ca="1">_xlfn.SWITCH(A355,1,"A",2,"B",3,"C",4,"D")</f>
        <v>B</v>
      </c>
      <c r="C355">
        <f t="shared" ca="1" si="193"/>
        <v>3</v>
      </c>
      <c r="D355" s="3">
        <f t="shared" ca="1" si="194"/>
        <v>3.3219432839617542</v>
      </c>
      <c r="E355">
        <f t="shared" ca="1" si="195"/>
        <v>0</v>
      </c>
      <c r="F355" cm="1">
        <f t="array" aca="1" ref="F355" ca="1">_xlfn.SWITCH(RANDBETWEEN(0,1),0,3,1,4)</f>
        <v>4</v>
      </c>
      <c r="G355" s="3">
        <f t="shared" ca="1" si="196"/>
        <v>2.6206558277441632</v>
      </c>
      <c r="H355" t="str" cm="1">
        <f t="array" aca="1" ref="H355" ca="1">_xlfn.SWITCH(RANDBETWEEN(0,1),0,"No",1,"Yes")</f>
        <v>Yes</v>
      </c>
      <c r="I355" s="3">
        <f t="shared" ca="1" si="197"/>
        <v>8.4833729959946355E-2</v>
      </c>
      <c r="J355" t="str" cm="1">
        <f t="array" aca="1" ref="J355" ca="1">_xlfn.SWITCH(RANDBETWEEN(0,2),0,"Rainy",1,"Sunny",2,"Cold")</f>
        <v>Cold</v>
      </c>
      <c r="K355">
        <f t="shared" ca="1" si="190"/>
        <v>1.6007686718437855</v>
      </c>
      <c r="L355" t="str" cm="1">
        <f t="array" aca="1" ref="L355" ca="1">_xlfn.SWITCH(RANDBETWEEN(0,1),0,"Good",1,"Bad")</f>
        <v>Bad</v>
      </c>
      <c r="M355" s="3">
        <f t="shared" ca="1" si="198"/>
        <v>0.50901701655404386</v>
      </c>
      <c r="N355" t="str" cm="1">
        <f t="array" aca="1" ref="N355" ca="1">_xlfn.SWITCH(RANDBETWEEN(0,1),0,"No",1,"Yes")</f>
        <v>Yes</v>
      </c>
      <c r="O355" s="3">
        <f t="shared" ca="1" si="199"/>
        <v>1.0925794710077832</v>
      </c>
      <c r="P355" t="str" cm="1">
        <f t="array" aca="1" ref="P355" ca="1">_xlfn.SWITCH(RANDBETWEEN(0,1),0,"No",1,"Yes")</f>
        <v>No</v>
      </c>
      <c r="Q355" s="3">
        <f t="shared" ca="1" si="200"/>
        <v>0</v>
      </c>
      <c r="R355">
        <f t="shared" ca="1" si="201"/>
        <v>2</v>
      </c>
      <c r="S355" s="3">
        <f t="shared" ca="1" si="202"/>
        <v>0.21213454684971891</v>
      </c>
      <c r="T355" s="3">
        <f t="shared" ca="1" si="203"/>
        <v>0.42426909369943783</v>
      </c>
      <c r="U355" t="str" cm="1">
        <f t="array" aca="1" ref="U355" ca="1">_xlfn.SWITCH(RANDBETWEEN(0,1),0,"No",1,"Yes")</f>
        <v>No</v>
      </c>
      <c r="V355" s="3">
        <f t="shared" ca="1" si="204"/>
        <v>0</v>
      </c>
      <c r="W355" t="str" cm="1">
        <f t="array" aca="1" ref="W355" ca="1">_xlfn.SWITCH(RANDBETWEEN(0,1),0,"No",1,"Yes")</f>
        <v>Yes</v>
      </c>
      <c r="X355" s="3">
        <f t="shared" ca="1" si="205"/>
        <v>28.709577384349402</v>
      </c>
      <c r="Y355" t="str" cm="1">
        <f t="array" aca="1" ref="Y355" ca="1">_xlfn.SWITCH(RANDBETWEEN(0,1),0,"No",1,"Yes")</f>
        <v>Yes</v>
      </c>
      <c r="Z355" s="3">
        <f t="shared" ca="1" si="206"/>
        <v>0.33468410278637339</v>
      </c>
      <c r="AA355" s="3">
        <f t="shared" ca="1" si="191"/>
        <v>0</v>
      </c>
      <c r="AB355" s="3">
        <f t="shared" ca="1" si="207"/>
        <v>0.5884579486833631</v>
      </c>
      <c r="AC355" s="3">
        <f t="shared" ca="1" si="208"/>
        <v>222.13497245056936</v>
      </c>
      <c r="AD355" s="3">
        <f t="shared" ca="1" si="209"/>
        <v>3</v>
      </c>
      <c r="AE355" s="3" t="str">
        <f t="shared" ca="1" si="210"/>
        <v>4-8</v>
      </c>
      <c r="AF355" s="3">
        <f t="shared" ca="1" si="211"/>
        <v>0.98449452819057526</v>
      </c>
      <c r="AG355" s="3" t="str">
        <f t="shared" ca="1" si="212"/>
        <v>High</v>
      </c>
      <c r="AH355" s="3">
        <f t="shared" ca="1" si="213"/>
        <v>0.10041732183613677</v>
      </c>
      <c r="AI355" s="3">
        <f t="shared" ca="1" si="214"/>
        <v>92.563555320050284</v>
      </c>
      <c r="AJ355" s="3">
        <f t="shared" ca="1" si="215"/>
        <v>2.3998102890766178</v>
      </c>
      <c r="AK355" s="3">
        <f t="shared" ca="1" si="216"/>
        <v>39.449565385731631</v>
      </c>
      <c r="AL355" s="3">
        <f t="shared" ca="1" si="217"/>
        <v>15</v>
      </c>
      <c r="AM355" s="3" t="str">
        <f t="shared" ca="1" si="218"/>
        <v>Late</v>
      </c>
      <c r="AN355" s="6">
        <f t="shared" ca="1" si="219"/>
        <v>0</v>
      </c>
      <c r="AO355" s="6">
        <f t="shared" ca="1" si="220"/>
        <v>9.5987522537922239</v>
      </c>
      <c r="AP355" s="3" cm="1">
        <f t="array" aca="1" ref="AP355" ca="1">_xlfn.SWITCH(F355,3,_xlfn.NORM.INV(RAND(),8,4),4,_xlfn.NORM.INV(RAND(),7,3))</f>
        <v>7.2889211177415625</v>
      </c>
      <c r="AQ355" s="6">
        <f t="shared" ca="1" si="221"/>
        <v>88.304156190749268</v>
      </c>
      <c r="AR355" s="6">
        <f t="shared" ca="1" si="222"/>
        <v>2691.1309624353039</v>
      </c>
      <c r="AS355" s="3">
        <f t="shared" ca="1" si="223"/>
        <v>4.9311956732164539</v>
      </c>
      <c r="AT355" s="6">
        <f t="shared" ca="1" si="224"/>
        <v>7396.7935098246808</v>
      </c>
      <c r="AU355" s="3">
        <f t="shared" ca="1" si="225"/>
        <v>1009.856089704089</v>
      </c>
      <c r="AV355" s="3">
        <f t="shared" ca="1" si="226"/>
        <v>34.833506926891189</v>
      </c>
      <c r="AW355" s="6">
        <f t="shared" ca="1" si="227"/>
        <v>11142.212821144758</v>
      </c>
      <c r="BC355">
        <v>352</v>
      </c>
      <c r="BD355">
        <v>5582809.4726929571</v>
      </c>
      <c r="BI355">
        <v>352</v>
      </c>
      <c r="BJ355">
        <v>-8750.3737162156194</v>
      </c>
      <c r="BO355">
        <v>352</v>
      </c>
      <c r="BP355">
        <v>0.61599999999999999</v>
      </c>
      <c r="BW355">
        <v>352</v>
      </c>
      <c r="BX355">
        <v>23.498330114064665</v>
      </c>
      <c r="CE355">
        <v>352</v>
      </c>
      <c r="CF355">
        <v>986913.61185711832</v>
      </c>
      <c r="CK355">
        <v>352</v>
      </c>
      <c r="CL355">
        <v>3009.1121115514961</v>
      </c>
      <c r="CS355">
        <v>351</v>
      </c>
      <c r="CT355" s="10">
        <v>5.6000000000000001E-2</v>
      </c>
      <c r="CU355" s="10">
        <v>6.8000000000000005E-2</v>
      </c>
      <c r="CV355" s="10">
        <v>0.06</v>
      </c>
      <c r="CW355" s="10">
        <v>6.4000000000000001E-2</v>
      </c>
      <c r="CX355" s="10">
        <v>0.06</v>
      </c>
      <c r="CY355" s="10">
        <v>5.8000000000000003E-2</v>
      </c>
      <c r="CZ355" s="10">
        <v>6.4000000000000001E-2</v>
      </c>
      <c r="DA355" s="10">
        <v>7.1999999999999995E-2</v>
      </c>
      <c r="DB355" s="10">
        <v>7.1999999999999995E-2</v>
      </c>
      <c r="DC355" s="10">
        <v>0.06</v>
      </c>
      <c r="DD355" s="10">
        <v>8.7999999999999995E-2</v>
      </c>
      <c r="DE355" s="10">
        <v>6.4000000000000001E-2</v>
      </c>
      <c r="DF355" s="10">
        <v>6.2E-2</v>
      </c>
      <c r="DG355" s="10">
        <v>5.6000000000000001E-2</v>
      </c>
      <c r="DH355" s="10">
        <v>4.2000000000000003E-2</v>
      </c>
      <c r="DI355" s="10">
        <v>5.3999999999999999E-2</v>
      </c>
      <c r="DJ355" s="25">
        <v>5663.6440118527762</v>
      </c>
      <c r="DK355" s="10">
        <v>0.59799999999999998</v>
      </c>
      <c r="DL355" s="10"/>
      <c r="DM355" s="10"/>
      <c r="DN355" s="10"/>
      <c r="DO355" s="10"/>
      <c r="DP355" s="10"/>
      <c r="DQ355" s="10"/>
      <c r="DR355" s="10"/>
      <c r="DS355" s="10"/>
      <c r="DT355" s="10"/>
      <c r="DU355" s="10"/>
      <c r="DV355" s="10"/>
    </row>
    <row r="356" spans="1:126" x14ac:dyDescent="0.35">
      <c r="A356">
        <f t="shared" ca="1" si="192"/>
        <v>4</v>
      </c>
      <c r="B356" t="str" cm="1">
        <f t="array" aca="1" ref="B356" ca="1">_xlfn.SWITCH(A356,1,"A",2,"B",3,"C",4,"D")</f>
        <v>D</v>
      </c>
      <c r="C356">
        <f t="shared" ca="1" si="193"/>
        <v>4</v>
      </c>
      <c r="D356" s="3">
        <f t="shared" ca="1" si="194"/>
        <v>2.5315132102110849</v>
      </c>
      <c r="E356">
        <f t="shared" ca="1" si="195"/>
        <v>0</v>
      </c>
      <c r="F356" cm="1">
        <f t="array" aca="1" ref="F356" ca="1">_xlfn.SWITCH(RANDBETWEEN(0,1),0,3,1,4)</f>
        <v>4</v>
      </c>
      <c r="G356" s="3">
        <f t="shared" ca="1" si="196"/>
        <v>2.1335646032066213</v>
      </c>
      <c r="H356" t="str" cm="1">
        <f t="array" aca="1" ref="H356" ca="1">_xlfn.SWITCH(RANDBETWEEN(0,1),0,"No",1,"Yes")</f>
        <v>No</v>
      </c>
      <c r="I356" s="3">
        <f t="shared" ca="1" si="197"/>
        <v>0.37441136874649228</v>
      </c>
      <c r="J356" t="str" cm="1">
        <f t="array" aca="1" ref="J356" ca="1">_xlfn.SWITCH(RANDBETWEEN(0,2),0,"Rainy",1,"Sunny",2,"Cold")</f>
        <v>Cold</v>
      </c>
      <c r="K356">
        <f t="shared" ca="1" si="190"/>
        <v>1.0783836195794436</v>
      </c>
      <c r="L356" t="str" cm="1">
        <f t="array" aca="1" ref="L356" ca="1">_xlfn.SWITCH(RANDBETWEEN(0,1),0,"Good",1,"Bad")</f>
        <v>Good</v>
      </c>
      <c r="M356" s="3">
        <f t="shared" ca="1" si="198"/>
        <v>8.2516482577878983E-2</v>
      </c>
      <c r="N356" t="str" cm="1">
        <f t="array" aca="1" ref="N356" ca="1">_xlfn.SWITCH(RANDBETWEEN(0,1),0,"No",1,"Yes")</f>
        <v>Yes</v>
      </c>
      <c r="O356" s="3">
        <f t="shared" ca="1" si="199"/>
        <v>1.1089022834498423</v>
      </c>
      <c r="P356" t="str" cm="1">
        <f t="array" aca="1" ref="P356" ca="1">_xlfn.SWITCH(RANDBETWEEN(0,1),0,"No",1,"Yes")</f>
        <v>No</v>
      </c>
      <c r="Q356" s="3">
        <f t="shared" ca="1" si="200"/>
        <v>0</v>
      </c>
      <c r="R356">
        <f t="shared" ca="1" si="201"/>
        <v>2</v>
      </c>
      <c r="S356" s="3">
        <f t="shared" ca="1" si="202"/>
        <v>0.128927009282094</v>
      </c>
      <c r="T356" s="3">
        <f t="shared" ca="1" si="203"/>
        <v>0.25785401856418799</v>
      </c>
      <c r="U356" t="str" cm="1">
        <f t="array" aca="1" ref="U356" ca="1">_xlfn.SWITCH(RANDBETWEEN(0,1),0,"No",1,"Yes")</f>
        <v>No</v>
      </c>
      <c r="V356" s="3">
        <f t="shared" ca="1" si="204"/>
        <v>0</v>
      </c>
      <c r="W356" t="str" cm="1">
        <f t="array" aca="1" ref="W356" ca="1">_xlfn.SWITCH(RANDBETWEEN(0,1),0,"No",1,"Yes")</f>
        <v>Yes</v>
      </c>
      <c r="X356" s="3">
        <f t="shared" ca="1" si="205"/>
        <v>32.754281168856153</v>
      </c>
      <c r="Y356" t="str" cm="1">
        <f t="array" aca="1" ref="Y356" ca="1">_xlfn.SWITCH(RANDBETWEEN(0,1),0,"No",1,"Yes")</f>
        <v>No</v>
      </c>
      <c r="Z356" s="3">
        <f t="shared" ca="1" si="206"/>
        <v>0</v>
      </c>
      <c r="AA356" s="3">
        <f t="shared" ca="1" si="191"/>
        <v>0</v>
      </c>
      <c r="AB356" s="3">
        <f t="shared" ca="1" si="207"/>
        <v>1.0104749978227601</v>
      </c>
      <c r="AC356" s="3">
        <f t="shared" ca="1" si="208"/>
        <v>343.07011422287468</v>
      </c>
      <c r="AD356" s="3">
        <f t="shared" ca="1" si="209"/>
        <v>2</v>
      </c>
      <c r="AE356" s="3" t="str">
        <f t="shared" ca="1" si="210"/>
        <v>12-4</v>
      </c>
      <c r="AF356" s="3">
        <f t="shared" ca="1" si="211"/>
        <v>0.46575895051102434</v>
      </c>
      <c r="AG356" s="3" t="str">
        <f t="shared" ca="1" si="212"/>
        <v>High</v>
      </c>
      <c r="AH356" s="3">
        <f t="shared" ca="1" si="213"/>
        <v>7.911489964959445E-2</v>
      </c>
      <c r="AI356" s="3">
        <f t="shared" ca="1" si="214"/>
        <v>60.764976858191496</v>
      </c>
      <c r="AJ356" s="3">
        <f t="shared" ca="1" si="215"/>
        <v>5.6458527915431391</v>
      </c>
      <c r="AK356" s="3">
        <f t="shared" ca="1" si="216"/>
        <v>44.991115184507137</v>
      </c>
      <c r="AL356" s="3">
        <f t="shared" ca="1" si="217"/>
        <v>20</v>
      </c>
      <c r="AM356" s="3" t="str">
        <f t="shared" ca="1" si="218"/>
        <v>Late</v>
      </c>
      <c r="AN356" s="6">
        <f t="shared" ca="1" si="219"/>
        <v>0</v>
      </c>
      <c r="AO356" s="6">
        <f t="shared" ca="1" si="220"/>
        <v>5.5854268112663448</v>
      </c>
      <c r="AP356" s="3" cm="1">
        <f t="array" aca="1" ref="AP356" ca="1">_xlfn.SWITCH(F356,3,_xlfn.NORM.INV(RAND(),8,4),4,_xlfn.NORM.INV(RAND(),7,3))</f>
        <v>4.0849944864855061</v>
      </c>
      <c r="AQ356" s="6">
        <f t="shared" ca="1" si="221"/>
        <v>105.89208969228517</v>
      </c>
      <c r="AR356" s="6">
        <f t="shared" ca="1" si="222"/>
        <v>8893.1359457686904</v>
      </c>
      <c r="AS356" s="3">
        <f t="shared" ca="1" si="223"/>
        <v>5.6238893980633922</v>
      </c>
      <c r="AT356" s="6">
        <f t="shared" ca="1" si="224"/>
        <v>8435.8340970950885</v>
      </c>
      <c r="AU356" s="3">
        <f t="shared" ca="1" si="225"/>
        <v>1002.8766825117243</v>
      </c>
      <c r="AV356" s="3">
        <f t="shared" ca="1" si="226"/>
        <v>56.628833046902201</v>
      </c>
      <c r="AW356" s="6">
        <f t="shared" ca="1" si="227"/>
        <v>18394.060985233675</v>
      </c>
      <c r="BC356">
        <v>353</v>
      </c>
      <c r="BD356">
        <v>4803837.1493250579</v>
      </c>
      <c r="BI356">
        <v>353</v>
      </c>
      <c r="BJ356">
        <v>-4602.8034872400576</v>
      </c>
      <c r="BO356">
        <v>353</v>
      </c>
      <c r="BP356">
        <v>0.57599999999999996</v>
      </c>
      <c r="BW356">
        <v>353</v>
      </c>
      <c r="BX356">
        <v>25.136248890782436</v>
      </c>
      <c r="CE356">
        <v>353</v>
      </c>
      <c r="CF356">
        <v>1539416.809276283</v>
      </c>
      <c r="CK356">
        <v>353</v>
      </c>
      <c r="CL356">
        <v>4137.1282114005153</v>
      </c>
      <c r="CS356">
        <v>352</v>
      </c>
      <c r="CT356" s="10">
        <v>5.8000000000000003E-2</v>
      </c>
      <c r="CU356" s="10">
        <v>5.6000000000000001E-2</v>
      </c>
      <c r="CV356" s="10">
        <v>4.5999999999999999E-2</v>
      </c>
      <c r="CW356" s="10">
        <v>6.8000000000000005E-2</v>
      </c>
      <c r="CX356" s="10">
        <v>5.6000000000000001E-2</v>
      </c>
      <c r="CY356" s="10">
        <v>5.1999999999999998E-2</v>
      </c>
      <c r="CZ356" s="10">
        <v>7.0000000000000007E-2</v>
      </c>
      <c r="DA356" s="10">
        <v>7.5999999999999998E-2</v>
      </c>
      <c r="DB356" s="10">
        <v>5.1999999999999998E-2</v>
      </c>
      <c r="DC356" s="10">
        <v>7.3999999999999996E-2</v>
      </c>
      <c r="DD356" s="10">
        <v>5.6000000000000001E-2</v>
      </c>
      <c r="DE356" s="10">
        <v>7.5999999999999998E-2</v>
      </c>
      <c r="DF356" s="10">
        <v>5.8000000000000003E-2</v>
      </c>
      <c r="DG356" s="10">
        <v>7.5999999999999998E-2</v>
      </c>
      <c r="DH356" s="10">
        <v>6.4000000000000001E-2</v>
      </c>
      <c r="DI356" s="10">
        <v>6.2E-2</v>
      </c>
      <c r="DJ356" s="25">
        <v>9372.532384717073</v>
      </c>
      <c r="DK356" s="10">
        <v>0.58599999999999997</v>
      </c>
      <c r="DL356" s="10"/>
      <c r="DM356" s="10"/>
      <c r="DN356" s="10"/>
      <c r="DO356" s="10"/>
      <c r="DP356" s="10"/>
      <c r="DQ356" s="10"/>
      <c r="DR356" s="10"/>
      <c r="DS356" s="10"/>
      <c r="DT356" s="10"/>
      <c r="DU356" s="10"/>
      <c r="DV356" s="10"/>
    </row>
    <row r="357" spans="1:126" x14ac:dyDescent="0.35">
      <c r="A357">
        <f t="shared" ca="1" si="192"/>
        <v>1</v>
      </c>
      <c r="B357" t="str" cm="1">
        <f t="array" aca="1" ref="B357" ca="1">_xlfn.SWITCH(A357,1,"A",2,"B",3,"C",4,"D")</f>
        <v>A</v>
      </c>
      <c r="C357">
        <f t="shared" ca="1" si="193"/>
        <v>2</v>
      </c>
      <c r="D357" s="3">
        <f t="shared" ca="1" si="194"/>
        <v>2.9311472012068918</v>
      </c>
      <c r="E357">
        <f t="shared" ca="1" si="195"/>
        <v>1</v>
      </c>
      <c r="F357" cm="1">
        <f t="array" aca="1" ref="F357" ca="1">_xlfn.SWITCH(RANDBETWEEN(0,1),0,3,1,4)</f>
        <v>4</v>
      </c>
      <c r="G357" s="3">
        <f t="shared" ca="1" si="196"/>
        <v>2.4598946370955277</v>
      </c>
      <c r="H357" t="str" cm="1">
        <f t="array" aca="1" ref="H357" ca="1">_xlfn.SWITCH(RANDBETWEEN(0,1),0,"No",1,"Yes")</f>
        <v>No</v>
      </c>
      <c r="I357" s="3">
        <f t="shared" ca="1" si="197"/>
        <v>0.31039643064168876</v>
      </c>
      <c r="J357" t="str" cm="1">
        <f t="array" aca="1" ref="J357" ca="1">_xlfn.SWITCH(RANDBETWEEN(0,2),0,"Rainy",1,"Sunny",2,"Cold")</f>
        <v>Cold</v>
      </c>
      <c r="K357">
        <f t="shared" ca="1" si="190"/>
        <v>-0.1125302926677223</v>
      </c>
      <c r="L357" t="str" cm="1">
        <f t="array" aca="1" ref="L357" ca="1">_xlfn.SWITCH(RANDBETWEEN(0,1),0,"Good",1,"Bad")</f>
        <v>Bad</v>
      </c>
      <c r="M357" s="3">
        <f t="shared" ca="1" si="198"/>
        <v>0.45512262516562563</v>
      </c>
      <c r="N357" t="str" cm="1">
        <f t="array" aca="1" ref="N357" ca="1">_xlfn.SWITCH(RANDBETWEEN(0,1),0,"No",1,"Yes")</f>
        <v>No</v>
      </c>
      <c r="O357" s="3">
        <f t="shared" ca="1" si="199"/>
        <v>7.0234602984976302E-2</v>
      </c>
      <c r="P357" t="str" cm="1">
        <f t="array" aca="1" ref="P357" ca="1">_xlfn.SWITCH(RANDBETWEEN(0,1),0,"No",1,"Yes")</f>
        <v>Yes</v>
      </c>
      <c r="Q357" s="3">
        <f t="shared" ca="1" si="200"/>
        <v>0.18560491894054587</v>
      </c>
      <c r="R357">
        <f t="shared" ca="1" si="201"/>
        <v>3</v>
      </c>
      <c r="S357" s="3">
        <f t="shared" ca="1" si="202"/>
        <v>0.15464127678894107</v>
      </c>
      <c r="T357" s="3">
        <f t="shared" ca="1" si="203"/>
        <v>0.46392383036682322</v>
      </c>
      <c r="U357" t="str" cm="1">
        <f t="array" aca="1" ref="U357" ca="1">_xlfn.SWITCH(RANDBETWEEN(0,1),0,"No",1,"Yes")</f>
        <v>No</v>
      </c>
      <c r="V357" s="3">
        <f t="shared" ca="1" si="204"/>
        <v>0</v>
      </c>
      <c r="W357" t="str" cm="1">
        <f t="array" aca="1" ref="W357" ca="1">_xlfn.SWITCH(RANDBETWEEN(0,1),0,"No",1,"Yes")</f>
        <v>Yes</v>
      </c>
      <c r="X357" s="3">
        <f t="shared" ca="1" si="205"/>
        <v>27.785072284314218</v>
      </c>
      <c r="Y357" t="str" cm="1">
        <f t="array" aca="1" ref="Y357" ca="1">_xlfn.SWITCH(RANDBETWEEN(0,1),0,"No",1,"Yes")</f>
        <v>Yes</v>
      </c>
      <c r="Z357" s="3">
        <f t="shared" ca="1" si="206"/>
        <v>1.6784671686697483</v>
      </c>
      <c r="AA357" s="3">
        <f t="shared" ca="1" si="191"/>
        <v>0</v>
      </c>
      <c r="AB357" s="3">
        <f t="shared" ca="1" si="207"/>
        <v>-0.12730535337091931</v>
      </c>
      <c r="AC357" s="3">
        <f t="shared" ca="1" si="208"/>
        <v>143.10987977225582</v>
      </c>
      <c r="AD357" s="3">
        <f t="shared" ca="1" si="209"/>
        <v>4</v>
      </c>
      <c r="AE357" s="3" t="str">
        <f t="shared" ca="1" si="210"/>
        <v>4-8</v>
      </c>
      <c r="AF357" s="3">
        <f t="shared" ca="1" si="211"/>
        <v>0.22895324302174114</v>
      </c>
      <c r="AG357" s="3" t="str">
        <f t="shared" ca="1" si="212"/>
        <v>Low</v>
      </c>
      <c r="AH357" s="3">
        <f t="shared" ca="1" si="213"/>
        <v>0.74008680309227404</v>
      </c>
      <c r="AI357" s="3">
        <f t="shared" ca="1" si="214"/>
        <v>112.97885365764984</v>
      </c>
      <c r="AJ357" s="3">
        <f t="shared" ca="1" si="215"/>
        <v>1.2666961571933582</v>
      </c>
      <c r="AK357" s="3">
        <f t="shared" ca="1" si="216"/>
        <v>35.404617055447893</v>
      </c>
      <c r="AL357" s="3">
        <f t="shared" ca="1" si="217"/>
        <v>20</v>
      </c>
      <c r="AM357" s="3" t="str">
        <f t="shared" ca="1" si="218"/>
        <v>Late</v>
      </c>
      <c r="AN357" s="6">
        <f t="shared" ca="1" si="219"/>
        <v>0</v>
      </c>
      <c r="AO357" s="6">
        <f t="shared" ca="1" si="220"/>
        <v>12.666941932072664</v>
      </c>
      <c r="AP357" s="3" cm="1">
        <f t="array" aca="1" ref="AP357" ca="1">_xlfn.SWITCH(F357,3,_xlfn.NORM.INV(RAND(),8,4),4,_xlfn.NORM.INV(RAND(),7,3))</f>
        <v>11.156096463195173</v>
      </c>
      <c r="AQ357" s="6">
        <f t="shared" ca="1" si="221"/>
        <v>84.957651376474502</v>
      </c>
      <c r="AR357" s="6">
        <f t="shared" ca="1" si="222"/>
        <v>1089.8327487873198</v>
      </c>
      <c r="AS357" s="3">
        <f t="shared" ca="1" si="223"/>
        <v>4.4255771319309867</v>
      </c>
      <c r="AT357" s="6">
        <f t="shared" ca="1" si="224"/>
        <v>6638.36569789648</v>
      </c>
      <c r="AU357" s="3">
        <f t="shared" ca="1" si="225"/>
        <v>1001.3890135022403</v>
      </c>
      <c r="AV357" s="3">
        <f t="shared" ca="1" si="226"/>
        <v>31.933421897232385</v>
      </c>
      <c r="AW357" s="6">
        <f t="shared" ca="1" si="227"/>
        <v>8774.1878240153455</v>
      </c>
      <c r="BC357">
        <v>354</v>
      </c>
      <c r="BD357">
        <v>4921247.0993073517</v>
      </c>
      <c r="BI357">
        <v>354</v>
      </c>
      <c r="BJ357">
        <v>10216.53105367597</v>
      </c>
      <c r="BO357">
        <v>354</v>
      </c>
      <c r="BP357">
        <v>0.61399999999999999</v>
      </c>
      <c r="BW357">
        <v>354</v>
      </c>
      <c r="BX357">
        <v>24.565509843725017</v>
      </c>
      <c r="CE357">
        <v>354</v>
      </c>
      <c r="CF357">
        <v>2256105.553777195</v>
      </c>
      <c r="CK357">
        <v>354</v>
      </c>
      <c r="CL357">
        <v>3293.6256333000633</v>
      </c>
      <c r="CS357">
        <v>353</v>
      </c>
      <c r="CT357" s="10">
        <v>7.1999999999999995E-2</v>
      </c>
      <c r="CU357" s="10">
        <v>7.0000000000000007E-2</v>
      </c>
      <c r="CV357" s="10">
        <v>7.3999999999999996E-2</v>
      </c>
      <c r="CW357" s="10">
        <v>0.06</v>
      </c>
      <c r="CX357" s="10">
        <v>0.05</v>
      </c>
      <c r="CY357" s="10">
        <v>4.8000000000000001E-2</v>
      </c>
      <c r="CZ357" s="10">
        <v>5.3999999999999999E-2</v>
      </c>
      <c r="DA357" s="10">
        <v>6.2E-2</v>
      </c>
      <c r="DB357" s="10">
        <v>7.0000000000000007E-2</v>
      </c>
      <c r="DC357" s="10">
        <v>9.4E-2</v>
      </c>
      <c r="DD357" s="10">
        <v>7.1999999999999995E-2</v>
      </c>
      <c r="DE357" s="10">
        <v>5.6000000000000001E-2</v>
      </c>
      <c r="DF357" s="10">
        <v>0.04</v>
      </c>
      <c r="DG357" s="10">
        <v>5.3999999999999999E-2</v>
      </c>
      <c r="DH357" s="10">
        <v>0.08</v>
      </c>
      <c r="DI357" s="10">
        <v>4.3999999999999997E-2</v>
      </c>
      <c r="DJ357" s="25">
        <v>9945.1471726042546</v>
      </c>
      <c r="DK357" s="10">
        <v>0.624</v>
      </c>
      <c r="DL357" s="10"/>
      <c r="DM357" s="10"/>
      <c r="DN357" s="10"/>
      <c r="DO357" s="10"/>
      <c r="DP357" s="10"/>
      <c r="DQ357" s="10"/>
      <c r="DR357" s="10"/>
      <c r="DS357" s="10"/>
      <c r="DT357" s="10"/>
      <c r="DU357" s="10"/>
      <c r="DV357" s="10"/>
    </row>
    <row r="358" spans="1:126" x14ac:dyDescent="0.35">
      <c r="A358">
        <f t="shared" ca="1" si="192"/>
        <v>3</v>
      </c>
      <c r="B358" t="str" cm="1">
        <f t="array" aca="1" ref="B358" ca="1">_xlfn.SWITCH(A358,1,"A",2,"B",3,"C",4,"D")</f>
        <v>C</v>
      </c>
      <c r="C358">
        <f t="shared" ca="1" si="193"/>
        <v>1</v>
      </c>
      <c r="D358" s="3">
        <f t="shared" ca="1" si="194"/>
        <v>2.7112279259219751</v>
      </c>
      <c r="E358">
        <f t="shared" ca="1" si="195"/>
        <v>1</v>
      </c>
      <c r="F358" cm="1">
        <f t="array" aca="1" ref="F358" ca="1">_xlfn.SWITCH(RANDBETWEEN(0,1),0,3,1,4)</f>
        <v>4</v>
      </c>
      <c r="G358" s="3">
        <f t="shared" ca="1" si="196"/>
        <v>2.6728421923879719</v>
      </c>
      <c r="H358" t="str" cm="1">
        <f t="array" aca="1" ref="H358" ca="1">_xlfn.SWITCH(RANDBETWEEN(0,1),0,"No",1,"Yes")</f>
        <v>Yes</v>
      </c>
      <c r="I358" s="3">
        <f t="shared" ca="1" si="197"/>
        <v>5.3903664223617129E-2</v>
      </c>
      <c r="J358" t="str" cm="1">
        <f t="array" aca="1" ref="J358" ca="1">_xlfn.SWITCH(RANDBETWEEN(0,2),0,"Rainy",1,"Sunny",2,"Cold")</f>
        <v>Rainy</v>
      </c>
      <c r="K358">
        <f t="shared" ca="1" si="190"/>
        <v>0.85379975471649672</v>
      </c>
      <c r="L358" t="str" cm="1">
        <f t="array" aca="1" ref="L358" ca="1">_xlfn.SWITCH(RANDBETWEEN(0,1),0,"Good",1,"Bad")</f>
        <v>Bad</v>
      </c>
      <c r="M358" s="3">
        <f t="shared" ca="1" si="198"/>
        <v>0.65128597648348852</v>
      </c>
      <c r="N358" t="str" cm="1">
        <f t="array" aca="1" ref="N358" ca="1">_xlfn.SWITCH(RANDBETWEEN(0,1),0,"No",1,"Yes")</f>
        <v>No</v>
      </c>
      <c r="O358" s="3">
        <f t="shared" ca="1" si="199"/>
        <v>0.10556058987171391</v>
      </c>
      <c r="P358" t="str" cm="1">
        <f t="array" aca="1" ref="P358" ca="1">_xlfn.SWITCH(RANDBETWEEN(0,1),0,"No",1,"Yes")</f>
        <v>No</v>
      </c>
      <c r="Q358" s="3">
        <f t="shared" ca="1" si="200"/>
        <v>0</v>
      </c>
      <c r="R358">
        <f t="shared" ca="1" si="201"/>
        <v>2</v>
      </c>
      <c r="S358" s="3">
        <f t="shared" ca="1" si="202"/>
        <v>0.17200524785254687</v>
      </c>
      <c r="T358" s="3">
        <f t="shared" ca="1" si="203"/>
        <v>0.34401049570509373</v>
      </c>
      <c r="U358" t="str" cm="1">
        <f t="array" aca="1" ref="U358" ca="1">_xlfn.SWITCH(RANDBETWEEN(0,1),0,"No",1,"Yes")</f>
        <v>Yes</v>
      </c>
      <c r="V358" s="3">
        <f t="shared" ca="1" si="204"/>
        <v>0.32036772477948255</v>
      </c>
      <c r="W358" t="str" cm="1">
        <f t="array" aca="1" ref="W358" ca="1">_xlfn.SWITCH(RANDBETWEEN(0,1),0,"No",1,"Yes")</f>
        <v>No</v>
      </c>
      <c r="X358" s="3">
        <f t="shared" ca="1" si="205"/>
        <v>0</v>
      </c>
      <c r="Y358" t="str" cm="1">
        <f t="array" aca="1" ref="Y358" ca="1">_xlfn.SWITCH(RANDBETWEEN(0,1),0,"No",1,"Yes")</f>
        <v>No</v>
      </c>
      <c r="Z358" s="3">
        <f t="shared" ca="1" si="206"/>
        <v>0</v>
      </c>
      <c r="AA358" s="3">
        <f t="shared" ca="1" si="191"/>
        <v>0</v>
      </c>
      <c r="AB358" s="3">
        <f t="shared" ca="1" si="207"/>
        <v>0.8001598273342645</v>
      </c>
      <c r="AC358" s="3">
        <f t="shared" ca="1" si="208"/>
        <v>255.41607598777497</v>
      </c>
      <c r="AD358" s="3">
        <f t="shared" ca="1" si="209"/>
        <v>2</v>
      </c>
      <c r="AE358" s="3" t="str">
        <f t="shared" ca="1" si="210"/>
        <v>12-4</v>
      </c>
      <c r="AF358" s="3">
        <f t="shared" ca="1" si="211"/>
        <v>0.35568270834538251</v>
      </c>
      <c r="AG358" s="3" t="str">
        <f t="shared" ca="1" si="212"/>
        <v>High</v>
      </c>
      <c r="AH358" s="3">
        <f t="shared" ca="1" si="213"/>
        <v>7.5781578118150936E-2</v>
      </c>
      <c r="AI358" s="3">
        <f t="shared" ca="1" si="214"/>
        <v>28.127527821225552</v>
      </c>
      <c r="AJ358" s="3">
        <f t="shared" ca="1" si="215"/>
        <v>9.0806443286150902</v>
      </c>
      <c r="AK358" s="3">
        <f t="shared" ca="1" si="216"/>
        <v>15.314038840580752</v>
      </c>
      <c r="AL358" s="3">
        <f t="shared" ca="1" si="217"/>
        <v>30</v>
      </c>
      <c r="AM358" s="3" t="str">
        <f t="shared" ca="1" si="218"/>
        <v>On time</v>
      </c>
      <c r="AN358" s="6">
        <f t="shared" ca="1" si="219"/>
        <v>0</v>
      </c>
      <c r="AO358" s="6">
        <f t="shared" ca="1" si="220"/>
        <v>5.9371186705618957</v>
      </c>
      <c r="AP358" s="3" cm="1">
        <f t="array" aca="1" ref="AP358" ca="1">_xlfn.SWITCH(F358,3,_xlfn.NORM.INV(RAND(),8,4),4,_xlfn.NORM.INV(RAND(),7,3))</f>
        <v>9.3585390740784451</v>
      </c>
      <c r="AQ358" s="6">
        <f t="shared" ca="1" si="221"/>
        <v>112.5978375993879</v>
      </c>
      <c r="AR358" s="6">
        <f t="shared" ca="1" si="222"/>
        <v>3073.0542039411635</v>
      </c>
      <c r="AS358" s="3">
        <f t="shared" ca="1" si="223"/>
        <v>1.914254855072594</v>
      </c>
      <c r="AT358" s="6">
        <f t="shared" ca="1" si="224"/>
        <v>2871.3822826088908</v>
      </c>
      <c r="AU358" s="3">
        <f t="shared" ca="1" si="225"/>
        <v>1020.0073453180407</v>
      </c>
      <c r="AV358" s="3">
        <f t="shared" ca="1" si="226"/>
        <v>42.724758007884162</v>
      </c>
      <c r="AW358" s="6">
        <f t="shared" ca="1" si="227"/>
        <v>7013.1057085465418</v>
      </c>
      <c r="BC358">
        <v>355</v>
      </c>
      <c r="BD358">
        <v>58891824.628667839</v>
      </c>
      <c r="BI358">
        <v>355</v>
      </c>
      <c r="BJ358">
        <v>13575.492209673836</v>
      </c>
      <c r="BO358">
        <v>355</v>
      </c>
      <c r="BP358">
        <v>0.62</v>
      </c>
      <c r="BW358">
        <v>355</v>
      </c>
      <c r="BX358">
        <v>29.539993724172707</v>
      </c>
      <c r="CE358">
        <v>355</v>
      </c>
      <c r="CF358">
        <v>1419629.357935715</v>
      </c>
      <c r="CK358">
        <v>355</v>
      </c>
      <c r="CL358">
        <v>4220.5132875617664</v>
      </c>
      <c r="CS358">
        <v>354</v>
      </c>
      <c r="CT358" s="10">
        <v>0.08</v>
      </c>
      <c r="CU358" s="10">
        <v>6.2E-2</v>
      </c>
      <c r="CV358" s="10">
        <v>0.06</v>
      </c>
      <c r="CW358" s="10">
        <v>5.3999999999999999E-2</v>
      </c>
      <c r="CX358" s="10">
        <v>5.3999999999999999E-2</v>
      </c>
      <c r="CY358" s="10">
        <v>7.5999999999999998E-2</v>
      </c>
      <c r="CZ358" s="10">
        <v>6.2E-2</v>
      </c>
      <c r="DA358" s="10">
        <v>0.05</v>
      </c>
      <c r="DB358" s="10">
        <v>5.8000000000000003E-2</v>
      </c>
      <c r="DC358" s="10">
        <v>7.1999999999999995E-2</v>
      </c>
      <c r="DD358" s="10">
        <v>6.6000000000000003E-2</v>
      </c>
      <c r="DE358" s="10">
        <v>6.2E-2</v>
      </c>
      <c r="DF358" s="10">
        <v>0.06</v>
      </c>
      <c r="DG358" s="10">
        <v>6.2E-2</v>
      </c>
      <c r="DH358" s="10">
        <v>5.6000000000000001E-2</v>
      </c>
      <c r="DI358" s="10">
        <v>6.6000000000000003E-2</v>
      </c>
      <c r="DJ358" s="25">
        <v>18137.096648071543</v>
      </c>
      <c r="DK358" s="10">
        <v>0.56000000000000005</v>
      </c>
      <c r="DL358" s="10"/>
      <c r="DM358" s="10"/>
      <c r="DN358" s="10"/>
      <c r="DO358" s="10"/>
      <c r="DP358" s="10"/>
      <c r="DQ358" s="10"/>
      <c r="DR358" s="10"/>
      <c r="DS358" s="10"/>
      <c r="DT358" s="10"/>
      <c r="DU358" s="10"/>
      <c r="DV358" s="10"/>
    </row>
    <row r="359" spans="1:126" x14ac:dyDescent="0.35">
      <c r="A359">
        <f t="shared" ca="1" si="192"/>
        <v>1</v>
      </c>
      <c r="B359" t="str" cm="1">
        <f t="array" aca="1" ref="B359" ca="1">_xlfn.SWITCH(A359,1,"A",2,"B",3,"C",4,"D")</f>
        <v>A</v>
      </c>
      <c r="C359">
        <f t="shared" ca="1" si="193"/>
        <v>1</v>
      </c>
      <c r="D359" s="3">
        <f t="shared" ca="1" si="194"/>
        <v>3.7309281173457141</v>
      </c>
      <c r="E359">
        <f t="shared" ca="1" si="195"/>
        <v>0</v>
      </c>
      <c r="F359" cm="1">
        <f t="array" aca="1" ref="F359" ca="1">_xlfn.SWITCH(RANDBETWEEN(0,1),0,3,1,4)</f>
        <v>3</v>
      </c>
      <c r="G359" s="3">
        <f t="shared" ca="1" si="196"/>
        <v>2.1405598958973053</v>
      </c>
      <c r="H359" t="str" cm="1">
        <f t="array" aca="1" ref="H359" ca="1">_xlfn.SWITCH(RANDBETWEEN(0,1),0,"No",1,"Yes")</f>
        <v>No</v>
      </c>
      <c r="I359" s="3">
        <f t="shared" ca="1" si="197"/>
        <v>0.29883992096664097</v>
      </c>
      <c r="J359" t="str" cm="1">
        <f t="array" aca="1" ref="J359" ca="1">_xlfn.SWITCH(RANDBETWEEN(0,2),0,"Rainy",1,"Sunny",2,"Cold")</f>
        <v>Cold</v>
      </c>
      <c r="K359">
        <f t="shared" ca="1" si="190"/>
        <v>0.1919015240484423</v>
      </c>
      <c r="L359" t="str" cm="1">
        <f t="array" aca="1" ref="L359" ca="1">_xlfn.SWITCH(RANDBETWEEN(0,1),0,"Good",1,"Bad")</f>
        <v>Good</v>
      </c>
      <c r="M359" s="3">
        <f t="shared" ca="1" si="198"/>
        <v>8.0845866044748554E-2</v>
      </c>
      <c r="N359" t="str" cm="1">
        <f t="array" aca="1" ref="N359" ca="1">_xlfn.SWITCH(RANDBETWEEN(0,1),0,"No",1,"Yes")</f>
        <v>No</v>
      </c>
      <c r="O359" s="3">
        <f t="shared" ca="1" si="199"/>
        <v>8.0811568957215474E-2</v>
      </c>
      <c r="P359" t="str" cm="1">
        <f t="array" aca="1" ref="P359" ca="1">_xlfn.SWITCH(RANDBETWEEN(0,1),0,"No",1,"Yes")</f>
        <v>Yes</v>
      </c>
      <c r="Q359" s="3">
        <f t="shared" ca="1" si="200"/>
        <v>0.64205238695484956</v>
      </c>
      <c r="R359">
        <f t="shared" ca="1" si="201"/>
        <v>3</v>
      </c>
      <c r="S359" s="3">
        <f t="shared" ca="1" si="202"/>
        <v>0.16925075259359754</v>
      </c>
      <c r="T359" s="3">
        <f t="shared" ca="1" si="203"/>
        <v>0.50775225778079258</v>
      </c>
      <c r="U359" t="str" cm="1">
        <f t="array" aca="1" ref="U359" ca="1">_xlfn.SWITCH(RANDBETWEEN(0,1),0,"No",1,"Yes")</f>
        <v>No</v>
      </c>
      <c r="V359" s="3">
        <f t="shared" ca="1" si="204"/>
        <v>0</v>
      </c>
      <c r="W359" t="str" cm="1">
        <f t="array" aca="1" ref="W359" ca="1">_xlfn.SWITCH(RANDBETWEEN(0,1),0,"No",1,"Yes")</f>
        <v>Yes</v>
      </c>
      <c r="X359" s="3">
        <f t="shared" ca="1" si="205"/>
        <v>15.495106913169746</v>
      </c>
      <c r="Y359" t="str" cm="1">
        <f t="array" aca="1" ref="Y359" ca="1">_xlfn.SWITCH(RANDBETWEEN(0,1),0,"No",1,"Yes")</f>
        <v>No</v>
      </c>
      <c r="Z359" s="3">
        <f t="shared" ca="1" si="206"/>
        <v>0</v>
      </c>
      <c r="AA359" s="3">
        <f t="shared" ca="1" si="191"/>
        <v>0</v>
      </c>
      <c r="AB359" s="3">
        <f t="shared" ca="1" si="207"/>
        <v>0.7174728161652717</v>
      </c>
      <c r="AC359" s="3">
        <f t="shared" ca="1" si="208"/>
        <v>112.95772452328913</v>
      </c>
      <c r="AD359" s="3">
        <f t="shared" ca="1" si="209"/>
        <v>4</v>
      </c>
      <c r="AE359" s="3" t="str">
        <f t="shared" ca="1" si="210"/>
        <v>4-8</v>
      </c>
      <c r="AF359" s="3">
        <f t="shared" ca="1" si="211"/>
        <v>1.5747385988788931</v>
      </c>
      <c r="AG359" s="3" t="str">
        <f t="shared" ca="1" si="212"/>
        <v>High</v>
      </c>
      <c r="AH359" s="3">
        <f t="shared" ca="1" si="213"/>
        <v>5.8384236149839869E-2</v>
      </c>
      <c r="AI359" s="3">
        <f t="shared" ca="1" si="214"/>
        <v>75.046828145451101</v>
      </c>
      <c r="AJ359" s="3">
        <f t="shared" ca="1" si="215"/>
        <v>1.5051632069560819</v>
      </c>
      <c r="AK359" s="3">
        <f t="shared" ca="1" si="216"/>
        <v>23.293629191969828</v>
      </c>
      <c r="AL359" s="3">
        <f t="shared" ca="1" si="217"/>
        <v>40</v>
      </c>
      <c r="AM359" s="3" t="str">
        <f t="shared" ca="1" si="218"/>
        <v>On time</v>
      </c>
      <c r="AN359" s="6">
        <f t="shared" ca="1" si="219"/>
        <v>24.609922046644144</v>
      </c>
      <c r="AO359" s="6">
        <f t="shared" ca="1" si="220"/>
        <v>0</v>
      </c>
      <c r="AP359" s="3" cm="1">
        <f t="array" aca="1" ref="AP359" ca="1">_xlfn.SWITCH(F359,3,_xlfn.NORM.INV(RAND(),8,4),4,_xlfn.NORM.INV(RAND(),7,3))</f>
        <v>1.0413092615307464</v>
      </c>
      <c r="AQ359" s="6">
        <f t="shared" ca="1" si="221"/>
        <v>93.808620453675076</v>
      </c>
      <c r="AR359" s="6">
        <f t="shared" ca="1" si="222"/>
        <v>10176.043466221623</v>
      </c>
      <c r="AS359" s="3">
        <f t="shared" ca="1" si="223"/>
        <v>2.9117036489962285</v>
      </c>
      <c r="AT359" s="6">
        <f t="shared" ca="1" si="224"/>
        <v>4367.5554734943426</v>
      </c>
      <c r="AU359" s="3">
        <f t="shared" ca="1" si="225"/>
        <v>1031.1567604449763</v>
      </c>
      <c r="AV359" s="3">
        <f t="shared" ca="1" si="226"/>
        <v>63.364509457368776</v>
      </c>
      <c r="AW359" s="6">
        <f t="shared" ca="1" si="227"/>
        <v>15662.730131664955</v>
      </c>
      <c r="BC359">
        <v>356</v>
      </c>
      <c r="BD359">
        <v>5685021.3723642509</v>
      </c>
      <c r="BI359">
        <v>356</v>
      </c>
      <c r="BJ359">
        <v>9265.7906639231096</v>
      </c>
      <c r="BO359">
        <v>356</v>
      </c>
      <c r="BP359">
        <v>0.62</v>
      </c>
      <c r="BW359">
        <v>356</v>
      </c>
      <c r="BX359">
        <v>24.606367115893747</v>
      </c>
      <c r="CE359">
        <v>356</v>
      </c>
      <c r="CF359">
        <v>1553825.0325123097</v>
      </c>
      <c r="CK359">
        <v>356</v>
      </c>
      <c r="CL359">
        <v>5673.9562506112607</v>
      </c>
      <c r="CS359">
        <v>355</v>
      </c>
      <c r="CT359" s="10">
        <v>5.1999999999999998E-2</v>
      </c>
      <c r="CU359" s="10">
        <v>7.3999999999999996E-2</v>
      </c>
      <c r="CV359" s="10">
        <v>5.3999999999999999E-2</v>
      </c>
      <c r="CW359" s="10">
        <v>7.3999999999999996E-2</v>
      </c>
      <c r="CX359" s="10">
        <v>6.4000000000000001E-2</v>
      </c>
      <c r="CY359" s="10">
        <v>6.2E-2</v>
      </c>
      <c r="CZ359" s="10">
        <v>7.5999999999999998E-2</v>
      </c>
      <c r="DA359" s="10">
        <v>0.06</v>
      </c>
      <c r="DB359" s="10">
        <v>4.5999999999999999E-2</v>
      </c>
      <c r="DC359" s="10">
        <v>7.1999999999999995E-2</v>
      </c>
      <c r="DD359" s="10">
        <v>0.05</v>
      </c>
      <c r="DE359" s="10">
        <v>7.3999999999999996E-2</v>
      </c>
      <c r="DF359" s="10">
        <v>4.3999999999999997E-2</v>
      </c>
      <c r="DG359" s="10">
        <v>6.6000000000000003E-2</v>
      </c>
      <c r="DH359" s="10">
        <v>5.1999999999999998E-2</v>
      </c>
      <c r="DI359" s="10">
        <v>0.08</v>
      </c>
      <c r="DJ359" s="25">
        <v>12147.141695018965</v>
      </c>
      <c r="DK359" s="10">
        <v>0.57999999999999996</v>
      </c>
      <c r="DL359" s="10"/>
      <c r="DM359" s="10"/>
      <c r="DN359" s="10"/>
      <c r="DO359" s="10"/>
      <c r="DP359" s="10"/>
      <c r="DQ359" s="10"/>
      <c r="DR359" s="10"/>
      <c r="DS359" s="10"/>
      <c r="DT359" s="10"/>
      <c r="DU359" s="10"/>
      <c r="DV359" s="10"/>
    </row>
    <row r="360" spans="1:126" x14ac:dyDescent="0.35">
      <c r="A360">
        <f t="shared" ca="1" si="192"/>
        <v>2</v>
      </c>
      <c r="B360" t="str" cm="1">
        <f t="array" aca="1" ref="B360" ca="1">_xlfn.SWITCH(A360,1,"A",2,"B",3,"C",4,"D")</f>
        <v>B</v>
      </c>
      <c r="C360">
        <f t="shared" ca="1" si="193"/>
        <v>4</v>
      </c>
      <c r="D360" s="3">
        <f t="shared" ca="1" si="194"/>
        <v>3.4589099444948399</v>
      </c>
      <c r="E360">
        <f t="shared" ca="1" si="195"/>
        <v>1</v>
      </c>
      <c r="F360" cm="1">
        <f t="array" aca="1" ref="F360" ca="1">_xlfn.SWITCH(RANDBETWEEN(0,1),0,3,1,4)</f>
        <v>4</v>
      </c>
      <c r="G360" s="3">
        <f t="shared" ca="1" si="196"/>
        <v>2.664194827324561</v>
      </c>
      <c r="H360" t="str" cm="1">
        <f t="array" aca="1" ref="H360" ca="1">_xlfn.SWITCH(RANDBETWEEN(0,1),0,"No",1,"Yes")</f>
        <v>No</v>
      </c>
      <c r="I360" s="3">
        <f t="shared" ca="1" si="197"/>
        <v>0.29982931550826519</v>
      </c>
      <c r="J360" t="str" cm="1">
        <f t="array" aca="1" ref="J360" ca="1">_xlfn.SWITCH(RANDBETWEEN(0,2),0,"Rainy",1,"Sunny",2,"Cold")</f>
        <v>Sunny</v>
      </c>
      <c r="K360">
        <f t="shared" ca="1" si="190"/>
        <v>0.29867747349344609</v>
      </c>
      <c r="L360" t="str" cm="1">
        <f t="array" aca="1" ref="L360" ca="1">_xlfn.SWITCH(RANDBETWEEN(0,1),0,"Good",1,"Bad")</f>
        <v>Bad</v>
      </c>
      <c r="M360" s="3">
        <f t="shared" ca="1" si="198"/>
        <v>0.45084206241700675</v>
      </c>
      <c r="N360" t="str" cm="1">
        <f t="array" aca="1" ref="N360" ca="1">_xlfn.SWITCH(RANDBETWEEN(0,1),0,"No",1,"Yes")</f>
        <v>Yes</v>
      </c>
      <c r="O360" s="3">
        <f t="shared" ca="1" si="199"/>
        <v>1.1124771008577683</v>
      </c>
      <c r="P360" t="str" cm="1">
        <f t="array" aca="1" ref="P360" ca="1">_xlfn.SWITCH(RANDBETWEEN(0,1),0,"No",1,"Yes")</f>
        <v>Yes</v>
      </c>
      <c r="Q360" s="3">
        <f t="shared" ca="1" si="200"/>
        <v>1.684672433438513</v>
      </c>
      <c r="R360">
        <f t="shared" ca="1" si="201"/>
        <v>2</v>
      </c>
      <c r="S360" s="3">
        <f t="shared" ca="1" si="202"/>
        <v>0.16257341427569474</v>
      </c>
      <c r="T360" s="3">
        <f t="shared" ca="1" si="203"/>
        <v>0.32514682855138949</v>
      </c>
      <c r="U360" t="str" cm="1">
        <f t="array" aca="1" ref="U360" ca="1">_xlfn.SWITCH(RANDBETWEEN(0,1),0,"No",1,"Yes")</f>
        <v>No</v>
      </c>
      <c r="V360" s="3">
        <f t="shared" ca="1" si="204"/>
        <v>0</v>
      </c>
      <c r="W360" t="str" cm="1">
        <f t="array" aca="1" ref="W360" ca="1">_xlfn.SWITCH(RANDBETWEEN(0,1),0,"No",1,"Yes")</f>
        <v>Yes</v>
      </c>
      <c r="X360" s="3">
        <f t="shared" ca="1" si="205"/>
        <v>36.181141723209052</v>
      </c>
      <c r="Y360" t="str" cm="1">
        <f t="array" aca="1" ref="Y360" ca="1">_xlfn.SWITCH(RANDBETWEEN(0,1),0,"No",1,"Yes")</f>
        <v>No</v>
      </c>
      <c r="Z360" s="3">
        <f t="shared" ca="1" si="206"/>
        <v>0</v>
      </c>
      <c r="AA360" s="3">
        <f t="shared" ca="1" si="191"/>
        <v>0</v>
      </c>
      <c r="AB360" s="3">
        <f t="shared" ca="1" si="207"/>
        <v>1.0246226753408865</v>
      </c>
      <c r="AC360" s="3">
        <f t="shared" ca="1" si="208"/>
        <v>248.69337092700459</v>
      </c>
      <c r="AD360" s="3">
        <f t="shared" ca="1" si="209"/>
        <v>1</v>
      </c>
      <c r="AE360" s="3" t="str">
        <f t="shared" ca="1" si="210"/>
        <v>8-12</v>
      </c>
      <c r="AF360" s="3">
        <f t="shared" ca="1" si="211"/>
        <v>0.78633718778286199</v>
      </c>
      <c r="AG360" s="3" t="str">
        <f t="shared" ca="1" si="212"/>
        <v>Low</v>
      </c>
      <c r="AH360" s="3">
        <f t="shared" ca="1" si="213"/>
        <v>0.78714393753096124</v>
      </c>
      <c r="AI360" s="3">
        <f t="shared" ca="1" si="214"/>
        <v>116.27616865513752</v>
      </c>
      <c r="AJ360" s="3">
        <f t="shared" ca="1" si="215"/>
        <v>2.1388163525115975</v>
      </c>
      <c r="AK360" s="3">
        <f t="shared" ca="1" si="216"/>
        <v>47.753901917966317</v>
      </c>
      <c r="AL360" s="3">
        <f t="shared" ca="1" si="217"/>
        <v>30</v>
      </c>
      <c r="AM360" s="3" t="str">
        <f t="shared" ca="1" si="218"/>
        <v>Late</v>
      </c>
      <c r="AN360" s="6">
        <f t="shared" ca="1" si="219"/>
        <v>0</v>
      </c>
      <c r="AO360" s="6">
        <f t="shared" ca="1" si="220"/>
        <v>4.8360289614069671</v>
      </c>
      <c r="AP360" s="3" cm="1">
        <f t="array" aca="1" ref="AP360" ca="1">_xlfn.SWITCH(F360,3,_xlfn.NORM.INV(RAND(),8,4),4,_xlfn.NORM.INV(RAND(),7,3))</f>
        <v>9.3343883042437366</v>
      </c>
      <c r="AQ360" s="6">
        <f t="shared" ca="1" si="221"/>
        <v>84.209644113642241</v>
      </c>
      <c r="AR360" s="6">
        <f t="shared" ca="1" si="222"/>
        <v>2243.5728594731745</v>
      </c>
      <c r="AS360" s="3">
        <f t="shared" ca="1" si="223"/>
        <v>5.9692377397457896</v>
      </c>
      <c r="AT360" s="6">
        <f t="shared" ca="1" si="224"/>
        <v>8953.8566096186842</v>
      </c>
      <c r="AU360" s="3">
        <f t="shared" ca="1" si="225"/>
        <v>1019.7950974179719</v>
      </c>
      <c r="AV360" s="3">
        <f t="shared" ca="1" si="226"/>
        <v>62.173468386159392</v>
      </c>
      <c r="AW360" s="6">
        <f t="shared" ca="1" si="227"/>
        <v>12284.234063857397</v>
      </c>
      <c r="BC360">
        <v>357</v>
      </c>
      <c r="BD360">
        <v>5308237.6120921699</v>
      </c>
      <c r="BI360">
        <v>357</v>
      </c>
      <c r="BJ360">
        <v>5522.0128340527162</v>
      </c>
      <c r="BO360">
        <v>357</v>
      </c>
      <c r="BP360">
        <v>0.59599999999999997</v>
      </c>
      <c r="BW360">
        <v>357</v>
      </c>
      <c r="BX360">
        <v>27.036561774592766</v>
      </c>
      <c r="CE360">
        <v>357</v>
      </c>
      <c r="CF360">
        <v>2372376.837100789</v>
      </c>
      <c r="CK360">
        <v>357</v>
      </c>
      <c r="CL360">
        <v>-37087.130785852562</v>
      </c>
      <c r="CS360">
        <v>356</v>
      </c>
      <c r="CT360" s="10">
        <v>5.8000000000000003E-2</v>
      </c>
      <c r="CU360" s="10">
        <v>0.05</v>
      </c>
      <c r="CV360" s="10">
        <v>6.2E-2</v>
      </c>
      <c r="CW360" s="10">
        <v>6.4000000000000001E-2</v>
      </c>
      <c r="CX360" s="10">
        <v>7.3999999999999996E-2</v>
      </c>
      <c r="CY360" s="10">
        <v>6.6000000000000003E-2</v>
      </c>
      <c r="CZ360" s="10">
        <v>6.6000000000000003E-2</v>
      </c>
      <c r="DA360" s="10">
        <v>5.8000000000000003E-2</v>
      </c>
      <c r="DB360" s="10">
        <v>7.3999999999999996E-2</v>
      </c>
      <c r="DC360" s="10">
        <v>7.3999999999999996E-2</v>
      </c>
      <c r="DD360" s="10">
        <v>5.3999999999999999E-2</v>
      </c>
      <c r="DE360" s="10">
        <v>6.6000000000000003E-2</v>
      </c>
      <c r="DF360" s="10">
        <v>4.5999999999999999E-2</v>
      </c>
      <c r="DG360" s="10">
        <v>5.6000000000000001E-2</v>
      </c>
      <c r="DH360" s="10">
        <v>7.0000000000000007E-2</v>
      </c>
      <c r="DI360" s="10">
        <v>6.2E-2</v>
      </c>
      <c r="DJ360" s="25">
        <v>8188.1926736480827</v>
      </c>
      <c r="DK360" s="10">
        <v>0.61399999999999999</v>
      </c>
      <c r="DL360" s="10"/>
      <c r="DM360" s="10"/>
      <c r="DN360" s="10"/>
      <c r="DO360" s="10"/>
      <c r="DP360" s="10"/>
      <c r="DQ360" s="10"/>
      <c r="DR360" s="10"/>
      <c r="DS360" s="10"/>
      <c r="DT360" s="10"/>
      <c r="DU360" s="10"/>
      <c r="DV360" s="10"/>
    </row>
    <row r="361" spans="1:126" x14ac:dyDescent="0.35">
      <c r="A361">
        <f t="shared" ca="1" si="192"/>
        <v>3</v>
      </c>
      <c r="B361" t="str" cm="1">
        <f t="array" aca="1" ref="B361" ca="1">_xlfn.SWITCH(A361,1,"A",2,"B",3,"C",4,"D")</f>
        <v>C</v>
      </c>
      <c r="C361">
        <f t="shared" ca="1" si="193"/>
        <v>2</v>
      </c>
      <c r="D361" s="3">
        <f t="shared" ca="1" si="194"/>
        <v>3.3096542281203094</v>
      </c>
      <c r="E361">
        <f t="shared" ca="1" si="195"/>
        <v>0</v>
      </c>
      <c r="F361" cm="1">
        <f t="array" aca="1" ref="F361" ca="1">_xlfn.SWITCH(RANDBETWEEN(0,1),0,3,1,4)</f>
        <v>4</v>
      </c>
      <c r="G361" s="3">
        <f t="shared" ca="1" si="196"/>
        <v>2.0776495014358831</v>
      </c>
      <c r="H361" t="str" cm="1">
        <f t="array" aca="1" ref="H361" ca="1">_xlfn.SWITCH(RANDBETWEEN(0,1),0,"No",1,"Yes")</f>
        <v>No</v>
      </c>
      <c r="I361" s="3">
        <f t="shared" ca="1" si="197"/>
        <v>0.3153068951570302</v>
      </c>
      <c r="J361" t="str" cm="1">
        <f t="array" aca="1" ref="J361" ca="1">_xlfn.SWITCH(RANDBETWEEN(0,2),0,"Rainy",1,"Sunny",2,"Cold")</f>
        <v>Rainy</v>
      </c>
      <c r="K361">
        <f t="shared" ca="1" si="190"/>
        <v>0.88760401353402574</v>
      </c>
      <c r="L361" t="str" cm="1">
        <f t="array" aca="1" ref="L361" ca="1">_xlfn.SWITCH(RANDBETWEEN(0,1),0,"Good",1,"Bad")</f>
        <v>Bad</v>
      </c>
      <c r="M361" s="3">
        <f t="shared" ca="1" si="198"/>
        <v>0.5531613051837333</v>
      </c>
      <c r="N361" t="str" cm="1">
        <f t="array" aca="1" ref="N361" ca="1">_xlfn.SWITCH(RANDBETWEEN(0,1),0,"No",1,"Yes")</f>
        <v>No</v>
      </c>
      <c r="O361" s="3">
        <f t="shared" ca="1" si="199"/>
        <v>8.4359734038018483E-2</v>
      </c>
      <c r="P361" t="str" cm="1">
        <f t="array" aca="1" ref="P361" ca="1">_xlfn.SWITCH(RANDBETWEEN(0,1),0,"No",1,"Yes")</f>
        <v>Yes</v>
      </c>
      <c r="Q361" s="3">
        <f t="shared" ca="1" si="200"/>
        <v>-0.58543245567723812</v>
      </c>
      <c r="R361">
        <f t="shared" ca="1" si="201"/>
        <v>1</v>
      </c>
      <c r="S361" s="3">
        <f t="shared" ca="1" si="202"/>
        <v>0.17187816138274303</v>
      </c>
      <c r="T361" s="3">
        <f t="shared" ca="1" si="203"/>
        <v>0.17187816138274303</v>
      </c>
      <c r="U361" t="str" cm="1">
        <f t="array" aca="1" ref="U361" ca="1">_xlfn.SWITCH(RANDBETWEEN(0,1),0,"No",1,"Yes")</f>
        <v>Yes</v>
      </c>
      <c r="V361" s="3">
        <f t="shared" ca="1" si="204"/>
        <v>0.60043105917102302</v>
      </c>
      <c r="W361" t="str" cm="1">
        <f t="array" aca="1" ref="W361" ca="1">_xlfn.SWITCH(RANDBETWEEN(0,1),0,"No",1,"Yes")</f>
        <v>No</v>
      </c>
      <c r="X361" s="3">
        <f t="shared" ca="1" si="205"/>
        <v>0</v>
      </c>
      <c r="Y361" t="str" cm="1">
        <f t="array" aca="1" ref="Y361" ca="1">_xlfn.SWITCH(RANDBETWEEN(0,1),0,"No",1,"Yes")</f>
        <v>No</v>
      </c>
      <c r="Z361" s="3">
        <f t="shared" ca="1" si="206"/>
        <v>0</v>
      </c>
      <c r="AA361" s="3">
        <f t="shared" ca="1" si="191"/>
        <v>1</v>
      </c>
      <c r="AB361" s="3">
        <f t="shared" ca="1" si="207"/>
        <v>0.83833737620326998</v>
      </c>
      <c r="AC361" s="3">
        <f t="shared" ca="1" si="208"/>
        <v>234.45676055156588</v>
      </c>
      <c r="AD361" s="3">
        <f t="shared" ca="1" si="209"/>
        <v>4</v>
      </c>
      <c r="AE361" s="3" t="str">
        <f t="shared" ca="1" si="210"/>
        <v>4-8</v>
      </c>
      <c r="AF361" s="3">
        <f t="shared" ca="1" si="211"/>
        <v>0.56720968571432662</v>
      </c>
      <c r="AG361" s="3" t="str">
        <f t="shared" ca="1" si="212"/>
        <v>Low</v>
      </c>
      <c r="AH361" s="3">
        <f t="shared" ca="1" si="213"/>
        <v>0.36318563178964325</v>
      </c>
      <c r="AI361" s="3">
        <f t="shared" ca="1" si="214"/>
        <v>72.420061599274575</v>
      </c>
      <c r="AJ361" s="3">
        <f t="shared" ca="1" si="215"/>
        <v>3.2374559669514893</v>
      </c>
      <c r="AK361" s="3">
        <f t="shared" ca="1" si="216"/>
        <v>9.1111468748839499</v>
      </c>
      <c r="AL361" s="3">
        <f t="shared" ca="1" si="217"/>
        <v>20</v>
      </c>
      <c r="AM361" s="3" t="str">
        <f t="shared" ca="1" si="218"/>
        <v>On time</v>
      </c>
      <c r="AN361" s="6">
        <f t="shared" ca="1" si="219"/>
        <v>0</v>
      </c>
      <c r="AO361" s="6">
        <f t="shared" ca="1" si="220"/>
        <v>1.837282991793046</v>
      </c>
      <c r="AP361" s="3" cm="1">
        <f t="array" aca="1" ref="AP361" ca="1">_xlfn.SWITCH(F361,3,_xlfn.NORM.INV(RAND(),8,4),4,_xlfn.NORM.INV(RAND(),7,3))</f>
        <v>4.2661307854673698</v>
      </c>
      <c r="AQ361" s="6">
        <f t="shared" ca="1" si="221"/>
        <v>109.47036696218325</v>
      </c>
      <c r="AR361" s="6">
        <f t="shared" ca="1" si="222"/>
        <v>6016.2402197739557</v>
      </c>
      <c r="AS361" s="3">
        <f t="shared" ca="1" si="223"/>
        <v>1.1388933593604937</v>
      </c>
      <c r="AT361" s="6">
        <f t="shared" ca="1" si="224"/>
        <v>2277.7867187209877</v>
      </c>
      <c r="AU361" s="3">
        <f t="shared" ca="1" si="225"/>
        <v>1011.8873351054896</v>
      </c>
      <c r="AV361" s="3">
        <f t="shared" ca="1" si="226"/>
        <v>52.698049638459999</v>
      </c>
      <c r="AW361" s="6">
        <f t="shared" ca="1" si="227"/>
        <v>9360.4496062306862</v>
      </c>
      <c r="BC361">
        <v>358</v>
      </c>
      <c r="BD361">
        <v>8237010.5349265821</v>
      </c>
      <c r="BI361">
        <v>358</v>
      </c>
      <c r="BJ361">
        <v>-4564.3995228874401</v>
      </c>
      <c r="BO361">
        <v>358</v>
      </c>
      <c r="BP361">
        <v>0.60399999999999998</v>
      </c>
      <c r="BW361">
        <v>358</v>
      </c>
      <c r="BX361">
        <v>23.391037385179992</v>
      </c>
      <c r="CE361">
        <v>358</v>
      </c>
      <c r="CF361">
        <v>2663579.9465436847</v>
      </c>
      <c r="CK361">
        <v>358</v>
      </c>
      <c r="CL361">
        <v>3771.0374623755083</v>
      </c>
      <c r="CS361">
        <v>357</v>
      </c>
      <c r="CT361" s="10">
        <v>5.8000000000000003E-2</v>
      </c>
      <c r="CU361" s="10">
        <v>6.6000000000000003E-2</v>
      </c>
      <c r="CV361" s="10">
        <v>4.8000000000000001E-2</v>
      </c>
      <c r="CW361" s="10">
        <v>7.0000000000000007E-2</v>
      </c>
      <c r="CX361" s="10">
        <v>0.05</v>
      </c>
      <c r="CY361" s="10">
        <v>6.8000000000000005E-2</v>
      </c>
      <c r="CZ361" s="10">
        <v>0.06</v>
      </c>
      <c r="DA361" s="10">
        <v>0.06</v>
      </c>
      <c r="DB361" s="10">
        <v>6.4000000000000001E-2</v>
      </c>
      <c r="DC361" s="10">
        <v>7.3999999999999996E-2</v>
      </c>
      <c r="DD361" s="10">
        <v>0.05</v>
      </c>
      <c r="DE361" s="10">
        <v>8.2000000000000003E-2</v>
      </c>
      <c r="DF361" s="10">
        <v>6.2E-2</v>
      </c>
      <c r="DG361" s="10">
        <v>6.4000000000000001E-2</v>
      </c>
      <c r="DH361" s="10">
        <v>6.6000000000000003E-2</v>
      </c>
      <c r="DI361" s="10">
        <v>5.8000000000000003E-2</v>
      </c>
      <c r="DJ361" s="25">
        <v>-16290.216165057978</v>
      </c>
      <c r="DK361" s="10">
        <v>0.56999999999999995</v>
      </c>
      <c r="DL361" s="10"/>
      <c r="DM361" s="10"/>
      <c r="DN361" s="10"/>
      <c r="DO361" s="10"/>
      <c r="DP361" s="10"/>
      <c r="DQ361" s="10"/>
      <c r="DR361" s="10"/>
      <c r="DS361" s="10"/>
      <c r="DT361" s="10"/>
      <c r="DU361" s="10"/>
      <c r="DV361" s="10"/>
    </row>
    <row r="362" spans="1:126" x14ac:dyDescent="0.35">
      <c r="A362">
        <f t="shared" ca="1" si="192"/>
        <v>2</v>
      </c>
      <c r="B362" t="str" cm="1">
        <f t="array" aca="1" ref="B362" ca="1">_xlfn.SWITCH(A362,1,"A",2,"B",3,"C",4,"D")</f>
        <v>B</v>
      </c>
      <c r="C362">
        <f t="shared" ca="1" si="193"/>
        <v>4</v>
      </c>
      <c r="D362" s="3">
        <f t="shared" ca="1" si="194"/>
        <v>2.9573113827410769</v>
      </c>
      <c r="E362">
        <f t="shared" ca="1" si="195"/>
        <v>0</v>
      </c>
      <c r="F362" cm="1">
        <f t="array" aca="1" ref="F362" ca="1">_xlfn.SWITCH(RANDBETWEEN(0,1),0,3,1,4)</f>
        <v>4</v>
      </c>
      <c r="G362" s="3">
        <f t="shared" ca="1" si="196"/>
        <v>2.6539517342706471</v>
      </c>
      <c r="H362" t="str" cm="1">
        <f t="array" aca="1" ref="H362" ca="1">_xlfn.SWITCH(RANDBETWEEN(0,1),0,"No",1,"Yes")</f>
        <v>No</v>
      </c>
      <c r="I362" s="3">
        <f t="shared" ca="1" si="197"/>
        <v>0.23873517596636901</v>
      </c>
      <c r="J362" t="str" cm="1">
        <f t="array" aca="1" ref="J362" ca="1">_xlfn.SWITCH(RANDBETWEEN(0,2),0,"Rainy",1,"Sunny",2,"Cold")</f>
        <v>Cold</v>
      </c>
      <c r="K362">
        <f t="shared" ca="1" si="190"/>
        <v>-0.76102161896620979</v>
      </c>
      <c r="L362" t="str" cm="1">
        <f t="array" aca="1" ref="L362" ca="1">_xlfn.SWITCH(RANDBETWEEN(0,1),0,"Good",1,"Bad")</f>
        <v>Bad</v>
      </c>
      <c r="M362" s="3">
        <f t="shared" ca="1" si="198"/>
        <v>0.11368248536938463</v>
      </c>
      <c r="N362" t="str" cm="1">
        <f t="array" aca="1" ref="N362" ca="1">_xlfn.SWITCH(RANDBETWEEN(0,1),0,"No",1,"Yes")</f>
        <v>No</v>
      </c>
      <c r="O362" s="3">
        <f t="shared" ca="1" si="199"/>
        <v>6.7771524126197469E-2</v>
      </c>
      <c r="P362" t="str" cm="1">
        <f t="array" aca="1" ref="P362" ca="1">_xlfn.SWITCH(RANDBETWEEN(0,1),0,"No",1,"Yes")</f>
        <v>Yes</v>
      </c>
      <c r="Q362" s="3">
        <f t="shared" ca="1" si="200"/>
        <v>1.3693483757600335</v>
      </c>
      <c r="R362">
        <f t="shared" ca="1" si="201"/>
        <v>2</v>
      </c>
      <c r="S362" s="3">
        <f t="shared" ca="1" si="202"/>
        <v>0.15967354798329408</v>
      </c>
      <c r="T362" s="3">
        <f t="shared" ca="1" si="203"/>
        <v>0.31934709596658817</v>
      </c>
      <c r="U362" t="str" cm="1">
        <f t="array" aca="1" ref="U362" ca="1">_xlfn.SWITCH(RANDBETWEEN(0,1),0,"No",1,"Yes")</f>
        <v>Yes</v>
      </c>
      <c r="V362" s="3">
        <f t="shared" ca="1" si="204"/>
        <v>7.1385237624671305E-2</v>
      </c>
      <c r="W362" t="str" cm="1">
        <f t="array" aca="1" ref="W362" ca="1">_xlfn.SWITCH(RANDBETWEEN(0,1),0,"No",1,"Yes")</f>
        <v>Yes</v>
      </c>
      <c r="X362" s="3">
        <f t="shared" ca="1" si="205"/>
        <v>30.803371768024785</v>
      </c>
      <c r="Y362" t="str" cm="1">
        <f t="array" aca="1" ref="Y362" ca="1">_xlfn.SWITCH(RANDBETWEEN(0,1),0,"No",1,"Yes")</f>
        <v>No</v>
      </c>
      <c r="Z362" s="3">
        <f t="shared" ca="1" si="206"/>
        <v>0</v>
      </c>
      <c r="AA362" s="3">
        <f t="shared" ca="1" si="191"/>
        <v>1</v>
      </c>
      <c r="AB362" s="3">
        <f t="shared" ca="1" si="207"/>
        <v>0.10972181857961316</v>
      </c>
      <c r="AC362" s="3">
        <f t="shared" ca="1" si="208"/>
        <v>233.24161935531654</v>
      </c>
      <c r="AD362" s="3">
        <f t="shared" ca="1" si="209"/>
        <v>2</v>
      </c>
      <c r="AE362" s="3" t="str">
        <f t="shared" ca="1" si="210"/>
        <v>12-4</v>
      </c>
      <c r="AF362" s="3">
        <f t="shared" ca="1" si="211"/>
        <v>0.60648790830693011</v>
      </c>
      <c r="AG362" s="3" t="str">
        <f t="shared" ca="1" si="212"/>
        <v>High</v>
      </c>
      <c r="AH362" s="3">
        <f t="shared" ca="1" si="213"/>
        <v>7.9083240251009976E-2</v>
      </c>
      <c r="AI362" s="3">
        <f t="shared" ca="1" si="214"/>
        <v>67.151483385086195</v>
      </c>
      <c r="AJ362" s="3">
        <f t="shared" ca="1" si="215"/>
        <v>3.4733651082251096</v>
      </c>
      <c r="AK362" s="3">
        <f t="shared" ca="1" si="216"/>
        <v>39.145229853505143</v>
      </c>
      <c r="AL362" s="3">
        <f t="shared" ca="1" si="217"/>
        <v>30</v>
      </c>
      <c r="AM362" s="3" t="str">
        <f t="shared" ca="1" si="218"/>
        <v>Late</v>
      </c>
      <c r="AN362" s="6">
        <f t="shared" ca="1" si="219"/>
        <v>0</v>
      </c>
      <c r="AO362" s="6">
        <f t="shared" ca="1" si="220"/>
        <v>7.1553541913330445</v>
      </c>
      <c r="AP362" s="3" cm="1">
        <f t="array" aca="1" ref="AP362" ca="1">_xlfn.SWITCH(F362,3,_xlfn.NORM.INV(RAND(),8,4),4,_xlfn.NORM.INV(RAND(),7,3))</f>
        <v>7.646966036537278</v>
      </c>
      <c r="AQ362" s="6">
        <f t="shared" ca="1" si="221"/>
        <v>84.786775204649587</v>
      </c>
      <c r="AR362" s="6">
        <f t="shared" ca="1" si="222"/>
        <v>2586.0981537198782</v>
      </c>
      <c r="AS362" s="3">
        <f t="shared" ca="1" si="223"/>
        <v>4.8931537316881428</v>
      </c>
      <c r="AT362" s="6">
        <f t="shared" ca="1" si="224"/>
        <v>9786.3074633762863</v>
      </c>
      <c r="AU362" s="3">
        <f t="shared" ca="1" si="225"/>
        <v>1023.144398578668</v>
      </c>
      <c r="AV362" s="3">
        <f t="shared" ca="1" si="226"/>
        <v>47.250201571868054</v>
      </c>
      <c r="AW362" s="6">
        <f t="shared" ca="1" si="227"/>
        <v>13449.955571438033</v>
      </c>
      <c r="BC362">
        <v>359</v>
      </c>
      <c r="BD362">
        <v>5256859.563319332</v>
      </c>
      <c r="BI362">
        <v>359</v>
      </c>
      <c r="BJ362">
        <v>9900.2637687563001</v>
      </c>
      <c r="BO362">
        <v>359</v>
      </c>
      <c r="BP362">
        <v>0.59199999999999997</v>
      </c>
      <c r="BW362">
        <v>359</v>
      </c>
      <c r="BX362">
        <v>24.973256303365929</v>
      </c>
      <c r="CE362">
        <v>359</v>
      </c>
      <c r="CF362">
        <v>2460700.4587291013</v>
      </c>
      <c r="CK362">
        <v>359</v>
      </c>
      <c r="CL362">
        <v>5753.2212565582695</v>
      </c>
      <c r="CS362">
        <v>358</v>
      </c>
      <c r="CT362" s="10">
        <v>6.4000000000000001E-2</v>
      </c>
      <c r="CU362" s="10">
        <v>5.6000000000000001E-2</v>
      </c>
      <c r="CV362" s="10">
        <v>7.0000000000000007E-2</v>
      </c>
      <c r="CW362" s="10">
        <v>6.8000000000000005E-2</v>
      </c>
      <c r="CX362" s="10">
        <v>8.7999999999999995E-2</v>
      </c>
      <c r="CY362" s="10">
        <v>7.8E-2</v>
      </c>
      <c r="CZ362" s="10">
        <v>4.8000000000000001E-2</v>
      </c>
      <c r="DA362" s="10">
        <v>0.05</v>
      </c>
      <c r="DB362" s="10">
        <v>5.3999999999999999E-2</v>
      </c>
      <c r="DC362" s="10">
        <v>6.2E-2</v>
      </c>
      <c r="DD362" s="10">
        <v>3.5999999999999997E-2</v>
      </c>
      <c r="DE362" s="10">
        <v>5.8000000000000003E-2</v>
      </c>
      <c r="DF362" s="10">
        <v>0.05</v>
      </c>
      <c r="DG362" s="10">
        <v>0.08</v>
      </c>
      <c r="DH362" s="10">
        <v>7.0000000000000007E-2</v>
      </c>
      <c r="DI362" s="10">
        <v>6.8000000000000005E-2</v>
      </c>
      <c r="DJ362" s="25">
        <v>10811.83405713584</v>
      </c>
      <c r="DK362" s="10">
        <v>0.59599999999999997</v>
      </c>
      <c r="DL362" s="10"/>
      <c r="DM362" s="10"/>
      <c r="DN362" s="10"/>
      <c r="DO362" s="10"/>
      <c r="DP362" s="10"/>
      <c r="DQ362" s="10"/>
      <c r="DR362" s="10"/>
      <c r="DS362" s="10"/>
      <c r="DT362" s="10"/>
      <c r="DU362" s="10"/>
      <c r="DV362" s="10"/>
    </row>
    <row r="363" spans="1:126" x14ac:dyDescent="0.35">
      <c r="A363">
        <f t="shared" ca="1" si="192"/>
        <v>1</v>
      </c>
      <c r="B363" t="str" cm="1">
        <f t="array" aca="1" ref="B363" ca="1">_xlfn.SWITCH(A363,1,"A",2,"B",3,"C",4,"D")</f>
        <v>A</v>
      </c>
      <c r="C363">
        <f t="shared" ca="1" si="193"/>
        <v>1</v>
      </c>
      <c r="D363" s="3">
        <f t="shared" ca="1" si="194"/>
        <v>2.5069706465828872</v>
      </c>
      <c r="E363">
        <f t="shared" ca="1" si="195"/>
        <v>1</v>
      </c>
      <c r="F363" cm="1">
        <f t="array" aca="1" ref="F363" ca="1">_xlfn.SWITCH(RANDBETWEEN(0,1),0,3,1,4)</f>
        <v>3</v>
      </c>
      <c r="G363" s="3">
        <f t="shared" ca="1" si="196"/>
        <v>1.6851187516494155</v>
      </c>
      <c r="H363" t="str" cm="1">
        <f t="array" aca="1" ref="H363" ca="1">_xlfn.SWITCH(RANDBETWEEN(0,1),0,"No",1,"Yes")</f>
        <v>No</v>
      </c>
      <c r="I363" s="3">
        <f t="shared" ca="1" si="197"/>
        <v>0.3127901775346848</v>
      </c>
      <c r="J363" t="str" cm="1">
        <f t="array" aca="1" ref="J363" ca="1">_xlfn.SWITCH(RANDBETWEEN(0,2),0,"Rainy",1,"Sunny",2,"Cold")</f>
        <v>Cold</v>
      </c>
      <c r="K363">
        <f t="shared" ca="1" si="190"/>
        <v>0.46776622232966053</v>
      </c>
      <c r="L363" t="str" cm="1">
        <f t="array" aca="1" ref="L363" ca="1">_xlfn.SWITCH(RANDBETWEEN(0,1),0,"Good",1,"Bad")</f>
        <v>Bad</v>
      </c>
      <c r="M363" s="3">
        <f t="shared" ca="1" si="198"/>
        <v>0.68265920345069198</v>
      </c>
      <c r="N363" t="str" cm="1">
        <f t="array" aca="1" ref="N363" ca="1">_xlfn.SWITCH(RANDBETWEEN(0,1),0,"No",1,"Yes")</f>
        <v>Yes</v>
      </c>
      <c r="O363" s="3">
        <f t="shared" ca="1" si="199"/>
        <v>0.96188480203722049</v>
      </c>
      <c r="P363" t="str" cm="1">
        <f t="array" aca="1" ref="P363" ca="1">_xlfn.SWITCH(RANDBETWEEN(0,1),0,"No",1,"Yes")</f>
        <v>Yes</v>
      </c>
      <c r="Q363" s="3">
        <f t="shared" ca="1" si="200"/>
        <v>0.88589231861933826</v>
      </c>
      <c r="R363">
        <f t="shared" ca="1" si="201"/>
        <v>2</v>
      </c>
      <c r="S363" s="3">
        <f t="shared" ca="1" si="202"/>
        <v>0.11193483735154487</v>
      </c>
      <c r="T363" s="3">
        <f t="shared" ca="1" si="203"/>
        <v>0.22386967470308974</v>
      </c>
      <c r="U363" t="str" cm="1">
        <f t="array" aca="1" ref="U363" ca="1">_xlfn.SWITCH(RANDBETWEEN(0,1),0,"No",1,"Yes")</f>
        <v>No</v>
      </c>
      <c r="V363" s="3">
        <f t="shared" ca="1" si="204"/>
        <v>0</v>
      </c>
      <c r="W363" t="str" cm="1">
        <f t="array" aca="1" ref="W363" ca="1">_xlfn.SWITCH(RANDBETWEEN(0,1),0,"No",1,"Yes")</f>
        <v>No</v>
      </c>
      <c r="X363" s="3">
        <f t="shared" ca="1" si="205"/>
        <v>0</v>
      </c>
      <c r="Y363" t="str" cm="1">
        <f t="array" aca="1" ref="Y363" ca="1">_xlfn.SWITCH(RANDBETWEEN(0,1),0,"No",1,"Yes")</f>
        <v>Yes</v>
      </c>
      <c r="Z363" s="3">
        <f t="shared" ca="1" si="206"/>
        <v>0.11984922447239665</v>
      </c>
      <c r="AA363" s="3">
        <f t="shared" ca="1" si="191"/>
        <v>1</v>
      </c>
      <c r="AB363" s="3">
        <f t="shared" ca="1" si="207"/>
        <v>0.92137541037545412</v>
      </c>
      <c r="AC363" s="3">
        <f t="shared" ca="1" si="208"/>
        <v>133.24795917140992</v>
      </c>
      <c r="AD363" s="3">
        <f t="shared" ca="1" si="209"/>
        <v>2</v>
      </c>
      <c r="AE363" s="3" t="str">
        <f t="shared" ca="1" si="210"/>
        <v>12-4</v>
      </c>
      <c r="AF363" s="3">
        <f t="shared" ca="1" si="211"/>
        <v>0.40285257952443099</v>
      </c>
      <c r="AG363" s="3" t="str">
        <f t="shared" ca="1" si="212"/>
        <v>High</v>
      </c>
      <c r="AH363" s="3">
        <f t="shared" ca="1" si="213"/>
        <v>7.809788091456081E-2</v>
      </c>
      <c r="AI363" s="3">
        <f t="shared" ca="1" si="214"/>
        <v>88.554353225847819</v>
      </c>
      <c r="AJ363" s="3">
        <f t="shared" ca="1" si="215"/>
        <v>1.5047025280798578</v>
      </c>
      <c r="AK363" s="3">
        <f t="shared" ca="1" si="216"/>
        <v>8.2468587736908017</v>
      </c>
      <c r="AL363" s="3">
        <f t="shared" ca="1" si="217"/>
        <v>40</v>
      </c>
      <c r="AM363" s="3" t="str">
        <f t="shared" ca="1" si="218"/>
        <v>On time</v>
      </c>
      <c r="AN363" s="6">
        <f t="shared" ca="1" si="219"/>
        <v>0</v>
      </c>
      <c r="AO363" s="6">
        <f t="shared" ca="1" si="220"/>
        <v>8.4179173003607346</v>
      </c>
      <c r="AP363" s="3" cm="1">
        <f t="array" aca="1" ref="AP363" ca="1">_xlfn.SWITCH(F363,3,_xlfn.NORM.INV(RAND(),8,4),4,_xlfn.NORM.INV(RAND(),7,3))</f>
        <v>5.2175053318676037</v>
      </c>
      <c r="AQ363" s="6">
        <f t="shared" ca="1" si="221"/>
        <v>112.07229739788676</v>
      </c>
      <c r="AR363" s="6">
        <f t="shared" ca="1" si="222"/>
        <v>2862.1733870992171</v>
      </c>
      <c r="AS363" s="3">
        <f t="shared" ca="1" si="223"/>
        <v>1.0308573467113502</v>
      </c>
      <c r="AT363" s="6">
        <f t="shared" ca="1" si="224"/>
        <v>2061.7146934227003</v>
      </c>
      <c r="AU363" s="3">
        <f t="shared" ca="1" si="225"/>
        <v>998.15161115820899</v>
      </c>
      <c r="AV363" s="3">
        <f t="shared" ca="1" si="226"/>
        <v>60.982367194254685</v>
      </c>
      <c r="AW363" s="6">
        <f t="shared" ca="1" si="227"/>
        <v>5991.4399761747418</v>
      </c>
      <c r="BC363">
        <v>360</v>
      </c>
      <c r="BD363">
        <v>4969045.8078333717</v>
      </c>
      <c r="BI363">
        <v>360</v>
      </c>
      <c r="BJ363">
        <v>10492.54453442786</v>
      </c>
      <c r="BO363">
        <v>360</v>
      </c>
      <c r="BP363">
        <v>0.66600000000000004</v>
      </c>
      <c r="BW363">
        <v>360</v>
      </c>
      <c r="BX363">
        <v>25.174168304198538</v>
      </c>
      <c r="CE363">
        <v>360</v>
      </c>
      <c r="CF363">
        <v>1209075.2797792295</v>
      </c>
      <c r="CK363">
        <v>360</v>
      </c>
      <c r="CL363">
        <v>3809.1354537497541</v>
      </c>
      <c r="CS363">
        <v>359</v>
      </c>
      <c r="CT363" s="10">
        <v>6.8000000000000005E-2</v>
      </c>
      <c r="CU363" s="10">
        <v>5.3999999999999999E-2</v>
      </c>
      <c r="CV363" s="10">
        <v>7.0000000000000007E-2</v>
      </c>
      <c r="CW363" s="10">
        <v>6.4000000000000001E-2</v>
      </c>
      <c r="CX363" s="10">
        <v>6.6000000000000003E-2</v>
      </c>
      <c r="CY363" s="10">
        <v>5.1999999999999998E-2</v>
      </c>
      <c r="CZ363" s="10">
        <v>6.8000000000000005E-2</v>
      </c>
      <c r="DA363" s="10">
        <v>6.8000000000000005E-2</v>
      </c>
      <c r="DB363" s="10">
        <v>5.3999999999999999E-2</v>
      </c>
      <c r="DC363" s="10">
        <v>5.6000000000000001E-2</v>
      </c>
      <c r="DD363" s="10">
        <v>7.3999999999999996E-2</v>
      </c>
      <c r="DE363" s="10">
        <v>6.2E-2</v>
      </c>
      <c r="DF363" s="10">
        <v>0.06</v>
      </c>
      <c r="DG363" s="10">
        <v>7.1999999999999995E-2</v>
      </c>
      <c r="DH363" s="10">
        <v>0.05</v>
      </c>
      <c r="DI363" s="10">
        <v>6.2E-2</v>
      </c>
      <c r="DJ363" s="25">
        <v>13259.147804290998</v>
      </c>
      <c r="DK363" s="10">
        <v>0.63400000000000001</v>
      </c>
      <c r="DL363" s="10"/>
      <c r="DM363" s="10"/>
      <c r="DN363" s="10"/>
      <c r="DO363" s="10"/>
      <c r="DP363" s="10"/>
      <c r="DQ363" s="10"/>
      <c r="DR363" s="10"/>
      <c r="DS363" s="10"/>
      <c r="DT363" s="10"/>
      <c r="DU363" s="10"/>
      <c r="DV363" s="10"/>
    </row>
    <row r="364" spans="1:126" x14ac:dyDescent="0.35">
      <c r="A364">
        <f t="shared" ca="1" si="192"/>
        <v>2</v>
      </c>
      <c r="B364" t="str" cm="1">
        <f t="array" aca="1" ref="B364" ca="1">_xlfn.SWITCH(A364,1,"A",2,"B",3,"C",4,"D")</f>
        <v>B</v>
      </c>
      <c r="C364">
        <f t="shared" ca="1" si="193"/>
        <v>3</v>
      </c>
      <c r="D364" s="3">
        <f t="shared" ca="1" si="194"/>
        <v>3.2324789325222891</v>
      </c>
      <c r="E364">
        <f t="shared" ca="1" si="195"/>
        <v>1</v>
      </c>
      <c r="F364" cm="1">
        <f t="array" aca="1" ref="F364" ca="1">_xlfn.SWITCH(RANDBETWEEN(0,1),0,3,1,4)</f>
        <v>3</v>
      </c>
      <c r="G364" s="3">
        <f t="shared" ca="1" si="196"/>
        <v>1.8390531942423882</v>
      </c>
      <c r="H364" t="str" cm="1">
        <f t="array" aca="1" ref="H364" ca="1">_xlfn.SWITCH(RANDBETWEEN(0,1),0,"No",1,"Yes")</f>
        <v>Yes</v>
      </c>
      <c r="I364" s="3">
        <f t="shared" ca="1" si="197"/>
        <v>9.7942048086719441E-2</v>
      </c>
      <c r="J364" t="str" cm="1">
        <f t="array" aca="1" ref="J364" ca="1">_xlfn.SWITCH(RANDBETWEEN(0,2),0,"Rainy",1,"Sunny",2,"Cold")</f>
        <v>Sunny</v>
      </c>
      <c r="K364">
        <f t="shared" ca="1" si="190"/>
        <v>0.17675494882820436</v>
      </c>
      <c r="L364" t="str" cm="1">
        <f t="array" aca="1" ref="L364" ca="1">_xlfn.SWITCH(RANDBETWEEN(0,1),0,"Good",1,"Bad")</f>
        <v>Good</v>
      </c>
      <c r="M364" s="3">
        <f t="shared" ca="1" si="198"/>
        <v>5.4776355924453443E-2</v>
      </c>
      <c r="N364" t="str" cm="1">
        <f t="array" aca="1" ref="N364" ca="1">_xlfn.SWITCH(RANDBETWEEN(0,1),0,"No",1,"Yes")</f>
        <v>Yes</v>
      </c>
      <c r="O364" s="3">
        <f t="shared" ca="1" si="199"/>
        <v>1.2538671673954465</v>
      </c>
      <c r="P364" t="str" cm="1">
        <f t="array" aca="1" ref="P364" ca="1">_xlfn.SWITCH(RANDBETWEEN(0,1),0,"No",1,"Yes")</f>
        <v>No</v>
      </c>
      <c r="Q364" s="3">
        <f t="shared" ca="1" si="200"/>
        <v>0</v>
      </c>
      <c r="R364">
        <f t="shared" ca="1" si="201"/>
        <v>1</v>
      </c>
      <c r="S364" s="3">
        <f t="shared" ca="1" si="202"/>
        <v>0.17642236493572591</v>
      </c>
      <c r="T364" s="3">
        <f t="shared" ca="1" si="203"/>
        <v>0.17642236493572591</v>
      </c>
      <c r="U364" t="str" cm="1">
        <f t="array" aca="1" ref="U364" ca="1">_xlfn.SWITCH(RANDBETWEEN(0,1),0,"No",1,"Yes")</f>
        <v>No</v>
      </c>
      <c r="V364" s="3">
        <f t="shared" ca="1" si="204"/>
        <v>0</v>
      </c>
      <c r="W364" t="str" cm="1">
        <f t="array" aca="1" ref="W364" ca="1">_xlfn.SWITCH(RANDBETWEEN(0,1),0,"No",1,"Yes")</f>
        <v>Yes</v>
      </c>
      <c r="X364" s="3">
        <f t="shared" ca="1" si="205"/>
        <v>16.277983060959976</v>
      </c>
      <c r="Y364" t="str" cm="1">
        <f t="array" aca="1" ref="Y364" ca="1">_xlfn.SWITCH(RANDBETWEEN(0,1),0,"No",1,"Yes")</f>
        <v>No</v>
      </c>
      <c r="Z364" s="3">
        <f t="shared" ca="1" si="206"/>
        <v>0</v>
      </c>
      <c r="AA364" s="3">
        <f t="shared" ca="1" si="191"/>
        <v>0</v>
      </c>
      <c r="AB364" s="3">
        <f t="shared" ca="1" si="207"/>
        <v>0.87724038557756479</v>
      </c>
      <c r="AC364" s="3">
        <f t="shared" ca="1" si="208"/>
        <v>216.94400719751826</v>
      </c>
      <c r="AD364" s="3">
        <f t="shared" ca="1" si="209"/>
        <v>4</v>
      </c>
      <c r="AE364" s="3" t="str">
        <f t="shared" ca="1" si="210"/>
        <v>4-8</v>
      </c>
      <c r="AF364" s="3">
        <f t="shared" ca="1" si="211"/>
        <v>1.5916858670100758</v>
      </c>
      <c r="AG364" s="3" t="str">
        <f t="shared" ca="1" si="212"/>
        <v>Low</v>
      </c>
      <c r="AH364" s="3">
        <f t="shared" ca="1" si="213"/>
        <v>0.80684553639904166</v>
      </c>
      <c r="AI364" s="3">
        <f t="shared" ca="1" si="214"/>
        <v>64.28063977536199</v>
      </c>
      <c r="AJ364" s="3">
        <f t="shared" ca="1" si="215"/>
        <v>3.3749509643286149</v>
      </c>
      <c r="AK364" s="3">
        <f t="shared" ca="1" si="216"/>
        <v>26.527521893688213</v>
      </c>
      <c r="AL364" s="3">
        <f t="shared" ca="1" si="217"/>
        <v>15</v>
      </c>
      <c r="AM364" s="3" t="str">
        <f t="shared" ca="1" si="218"/>
        <v>Late</v>
      </c>
      <c r="AN364" s="6">
        <f t="shared" ca="1" si="219"/>
        <v>20.423717449793013</v>
      </c>
      <c r="AO364" s="6">
        <f t="shared" ca="1" si="220"/>
        <v>0</v>
      </c>
      <c r="AP364" s="3" cm="1">
        <f t="array" aca="1" ref="AP364" ca="1">_xlfn.SWITCH(F364,3,_xlfn.NORM.INV(RAND(),8,4),4,_xlfn.NORM.INV(RAND(),7,3))</f>
        <v>11.494101207699842</v>
      </c>
      <c r="AQ364" s="6">
        <f t="shared" ca="1" si="221"/>
        <v>107.61763180144986</v>
      </c>
      <c r="AR364" s="6">
        <f t="shared" ca="1" si="222"/>
        <v>2031.2158268167645</v>
      </c>
      <c r="AS364" s="3">
        <f t="shared" ca="1" si="223"/>
        <v>3.3159402367110267</v>
      </c>
      <c r="AT364" s="6">
        <f t="shared" ca="1" si="224"/>
        <v>4973.9103550665404</v>
      </c>
      <c r="AU364" s="3">
        <f t="shared" ca="1" si="225"/>
        <v>1018.8762704248388</v>
      </c>
      <c r="AV364" s="3">
        <f t="shared" ca="1" si="226"/>
        <v>71.738369642607267</v>
      </c>
      <c r="AW364" s="6">
        <f t="shared" ca="1" si="227"/>
        <v>8116.1645394005445</v>
      </c>
      <c r="BC364">
        <v>361</v>
      </c>
      <c r="BD364">
        <v>4775722.3029726893</v>
      </c>
      <c r="BI364">
        <v>361</v>
      </c>
      <c r="BJ364">
        <v>-90831.039061327072</v>
      </c>
      <c r="BO364">
        <v>361</v>
      </c>
      <c r="BP364">
        <v>0.59799999999999998</v>
      </c>
      <c r="BW364">
        <v>361</v>
      </c>
      <c r="BX364">
        <v>24.211080879143129</v>
      </c>
      <c r="CE364">
        <v>361</v>
      </c>
      <c r="CF364">
        <v>1902511.5411332496</v>
      </c>
      <c r="CK364">
        <v>361</v>
      </c>
      <c r="CL364">
        <v>13402.832731606763</v>
      </c>
      <c r="CS364">
        <v>360</v>
      </c>
      <c r="CT364" s="10">
        <v>5.8000000000000003E-2</v>
      </c>
      <c r="CU364" s="10">
        <v>6.2E-2</v>
      </c>
      <c r="CV364" s="10">
        <v>5.3999999999999999E-2</v>
      </c>
      <c r="CW364" s="10">
        <v>5.6000000000000001E-2</v>
      </c>
      <c r="CX364" s="10">
        <v>6.8000000000000005E-2</v>
      </c>
      <c r="CY364" s="10">
        <v>5.1999999999999998E-2</v>
      </c>
      <c r="CZ364" s="10">
        <v>6.8000000000000005E-2</v>
      </c>
      <c r="DA364" s="10">
        <v>5.6000000000000001E-2</v>
      </c>
      <c r="DB364" s="10">
        <v>7.3999999999999996E-2</v>
      </c>
      <c r="DC364" s="10">
        <v>7.1999999999999995E-2</v>
      </c>
      <c r="DD364" s="10">
        <v>5.3999999999999999E-2</v>
      </c>
      <c r="DE364" s="10">
        <v>3.7999999999999999E-2</v>
      </c>
      <c r="DF364" s="10">
        <v>0.06</v>
      </c>
      <c r="DG364" s="10">
        <v>7.3999999999999996E-2</v>
      </c>
      <c r="DH364" s="10">
        <v>6.6000000000000003E-2</v>
      </c>
      <c r="DI364" s="10">
        <v>8.7999999999999995E-2</v>
      </c>
      <c r="DJ364" s="25">
        <v>10201.957097528988</v>
      </c>
      <c r="DK364" s="10">
        <v>0.57399999999999995</v>
      </c>
      <c r="DL364" s="10"/>
      <c r="DM364" s="10"/>
      <c r="DN364" s="10"/>
      <c r="DO364" s="10"/>
      <c r="DP364" s="10"/>
      <c r="DQ364" s="10"/>
      <c r="DR364" s="10"/>
      <c r="DS364" s="10"/>
      <c r="DT364" s="10"/>
      <c r="DU364" s="10"/>
      <c r="DV364" s="10"/>
    </row>
    <row r="365" spans="1:126" x14ac:dyDescent="0.35">
      <c r="A365">
        <f t="shared" ca="1" si="192"/>
        <v>4</v>
      </c>
      <c r="B365" t="str" cm="1">
        <f t="array" aca="1" ref="B365" ca="1">_xlfn.SWITCH(A365,1,"A",2,"B",3,"C",4,"D")</f>
        <v>D</v>
      </c>
      <c r="C365">
        <f t="shared" ca="1" si="193"/>
        <v>2</v>
      </c>
      <c r="D365" s="3">
        <f t="shared" ca="1" si="194"/>
        <v>3.6769582482251622</v>
      </c>
      <c r="E365">
        <f t="shared" ca="1" si="195"/>
        <v>1</v>
      </c>
      <c r="F365" cm="1">
        <f t="array" aca="1" ref="F365" ca="1">_xlfn.SWITCH(RANDBETWEEN(0,1),0,3,1,4)</f>
        <v>3</v>
      </c>
      <c r="G365" s="3">
        <f t="shared" ca="1" si="196"/>
        <v>2.0483567606990976</v>
      </c>
      <c r="H365" t="str" cm="1">
        <f t="array" aca="1" ref="H365" ca="1">_xlfn.SWITCH(RANDBETWEEN(0,1),0,"No",1,"Yes")</f>
        <v>Yes</v>
      </c>
      <c r="I365" s="3">
        <f t="shared" ca="1" si="197"/>
        <v>9.7658499924030001E-2</v>
      </c>
      <c r="J365" t="str" cm="1">
        <f t="array" aca="1" ref="J365" ca="1">_xlfn.SWITCH(RANDBETWEEN(0,2),0,"Rainy",1,"Sunny",2,"Cold")</f>
        <v>Rainy</v>
      </c>
      <c r="K365">
        <f t="shared" ca="1" si="190"/>
        <v>2.2296233336919342</v>
      </c>
      <c r="L365" t="str" cm="1">
        <f t="array" aca="1" ref="L365" ca="1">_xlfn.SWITCH(RANDBETWEEN(0,1),0,"Good",1,"Bad")</f>
        <v>Good</v>
      </c>
      <c r="M365" s="3">
        <f t="shared" ca="1" si="198"/>
        <v>0.10280215214020608</v>
      </c>
      <c r="N365" t="str" cm="1">
        <f t="array" aca="1" ref="N365" ca="1">_xlfn.SWITCH(RANDBETWEEN(0,1),0,"No",1,"Yes")</f>
        <v>No</v>
      </c>
      <c r="O365" s="3">
        <f t="shared" ca="1" si="199"/>
        <v>9.6045297122072049E-2</v>
      </c>
      <c r="P365" t="str" cm="1">
        <f t="array" aca="1" ref="P365" ca="1">_xlfn.SWITCH(RANDBETWEEN(0,1),0,"No",1,"Yes")</f>
        <v>No</v>
      </c>
      <c r="Q365" s="3">
        <f t="shared" ca="1" si="200"/>
        <v>0</v>
      </c>
      <c r="R365">
        <f t="shared" ca="1" si="201"/>
        <v>3</v>
      </c>
      <c r="S365" s="3">
        <f t="shared" ca="1" si="202"/>
        <v>0.20853386150908018</v>
      </c>
      <c r="T365" s="3">
        <f t="shared" ca="1" si="203"/>
        <v>0.62560158452724057</v>
      </c>
      <c r="U365" t="str" cm="1">
        <f t="array" aca="1" ref="U365" ca="1">_xlfn.SWITCH(RANDBETWEEN(0,1),0,"No",1,"Yes")</f>
        <v>Yes</v>
      </c>
      <c r="V365" s="3">
        <f t="shared" ca="1" si="204"/>
        <v>0.98086061280053038</v>
      </c>
      <c r="W365" t="str" cm="1">
        <f t="array" aca="1" ref="W365" ca="1">_xlfn.SWITCH(RANDBETWEEN(0,1),0,"No",1,"Yes")</f>
        <v>No</v>
      </c>
      <c r="X365" s="3">
        <f t="shared" ca="1" si="205"/>
        <v>0</v>
      </c>
      <c r="Y365" t="str" cm="1">
        <f t="array" aca="1" ref="Y365" ca="1">_xlfn.SWITCH(RANDBETWEEN(0,1),0,"No",1,"Yes")</f>
        <v>No</v>
      </c>
      <c r="Z365" s="3">
        <f t="shared" ca="1" si="206"/>
        <v>0</v>
      </c>
      <c r="AA365" s="3">
        <f t="shared" ca="1" si="191"/>
        <v>1</v>
      </c>
      <c r="AB365" s="3">
        <f t="shared" ca="1" si="207"/>
        <v>1.5614332932057546</v>
      </c>
      <c r="AC365" s="3">
        <f t="shared" ca="1" si="208"/>
        <v>295.6545218464039</v>
      </c>
      <c r="AD365" s="3">
        <f t="shared" ca="1" si="209"/>
        <v>4</v>
      </c>
      <c r="AE365" s="3" t="str">
        <f t="shared" ca="1" si="210"/>
        <v>4-8</v>
      </c>
      <c r="AF365" s="3">
        <f t="shared" ca="1" si="211"/>
        <v>-9.1881231463819546E-3</v>
      </c>
      <c r="AG365" s="3" t="str">
        <f t="shared" ca="1" si="212"/>
        <v>High</v>
      </c>
      <c r="AH365" s="3">
        <f t="shared" ca="1" si="213"/>
        <v>7.9449861004610267E-2</v>
      </c>
      <c r="AI365" s="3">
        <f t="shared" ca="1" si="214"/>
        <v>45.734148967549679</v>
      </c>
      <c r="AJ365" s="3">
        <f t="shared" ca="1" si="215"/>
        <v>6.4646337260191142</v>
      </c>
      <c r="AK365" s="3">
        <f t="shared" ca="1" si="216"/>
        <v>14.27727699798821</v>
      </c>
      <c r="AL365" s="3">
        <f t="shared" ca="1" si="217"/>
        <v>20</v>
      </c>
      <c r="AM365" s="3" t="str">
        <f t="shared" ca="1" si="218"/>
        <v>On time</v>
      </c>
      <c r="AN365" s="6">
        <f t="shared" ca="1" si="219"/>
        <v>15.406838597129344</v>
      </c>
      <c r="AO365" s="6">
        <f t="shared" ca="1" si="220"/>
        <v>0</v>
      </c>
      <c r="AP365" s="3" cm="1">
        <f t="array" aca="1" ref="AP365" ca="1">_xlfn.SWITCH(F365,3,_xlfn.NORM.INV(RAND(),8,4),4,_xlfn.NORM.INV(RAND(),7,3))</f>
        <v>6.6818474854519829</v>
      </c>
      <c r="AQ365" s="6">
        <f t="shared" ca="1" si="221"/>
        <v>97.531460565486412</v>
      </c>
      <c r="AR365" s="6">
        <f t="shared" ca="1" si="222"/>
        <v>4315.5156416324198</v>
      </c>
      <c r="AS365" s="3">
        <f t="shared" ca="1" si="223"/>
        <v>1.7846596247485262</v>
      </c>
      <c r="AT365" s="6">
        <f t="shared" ca="1" si="224"/>
        <v>3569.3192494970526</v>
      </c>
      <c r="AU365" s="3">
        <f t="shared" ca="1" si="225"/>
        <v>994.59934031713397</v>
      </c>
      <c r="AV365" s="3">
        <f t="shared" ca="1" si="226"/>
        <v>53.45194622687864</v>
      </c>
      <c r="AW365" s="6">
        <f t="shared" ca="1" si="227"/>
        <v>8948.2930162706143</v>
      </c>
      <c r="BC365">
        <v>362</v>
      </c>
      <c r="BD365">
        <v>5815297.1968988869</v>
      </c>
      <c r="BI365">
        <v>362</v>
      </c>
      <c r="BJ365">
        <v>11429.471356776725</v>
      </c>
      <c r="BO365">
        <v>362</v>
      </c>
      <c r="BP365">
        <v>0.58399999999999996</v>
      </c>
      <c r="BW365">
        <v>362</v>
      </c>
      <c r="BX365">
        <v>14.838665245799326</v>
      </c>
      <c r="CE365">
        <v>362</v>
      </c>
      <c r="CF365">
        <v>2591770.6556209913</v>
      </c>
      <c r="CK365">
        <v>362</v>
      </c>
      <c r="CL365">
        <v>3778.6918461566606</v>
      </c>
      <c r="CS365">
        <v>361</v>
      </c>
      <c r="CT365" s="10">
        <v>0.04</v>
      </c>
      <c r="CU365" s="10">
        <v>7.1999999999999995E-2</v>
      </c>
      <c r="CV365" s="10">
        <v>7.0000000000000007E-2</v>
      </c>
      <c r="CW365" s="10">
        <v>5.1999999999999998E-2</v>
      </c>
      <c r="CX365" s="10">
        <v>6.4000000000000001E-2</v>
      </c>
      <c r="CY365" s="10">
        <v>8.5999999999999993E-2</v>
      </c>
      <c r="CZ365" s="10">
        <v>5.1999999999999998E-2</v>
      </c>
      <c r="DA365" s="10">
        <v>0.06</v>
      </c>
      <c r="DB365" s="10">
        <v>4.2000000000000003E-2</v>
      </c>
      <c r="DC365" s="10">
        <v>5.6000000000000001E-2</v>
      </c>
      <c r="DD365" s="10">
        <v>7.3999999999999996E-2</v>
      </c>
      <c r="DE365" s="10">
        <v>6.2E-2</v>
      </c>
      <c r="DF365" s="10">
        <v>6.6000000000000003E-2</v>
      </c>
      <c r="DG365" s="10">
        <v>7.5999999999999998E-2</v>
      </c>
      <c r="DH365" s="10">
        <v>7.1999999999999995E-2</v>
      </c>
      <c r="DI365" s="10">
        <v>5.6000000000000001E-2</v>
      </c>
      <c r="DJ365" s="25">
        <v>12031.735163578691</v>
      </c>
      <c r="DK365" s="10">
        <v>0.56399999999999995</v>
      </c>
      <c r="DL365" s="10"/>
      <c r="DM365" s="10"/>
      <c r="DN365" s="10"/>
      <c r="DO365" s="10"/>
      <c r="DP365" s="10"/>
      <c r="DQ365" s="10"/>
      <c r="DR365" s="10"/>
      <c r="DS365" s="10"/>
      <c r="DT365" s="10"/>
      <c r="DU365" s="10"/>
      <c r="DV365" s="10"/>
    </row>
    <row r="366" spans="1:126" x14ac:dyDescent="0.35">
      <c r="A366">
        <f t="shared" ca="1" si="192"/>
        <v>3</v>
      </c>
      <c r="B366" t="str" cm="1">
        <f t="array" aca="1" ref="B366" ca="1">_xlfn.SWITCH(A366,1,"A",2,"B",3,"C",4,"D")</f>
        <v>C</v>
      </c>
      <c r="C366">
        <f t="shared" ca="1" si="193"/>
        <v>2</v>
      </c>
      <c r="D366" s="3">
        <f t="shared" ca="1" si="194"/>
        <v>3.2066481139760872</v>
      </c>
      <c r="E366">
        <f t="shared" ca="1" si="195"/>
        <v>1</v>
      </c>
      <c r="F366" cm="1">
        <f t="array" aca="1" ref="F366" ca="1">_xlfn.SWITCH(RANDBETWEEN(0,1),0,3,1,4)</f>
        <v>3</v>
      </c>
      <c r="G366" s="3">
        <f t="shared" ca="1" si="196"/>
        <v>1.6825313796923007</v>
      </c>
      <c r="H366" t="str" cm="1">
        <f t="array" aca="1" ref="H366" ca="1">_xlfn.SWITCH(RANDBETWEEN(0,1),0,"No",1,"Yes")</f>
        <v>Yes</v>
      </c>
      <c r="I366" s="3">
        <f t="shared" ca="1" si="197"/>
        <v>6.0042341544350245E-2</v>
      </c>
      <c r="J366" t="str" cm="1">
        <f t="array" aca="1" ref="J366" ca="1">_xlfn.SWITCH(RANDBETWEEN(0,2),0,"Rainy",1,"Sunny",2,"Cold")</f>
        <v>Rainy</v>
      </c>
      <c r="K366">
        <f t="shared" ca="1" si="190"/>
        <v>1.472092876099806</v>
      </c>
      <c r="L366" t="str" cm="1">
        <f t="array" aca="1" ref="L366" ca="1">_xlfn.SWITCH(RANDBETWEEN(0,1),0,"Good",1,"Bad")</f>
        <v>Bad</v>
      </c>
      <c r="M366" s="3">
        <f t="shared" ca="1" si="198"/>
        <v>0.42649889314410888</v>
      </c>
      <c r="N366" t="str" cm="1">
        <f t="array" aca="1" ref="N366" ca="1">_xlfn.SWITCH(RANDBETWEEN(0,1),0,"No",1,"Yes")</f>
        <v>No</v>
      </c>
      <c r="O366" s="3">
        <f t="shared" ca="1" si="199"/>
        <v>6.4025403771434952E-2</v>
      </c>
      <c r="P366" t="str" cm="1">
        <f t="array" aca="1" ref="P366" ca="1">_xlfn.SWITCH(RANDBETWEEN(0,1),0,"No",1,"Yes")</f>
        <v>Yes</v>
      </c>
      <c r="Q366" s="3">
        <f t="shared" ca="1" si="200"/>
        <v>1.189469109351025</v>
      </c>
      <c r="R366">
        <f t="shared" ca="1" si="201"/>
        <v>3</v>
      </c>
      <c r="S366" s="3">
        <f t="shared" ca="1" si="202"/>
        <v>0.21188969451131681</v>
      </c>
      <c r="T366" s="3">
        <f t="shared" ca="1" si="203"/>
        <v>0.63566908353395046</v>
      </c>
      <c r="U366" t="str" cm="1">
        <f t="array" aca="1" ref="U366" ca="1">_xlfn.SWITCH(RANDBETWEEN(0,1),0,"No",1,"Yes")</f>
        <v>No</v>
      </c>
      <c r="V366" s="3">
        <f t="shared" ca="1" si="204"/>
        <v>0</v>
      </c>
      <c r="W366" t="str" cm="1">
        <f t="array" aca="1" ref="W366" ca="1">_xlfn.SWITCH(RANDBETWEEN(0,1),0,"No",1,"Yes")</f>
        <v>Yes</v>
      </c>
      <c r="X366" s="3">
        <f t="shared" ca="1" si="205"/>
        <v>17.141077198445934</v>
      </c>
      <c r="Y366" t="str" cm="1">
        <f t="array" aca="1" ref="Y366" ca="1">_xlfn.SWITCH(RANDBETWEEN(0,1),0,"No",1,"Yes")</f>
        <v>No</v>
      </c>
      <c r="Z366" s="3">
        <f t="shared" ca="1" si="206"/>
        <v>0</v>
      </c>
      <c r="AA366" s="3">
        <f t="shared" ca="1" si="191"/>
        <v>0</v>
      </c>
      <c r="AB366" s="3">
        <f t="shared" ca="1" si="207"/>
        <v>0.77744600849001111</v>
      </c>
      <c r="AC366" s="3">
        <f t="shared" ca="1" si="208"/>
        <v>241.13790291664972</v>
      </c>
      <c r="AD366" s="3">
        <f t="shared" ca="1" si="209"/>
        <v>1</v>
      </c>
      <c r="AE366" s="3" t="str">
        <f t="shared" ca="1" si="210"/>
        <v>8-12</v>
      </c>
      <c r="AF366" s="3">
        <f t="shared" ca="1" si="211"/>
        <v>0.85079794192672553</v>
      </c>
      <c r="AG366" s="3" t="str">
        <f t="shared" ca="1" si="212"/>
        <v>Low</v>
      </c>
      <c r="AH366" s="3">
        <f t="shared" ca="1" si="213"/>
        <v>0.2135065967097049</v>
      </c>
      <c r="AI366" s="3">
        <f t="shared" ca="1" si="214"/>
        <v>34.378769376965622</v>
      </c>
      <c r="AJ366" s="3">
        <f t="shared" ca="1" si="215"/>
        <v>7.0141516781056259</v>
      </c>
      <c r="AK366" s="3">
        <f t="shared" ca="1" si="216"/>
        <v>31.527308510814979</v>
      </c>
      <c r="AL366" s="3">
        <f t="shared" ca="1" si="217"/>
        <v>20</v>
      </c>
      <c r="AM366" s="3" t="str">
        <f t="shared" ca="1" si="218"/>
        <v>Late</v>
      </c>
      <c r="AN366" s="6">
        <f t="shared" ca="1" si="219"/>
        <v>24.818714856847532</v>
      </c>
      <c r="AO366" s="6">
        <f t="shared" ca="1" si="220"/>
        <v>0</v>
      </c>
      <c r="AP366" s="3" cm="1">
        <f t="array" aca="1" ref="AP366" ca="1">_xlfn.SWITCH(F366,3,_xlfn.NORM.INV(RAND(),8,4),4,_xlfn.NORM.INV(RAND(),7,3))</f>
        <v>2.5384734681134065</v>
      </c>
      <c r="AQ366" s="6">
        <f t="shared" ca="1" si="221"/>
        <v>101.51404566270057</v>
      </c>
      <c r="AR366" s="6">
        <f t="shared" ca="1" si="222"/>
        <v>9643.1514432496097</v>
      </c>
      <c r="AS366" s="3">
        <f t="shared" ca="1" si="223"/>
        <v>3.9409135638518724</v>
      </c>
      <c r="AT366" s="6">
        <f t="shared" ca="1" si="224"/>
        <v>5911.3703457778083</v>
      </c>
      <c r="AU366" s="3">
        <f t="shared" ca="1" si="225"/>
        <v>980.66514096570018</v>
      </c>
      <c r="AV366" s="3">
        <f t="shared" ca="1" si="226"/>
        <v>51.891045067173486</v>
      </c>
      <c r="AW366" s="6">
        <f t="shared" ca="1" si="227"/>
        <v>16611.896689917136</v>
      </c>
      <c r="BC366">
        <v>363</v>
      </c>
      <c r="BD366">
        <v>5778087.1415045867</v>
      </c>
      <c r="BI366">
        <v>363</v>
      </c>
      <c r="BJ366">
        <v>10185.823124688748</v>
      </c>
      <c r="BO366">
        <v>363</v>
      </c>
      <c r="BP366">
        <v>0.62</v>
      </c>
      <c r="BW366">
        <v>363</v>
      </c>
      <c r="BX366">
        <v>20.406832734492625</v>
      </c>
      <c r="CE366">
        <v>363</v>
      </c>
      <c r="CF366">
        <v>2151034.1002871422</v>
      </c>
      <c r="CK366">
        <v>363</v>
      </c>
      <c r="CL366">
        <v>4463.2406283975151</v>
      </c>
      <c r="CS366">
        <v>362</v>
      </c>
      <c r="CT366" s="10">
        <v>5.8000000000000003E-2</v>
      </c>
      <c r="CU366" s="10">
        <v>6.4000000000000001E-2</v>
      </c>
      <c r="CV366" s="10">
        <v>7.3999999999999996E-2</v>
      </c>
      <c r="CW366" s="10">
        <v>5.3999999999999999E-2</v>
      </c>
      <c r="CX366" s="10">
        <v>4.5999999999999999E-2</v>
      </c>
      <c r="CY366" s="10">
        <v>5.8000000000000003E-2</v>
      </c>
      <c r="CZ366" s="10">
        <v>7.5999999999999998E-2</v>
      </c>
      <c r="DA366" s="10">
        <v>7.0000000000000007E-2</v>
      </c>
      <c r="DB366" s="10">
        <v>5.3999999999999999E-2</v>
      </c>
      <c r="DC366" s="10">
        <v>6.2E-2</v>
      </c>
      <c r="DD366" s="10">
        <v>5.8000000000000003E-2</v>
      </c>
      <c r="DE366" s="10">
        <v>7.1999999999999995E-2</v>
      </c>
      <c r="DF366" s="10">
        <v>5.6000000000000001E-2</v>
      </c>
      <c r="DG366" s="10">
        <v>5.3999999999999999E-2</v>
      </c>
      <c r="DH366" s="10">
        <v>6.4000000000000001E-2</v>
      </c>
      <c r="DI366" s="10">
        <v>0.08</v>
      </c>
      <c r="DJ366" s="25">
        <v>12429.19536617077</v>
      </c>
      <c r="DK366" s="10">
        <v>0.61799999999999999</v>
      </c>
      <c r="DL366" s="10"/>
      <c r="DM366" s="10"/>
      <c r="DN366" s="10"/>
      <c r="DO366" s="10"/>
      <c r="DP366" s="10"/>
      <c r="DQ366" s="10"/>
      <c r="DR366" s="10"/>
      <c r="DS366" s="10"/>
      <c r="DT366" s="10"/>
      <c r="DU366" s="10"/>
      <c r="DV366" s="10"/>
    </row>
    <row r="367" spans="1:126" x14ac:dyDescent="0.35">
      <c r="A367">
        <f t="shared" ca="1" si="192"/>
        <v>4</v>
      </c>
      <c r="B367" t="str" cm="1">
        <f t="array" aca="1" ref="B367" ca="1">_xlfn.SWITCH(A367,1,"A",2,"B",3,"C",4,"D")</f>
        <v>D</v>
      </c>
      <c r="C367">
        <f t="shared" ca="1" si="193"/>
        <v>3</v>
      </c>
      <c r="D367" s="3">
        <f t="shared" ca="1" si="194"/>
        <v>2.9463886442209022</v>
      </c>
      <c r="E367">
        <f t="shared" ca="1" si="195"/>
        <v>1</v>
      </c>
      <c r="F367" cm="1">
        <f t="array" aca="1" ref="F367" ca="1">_xlfn.SWITCH(RANDBETWEEN(0,1),0,3,1,4)</f>
        <v>4</v>
      </c>
      <c r="G367" s="3">
        <f t="shared" ca="1" si="196"/>
        <v>2.7143526583347035</v>
      </c>
      <c r="H367" t="str" cm="1">
        <f t="array" aca="1" ref="H367" ca="1">_xlfn.SWITCH(RANDBETWEEN(0,1),0,"No",1,"Yes")</f>
        <v>No</v>
      </c>
      <c r="I367" s="3">
        <f t="shared" ca="1" si="197"/>
        <v>0.32065522501340937</v>
      </c>
      <c r="J367" t="str" cm="1">
        <f t="array" aca="1" ref="J367" ca="1">_xlfn.SWITCH(RANDBETWEEN(0,2),0,"Rainy",1,"Sunny",2,"Cold")</f>
        <v>Sunny</v>
      </c>
      <c r="K367">
        <f t="shared" ca="1" si="190"/>
        <v>0.23196933246759027</v>
      </c>
      <c r="L367" t="str" cm="1">
        <f t="array" aca="1" ref="L367" ca="1">_xlfn.SWITCH(RANDBETWEEN(0,1),0,"Good",1,"Bad")</f>
        <v>Good</v>
      </c>
      <c r="M367" s="3">
        <f t="shared" ca="1" si="198"/>
        <v>8.3533758158125554E-2</v>
      </c>
      <c r="N367" t="str" cm="1">
        <f t="array" aca="1" ref="N367" ca="1">_xlfn.SWITCH(RANDBETWEEN(0,1),0,"No",1,"Yes")</f>
        <v>No</v>
      </c>
      <c r="O367" s="3">
        <f t="shared" ca="1" si="199"/>
        <v>0.10023050705500505</v>
      </c>
      <c r="P367" t="str" cm="1">
        <f t="array" aca="1" ref="P367" ca="1">_xlfn.SWITCH(RANDBETWEEN(0,1),0,"No",1,"Yes")</f>
        <v>Yes</v>
      </c>
      <c r="Q367" s="3">
        <f t="shared" ca="1" si="200"/>
        <v>2.2040458404250183</v>
      </c>
      <c r="R367">
        <f t="shared" ca="1" si="201"/>
        <v>2</v>
      </c>
      <c r="S367" s="3">
        <f t="shared" ca="1" si="202"/>
        <v>0.14388157844652413</v>
      </c>
      <c r="T367" s="3">
        <f t="shared" ca="1" si="203"/>
        <v>0.28776315689304827</v>
      </c>
      <c r="U367" t="str" cm="1">
        <f t="array" aca="1" ref="U367" ca="1">_xlfn.SWITCH(RANDBETWEEN(0,1),0,"No",1,"Yes")</f>
        <v>No</v>
      </c>
      <c r="V367" s="3">
        <f t="shared" ca="1" si="204"/>
        <v>0</v>
      </c>
      <c r="W367" t="str" cm="1">
        <f t="array" aca="1" ref="W367" ca="1">_xlfn.SWITCH(RANDBETWEEN(0,1),0,"No",1,"Yes")</f>
        <v>No</v>
      </c>
      <c r="X367" s="3">
        <f t="shared" ca="1" si="205"/>
        <v>0</v>
      </c>
      <c r="Y367" t="str" cm="1">
        <f t="array" aca="1" ref="Y367" ca="1">_xlfn.SWITCH(RANDBETWEEN(0,1),0,"No",1,"Yes")</f>
        <v>No</v>
      </c>
      <c r="Z367" s="3">
        <f t="shared" ca="1" si="206"/>
        <v>0</v>
      </c>
      <c r="AA367" s="3">
        <f t="shared" ca="1" si="191"/>
        <v>0</v>
      </c>
      <c r="AB367" s="3">
        <f t="shared" ca="1" si="207"/>
        <v>1.0749650595866997</v>
      </c>
      <c r="AC367" s="3">
        <f t="shared" ca="1" si="208"/>
        <v>375.31534283457466</v>
      </c>
      <c r="AD367" s="3">
        <f t="shared" ca="1" si="209"/>
        <v>2</v>
      </c>
      <c r="AE367" s="3" t="str">
        <f t="shared" ca="1" si="210"/>
        <v>12-4</v>
      </c>
      <c r="AF367" s="3">
        <f t="shared" ca="1" si="211"/>
        <v>1.1190208154623891</v>
      </c>
      <c r="AG367" s="3" t="str">
        <f t="shared" ca="1" si="212"/>
        <v>Low</v>
      </c>
      <c r="AH367" s="3">
        <f t="shared" ca="1" si="213"/>
        <v>0.45016538040695592</v>
      </c>
      <c r="AI367" s="3">
        <f t="shared" ca="1" si="214"/>
        <v>50.950762951619879</v>
      </c>
      <c r="AJ367" s="3">
        <f t="shared" ca="1" si="215"/>
        <v>7.3662359715977965</v>
      </c>
      <c r="AK367" s="3">
        <f t="shared" ca="1" si="216"/>
        <v>15.952937705400743</v>
      </c>
      <c r="AL367" s="3">
        <f t="shared" ca="1" si="217"/>
        <v>25</v>
      </c>
      <c r="AM367" s="3" t="str">
        <f t="shared" ca="1" si="218"/>
        <v>On time</v>
      </c>
      <c r="AN367" s="6">
        <f t="shared" ca="1" si="219"/>
        <v>0</v>
      </c>
      <c r="AO367" s="6">
        <f t="shared" ca="1" si="220"/>
        <v>5.0106157436893124</v>
      </c>
      <c r="AP367" s="3" cm="1">
        <f t="array" aca="1" ref="AP367" ca="1">_xlfn.SWITCH(F367,3,_xlfn.NORM.INV(RAND(),8,4),4,_xlfn.NORM.INV(RAND(),7,3))</f>
        <v>11.008946600078122</v>
      </c>
      <c r="AQ367" s="6">
        <f t="shared" ca="1" si="221"/>
        <v>102.47762498417831</v>
      </c>
      <c r="AR367" s="6">
        <f t="shared" ca="1" si="222"/>
        <v>3493.6516953889959</v>
      </c>
      <c r="AS367" s="3">
        <f t="shared" ca="1" si="223"/>
        <v>1.9941172131750928</v>
      </c>
      <c r="AT367" s="6">
        <f t="shared" ca="1" si="224"/>
        <v>2991.1758197626391</v>
      </c>
      <c r="AU367" s="3">
        <f t="shared" ca="1" si="225"/>
        <v>1002.2421932784756</v>
      </c>
      <c r="AV367" s="3">
        <f t="shared" ca="1" si="226"/>
        <v>49.154972519657498</v>
      </c>
      <c r="AW367" s="6">
        <f t="shared" ca="1" si="227"/>
        <v>7541.2352966934577</v>
      </c>
      <c r="BC367">
        <v>364</v>
      </c>
      <c r="BD367">
        <v>5799682.7002759231</v>
      </c>
      <c r="BI367">
        <v>364</v>
      </c>
      <c r="BJ367">
        <v>24136.461384247694</v>
      </c>
      <c r="BO367">
        <v>364</v>
      </c>
      <c r="BP367">
        <v>0.57599999999999996</v>
      </c>
      <c r="BW367">
        <v>364</v>
      </c>
      <c r="BX367">
        <v>34.524019304628403</v>
      </c>
      <c r="CE367">
        <v>364</v>
      </c>
      <c r="CF367">
        <v>2258296.6634523738</v>
      </c>
      <c r="CK367">
        <v>364</v>
      </c>
      <c r="CL367">
        <v>4041.4582881902984</v>
      </c>
      <c r="CS367">
        <v>363</v>
      </c>
      <c r="CT367" s="10">
        <v>0.06</v>
      </c>
      <c r="CU367" s="10">
        <v>6.6000000000000003E-2</v>
      </c>
      <c r="CV367" s="10">
        <v>4.5999999999999999E-2</v>
      </c>
      <c r="CW367" s="10">
        <v>7.0000000000000007E-2</v>
      </c>
      <c r="CX367" s="10">
        <v>5.6000000000000001E-2</v>
      </c>
      <c r="CY367" s="10">
        <v>6.6000000000000003E-2</v>
      </c>
      <c r="CZ367" s="10">
        <v>6.6000000000000003E-2</v>
      </c>
      <c r="DA367" s="10">
        <v>6.4000000000000001E-2</v>
      </c>
      <c r="DB367" s="10">
        <v>6.2E-2</v>
      </c>
      <c r="DC367" s="10">
        <v>5.8000000000000003E-2</v>
      </c>
      <c r="DD367" s="10">
        <v>5.3999999999999999E-2</v>
      </c>
      <c r="DE367" s="10">
        <v>5.8000000000000003E-2</v>
      </c>
      <c r="DF367" s="10">
        <v>8.2000000000000003E-2</v>
      </c>
      <c r="DG367" s="10">
        <v>8.2000000000000003E-2</v>
      </c>
      <c r="DH367" s="10">
        <v>5.1999999999999998E-2</v>
      </c>
      <c r="DI367" s="10">
        <v>5.8000000000000003E-2</v>
      </c>
      <c r="DJ367" s="25">
        <v>11872.972927343497</v>
      </c>
      <c r="DK367" s="10">
        <v>0.55400000000000005</v>
      </c>
      <c r="DL367" s="10"/>
      <c r="DM367" s="10"/>
      <c r="DN367" s="10"/>
      <c r="DO367" s="10"/>
      <c r="DP367" s="10"/>
      <c r="DQ367" s="10"/>
      <c r="DR367" s="10"/>
      <c r="DS367" s="10"/>
      <c r="DT367" s="10"/>
      <c r="DU367" s="10"/>
      <c r="DV367" s="10"/>
    </row>
    <row r="368" spans="1:126" x14ac:dyDescent="0.35">
      <c r="A368">
        <f t="shared" ca="1" si="192"/>
        <v>1</v>
      </c>
      <c r="B368" t="str" cm="1">
        <f t="array" aca="1" ref="B368" ca="1">_xlfn.SWITCH(A368,1,"A",2,"B",3,"C",4,"D")</f>
        <v>A</v>
      </c>
      <c r="C368">
        <f t="shared" ca="1" si="193"/>
        <v>2</v>
      </c>
      <c r="D368" s="3">
        <f t="shared" ca="1" si="194"/>
        <v>2.9765313850850728</v>
      </c>
      <c r="E368">
        <f t="shared" ca="1" si="195"/>
        <v>0</v>
      </c>
      <c r="F368" cm="1">
        <f t="array" aca="1" ref="F368" ca="1">_xlfn.SWITCH(RANDBETWEEN(0,1),0,3,1,4)</f>
        <v>3</v>
      </c>
      <c r="G368" s="3">
        <f t="shared" ca="1" si="196"/>
        <v>2.7391672900659927</v>
      </c>
      <c r="H368" t="str" cm="1">
        <f t="array" aca="1" ref="H368" ca="1">_xlfn.SWITCH(RANDBETWEEN(0,1),0,"No",1,"Yes")</f>
        <v>Yes</v>
      </c>
      <c r="I368" s="3">
        <f t="shared" ca="1" si="197"/>
        <v>0.10308005500914909</v>
      </c>
      <c r="J368" t="str" cm="1">
        <f t="array" aca="1" ref="J368" ca="1">_xlfn.SWITCH(RANDBETWEEN(0,2),0,"Rainy",1,"Sunny",2,"Cold")</f>
        <v>Rainy</v>
      </c>
      <c r="K368">
        <f t="shared" ca="1" si="190"/>
        <v>1.4796950933603441</v>
      </c>
      <c r="L368" t="str" cm="1">
        <f t="array" aca="1" ref="L368" ca="1">_xlfn.SWITCH(RANDBETWEEN(0,1),0,"Good",1,"Bad")</f>
        <v>Good</v>
      </c>
      <c r="M368" s="3">
        <f t="shared" ca="1" si="198"/>
        <v>6.5042776407768538E-2</v>
      </c>
      <c r="N368" t="str" cm="1">
        <f t="array" aca="1" ref="N368" ca="1">_xlfn.SWITCH(RANDBETWEEN(0,1),0,"No",1,"Yes")</f>
        <v>Yes</v>
      </c>
      <c r="O368" s="3">
        <f t="shared" ca="1" si="199"/>
        <v>1.2700712792398388</v>
      </c>
      <c r="P368" t="str" cm="1">
        <f t="array" aca="1" ref="P368" ca="1">_xlfn.SWITCH(RANDBETWEEN(0,1),0,"No",1,"Yes")</f>
        <v>Yes</v>
      </c>
      <c r="Q368" s="3">
        <f t="shared" ca="1" si="200"/>
        <v>0.94048940008461468</v>
      </c>
      <c r="R368">
        <f t="shared" ca="1" si="201"/>
        <v>1</v>
      </c>
      <c r="S368" s="3">
        <f t="shared" ca="1" si="202"/>
        <v>0.20193118779399014</v>
      </c>
      <c r="T368" s="3">
        <f t="shared" ca="1" si="203"/>
        <v>0.20193118779399014</v>
      </c>
      <c r="U368" t="str" cm="1">
        <f t="array" aca="1" ref="U368" ca="1">_xlfn.SWITCH(RANDBETWEEN(0,1),0,"No",1,"Yes")</f>
        <v>Yes</v>
      </c>
      <c r="V368" s="3">
        <f t="shared" ca="1" si="204"/>
        <v>0.61130350648568443</v>
      </c>
      <c r="W368" t="str" cm="1">
        <f t="array" aca="1" ref="W368" ca="1">_xlfn.SWITCH(RANDBETWEEN(0,1),0,"No",1,"Yes")</f>
        <v>Yes</v>
      </c>
      <c r="X368" s="3">
        <f t="shared" ca="1" si="205"/>
        <v>29.993284960188753</v>
      </c>
      <c r="Y368" t="str" cm="1">
        <f t="array" aca="1" ref="Y368" ca="1">_xlfn.SWITCH(RANDBETWEEN(0,1),0,"No",1,"Yes")</f>
        <v>No</v>
      </c>
      <c r="Z368" s="3">
        <f t="shared" ca="1" si="206"/>
        <v>0</v>
      </c>
      <c r="AA368" s="3">
        <f t="shared" ca="1" si="191"/>
        <v>1</v>
      </c>
      <c r="AB368" s="3">
        <f t="shared" ca="1" si="207"/>
        <v>1.3818036762237904</v>
      </c>
      <c r="AC368" s="3">
        <f t="shared" ca="1" si="208"/>
        <v>132.28656313068345</v>
      </c>
      <c r="AD368" s="3">
        <f t="shared" ca="1" si="209"/>
        <v>4</v>
      </c>
      <c r="AE368" s="3" t="str">
        <f t="shared" ca="1" si="210"/>
        <v>4-8</v>
      </c>
      <c r="AF368" s="3">
        <f t="shared" ca="1" si="211"/>
        <v>0.26365854521070775</v>
      </c>
      <c r="AG368" s="3" t="str">
        <f t="shared" ca="1" si="212"/>
        <v>High</v>
      </c>
      <c r="AH368" s="3">
        <f t="shared" ca="1" si="213"/>
        <v>0.10641499976604674</v>
      </c>
      <c r="AI368" s="3">
        <f t="shared" ca="1" si="214"/>
        <v>30.289567136481395</v>
      </c>
      <c r="AJ368" s="3">
        <f t="shared" ca="1" si="215"/>
        <v>4.3673969500658432</v>
      </c>
      <c r="AK368" s="3">
        <f t="shared" ca="1" si="216"/>
        <v>43.523339719902523</v>
      </c>
      <c r="AL368" s="3">
        <f t="shared" ca="1" si="217"/>
        <v>20</v>
      </c>
      <c r="AM368" s="3" t="str">
        <f t="shared" ca="1" si="218"/>
        <v>Late</v>
      </c>
      <c r="AN368" s="6">
        <f t="shared" ca="1" si="219"/>
        <v>0</v>
      </c>
      <c r="AO368" s="6">
        <f t="shared" ca="1" si="220"/>
        <v>5.5745824033179208</v>
      </c>
      <c r="AP368" s="3" cm="1">
        <f t="array" aca="1" ref="AP368" ca="1">_xlfn.SWITCH(F368,3,_xlfn.NORM.INV(RAND(),8,4),4,_xlfn.NORM.INV(RAND(),7,3))</f>
        <v>11.033468466260594</v>
      </c>
      <c r="AQ368" s="6">
        <f t="shared" ca="1" si="221"/>
        <v>105.67309313137332</v>
      </c>
      <c r="AR368" s="6">
        <f t="shared" ca="1" si="222"/>
        <v>1266.975144623379</v>
      </c>
      <c r="AS368" s="3">
        <f t="shared" ca="1" si="223"/>
        <v>5.4404174649878154</v>
      </c>
      <c r="AT368" s="6">
        <f t="shared" ca="1" si="224"/>
        <v>10880.83492997563</v>
      </c>
      <c r="AU368" s="3">
        <f t="shared" ca="1" si="225"/>
        <v>1039.3358172470234</v>
      </c>
      <c r="AV368" s="3">
        <f t="shared" ca="1" si="226"/>
        <v>49.289873332429131</v>
      </c>
      <c r="AW368" s="6">
        <f t="shared" ca="1" si="227"/>
        <v>13242.01034758178</v>
      </c>
      <c r="BC368">
        <v>365</v>
      </c>
      <c r="BD368">
        <v>5099909.1869508298</v>
      </c>
      <c r="BI368">
        <v>365</v>
      </c>
      <c r="BJ368">
        <v>11509.167968786987</v>
      </c>
      <c r="BO368">
        <v>365</v>
      </c>
      <c r="BP368">
        <v>0.61399999999999999</v>
      </c>
      <c r="BW368">
        <v>365</v>
      </c>
      <c r="BX368">
        <v>24.301661959865449</v>
      </c>
      <c r="CE368">
        <v>365</v>
      </c>
      <c r="CF368">
        <v>2215992.0917482572</v>
      </c>
      <c r="CK368">
        <v>365</v>
      </c>
      <c r="CL368">
        <v>2842.2781532835643</v>
      </c>
      <c r="CS368">
        <v>364</v>
      </c>
      <c r="CT368" s="10">
        <v>4.3999999999999997E-2</v>
      </c>
      <c r="CU368" s="10">
        <v>0.05</v>
      </c>
      <c r="CV368" s="10">
        <v>8.4000000000000005E-2</v>
      </c>
      <c r="CW368" s="10">
        <v>6.2E-2</v>
      </c>
      <c r="CX368" s="10">
        <v>7.0000000000000007E-2</v>
      </c>
      <c r="CY368" s="10">
        <v>5.3999999999999999E-2</v>
      </c>
      <c r="CZ368" s="10">
        <v>0.05</v>
      </c>
      <c r="DA368" s="10">
        <v>5.1999999999999998E-2</v>
      </c>
      <c r="DB368" s="10">
        <v>6.6000000000000003E-2</v>
      </c>
      <c r="DC368" s="10">
        <v>5.6000000000000001E-2</v>
      </c>
      <c r="DD368" s="10">
        <v>6.6000000000000003E-2</v>
      </c>
      <c r="DE368" s="10">
        <v>5.8000000000000003E-2</v>
      </c>
      <c r="DF368" s="10">
        <v>6.4000000000000001E-2</v>
      </c>
      <c r="DG368" s="10">
        <v>8.7999999999999995E-2</v>
      </c>
      <c r="DH368" s="10">
        <v>6.6000000000000003E-2</v>
      </c>
      <c r="DI368" s="10">
        <v>7.0000000000000007E-2</v>
      </c>
      <c r="DJ368" s="25">
        <v>9432.5241135717406</v>
      </c>
      <c r="DK368" s="10">
        <v>0.61</v>
      </c>
      <c r="DL368" s="10"/>
      <c r="DM368" s="10"/>
      <c r="DN368" s="10"/>
      <c r="DO368" s="10"/>
      <c r="DP368" s="10"/>
      <c r="DQ368" s="10"/>
      <c r="DR368" s="10"/>
      <c r="DS368" s="10"/>
      <c r="DT368" s="10"/>
      <c r="DU368" s="10"/>
      <c r="DV368" s="10"/>
    </row>
    <row r="369" spans="1:126" x14ac:dyDescent="0.35">
      <c r="A369">
        <f t="shared" ca="1" si="192"/>
        <v>4</v>
      </c>
      <c r="B369" t="str" cm="1">
        <f t="array" aca="1" ref="B369" ca="1">_xlfn.SWITCH(A369,1,"A",2,"B",3,"C",4,"D")</f>
        <v>D</v>
      </c>
      <c r="C369">
        <f t="shared" ca="1" si="193"/>
        <v>3</v>
      </c>
      <c r="D369" s="3">
        <f t="shared" ca="1" si="194"/>
        <v>2.9993804174736431</v>
      </c>
      <c r="E369">
        <f t="shared" ca="1" si="195"/>
        <v>1</v>
      </c>
      <c r="F369" cm="1">
        <f t="array" aca="1" ref="F369" ca="1">_xlfn.SWITCH(RANDBETWEEN(0,1),0,3,1,4)</f>
        <v>3</v>
      </c>
      <c r="G369" s="3">
        <f t="shared" ca="1" si="196"/>
        <v>2.00081220488409</v>
      </c>
      <c r="H369" t="str" cm="1">
        <f t="array" aca="1" ref="H369" ca="1">_xlfn.SWITCH(RANDBETWEEN(0,1),0,"No",1,"Yes")</f>
        <v>No</v>
      </c>
      <c r="I369" s="3">
        <f t="shared" ca="1" si="197"/>
        <v>0.33690259431110342</v>
      </c>
      <c r="J369" t="str" cm="1">
        <f t="array" aca="1" ref="J369" ca="1">_xlfn.SWITCH(RANDBETWEEN(0,2),0,"Rainy",1,"Sunny",2,"Cold")</f>
        <v>Cold</v>
      </c>
      <c r="K369">
        <f t="shared" ca="1" si="190"/>
        <v>-0.45344784895712409</v>
      </c>
      <c r="L369" t="str" cm="1">
        <f t="array" aca="1" ref="L369" ca="1">_xlfn.SWITCH(RANDBETWEEN(0,1),0,"Good",1,"Bad")</f>
        <v>Good</v>
      </c>
      <c r="M369" s="3">
        <f t="shared" ca="1" si="198"/>
        <v>4.7227554581003604E-2</v>
      </c>
      <c r="N369" t="str" cm="1">
        <f t="array" aca="1" ref="N369" ca="1">_xlfn.SWITCH(RANDBETWEEN(0,1),0,"No",1,"Yes")</f>
        <v>Yes</v>
      </c>
      <c r="O369" s="3">
        <f t="shared" ca="1" si="199"/>
        <v>1.2761650475244433</v>
      </c>
      <c r="P369" t="str" cm="1">
        <f t="array" aca="1" ref="P369" ca="1">_xlfn.SWITCH(RANDBETWEEN(0,1),0,"No",1,"Yes")</f>
        <v>No</v>
      </c>
      <c r="Q369" s="3">
        <f t="shared" ca="1" si="200"/>
        <v>0</v>
      </c>
      <c r="R369">
        <f t="shared" ca="1" si="201"/>
        <v>2</v>
      </c>
      <c r="S369" s="3">
        <f t="shared" ca="1" si="202"/>
        <v>0.1664421896276721</v>
      </c>
      <c r="T369" s="3">
        <f t="shared" ca="1" si="203"/>
        <v>0.3328843792553442</v>
      </c>
      <c r="U369" t="str" cm="1">
        <f t="array" aca="1" ref="U369" ca="1">_xlfn.SWITCH(RANDBETWEEN(0,1),0,"No",1,"Yes")</f>
        <v>Yes</v>
      </c>
      <c r="V369" s="3">
        <f t="shared" ca="1" si="204"/>
        <v>0.82867528745685615</v>
      </c>
      <c r="W369" t="str" cm="1">
        <f t="array" aca="1" ref="W369" ca="1">_xlfn.SWITCH(RANDBETWEEN(0,1),0,"No",1,"Yes")</f>
        <v>No</v>
      </c>
      <c r="X369" s="3">
        <f t="shared" ca="1" si="205"/>
        <v>0</v>
      </c>
      <c r="Y369" t="str" cm="1">
        <f t="array" aca="1" ref="Y369" ca="1">_xlfn.SWITCH(RANDBETWEEN(0,1),0,"No",1,"Yes")</f>
        <v>Yes</v>
      </c>
      <c r="Z369" s="3">
        <f t="shared" ca="1" si="206"/>
        <v>1.1265437998939887</v>
      </c>
      <c r="AA369" s="3">
        <f t="shared" ca="1" si="191"/>
        <v>1</v>
      </c>
      <c r="AB369" s="3">
        <f t="shared" ca="1" si="207"/>
        <v>1.416605949703559</v>
      </c>
      <c r="AC369" s="3">
        <f t="shared" ca="1" si="208"/>
        <v>326.1874933620428</v>
      </c>
      <c r="AD369" s="3">
        <f t="shared" ca="1" si="209"/>
        <v>4</v>
      </c>
      <c r="AE369" s="3" t="str">
        <f t="shared" ca="1" si="210"/>
        <v>4-8</v>
      </c>
      <c r="AF369" s="3">
        <f t="shared" ca="1" si="211"/>
        <v>1.2138541088381019</v>
      </c>
      <c r="AG369" s="3" t="str">
        <f t="shared" ca="1" si="212"/>
        <v>High</v>
      </c>
      <c r="AH369" s="3">
        <f t="shared" ca="1" si="213"/>
        <v>0.13787021614108835</v>
      </c>
      <c r="AI369" s="3">
        <f t="shared" ca="1" si="214"/>
        <v>71.762885304408826</v>
      </c>
      <c r="AJ369" s="3">
        <f t="shared" ca="1" si="215"/>
        <v>4.5453508729254386</v>
      </c>
      <c r="AK369" s="3">
        <f t="shared" ca="1" si="216"/>
        <v>12.809444166557894</v>
      </c>
      <c r="AL369" s="3">
        <f t="shared" ca="1" si="217"/>
        <v>25</v>
      </c>
      <c r="AM369" s="3" t="str">
        <f t="shared" ca="1" si="218"/>
        <v>On time</v>
      </c>
      <c r="AN369" s="6">
        <f t="shared" ca="1" si="219"/>
        <v>0</v>
      </c>
      <c r="AO369" s="6">
        <f t="shared" ca="1" si="220"/>
        <v>4.1054086707873658</v>
      </c>
      <c r="AP369" s="3" cm="1">
        <f t="array" aca="1" ref="AP369" ca="1">_xlfn.SWITCH(F369,3,_xlfn.NORM.INV(RAND(),8,4),4,_xlfn.NORM.INV(RAND(),7,3))</f>
        <v>7.2824331676426963</v>
      </c>
      <c r="AQ369" s="6">
        <f t="shared" ca="1" si="221"/>
        <v>103.36831899311132</v>
      </c>
      <c r="AR369" s="6">
        <f t="shared" ca="1" si="222"/>
        <v>4629.9707926224974</v>
      </c>
      <c r="AS369" s="3">
        <f t="shared" ca="1" si="223"/>
        <v>1.6011805208197367</v>
      </c>
      <c r="AT369" s="6">
        <f t="shared" ca="1" si="224"/>
        <v>3202.3610416394736</v>
      </c>
      <c r="AU369" s="3">
        <f t="shared" ca="1" si="225"/>
        <v>968.49900310809062</v>
      </c>
      <c r="AV369" s="3">
        <f t="shared" ca="1" si="226"/>
        <v>57.208850487851905</v>
      </c>
      <c r="AW369" s="6">
        <f t="shared" ca="1" si="227"/>
        <v>8862.1450965287004</v>
      </c>
      <c r="BC369">
        <v>366</v>
      </c>
      <c r="BD369">
        <v>5025427.144235027</v>
      </c>
      <c r="BI369">
        <v>366</v>
      </c>
      <c r="BJ369">
        <v>10712.526553828267</v>
      </c>
      <c r="BO369">
        <v>366</v>
      </c>
      <c r="BP369">
        <v>0.58599999999999997</v>
      </c>
      <c r="BW369">
        <v>366</v>
      </c>
      <c r="BX369">
        <v>19.128779113285077</v>
      </c>
      <c r="CE369">
        <v>366</v>
      </c>
      <c r="CF369">
        <v>2724318.4237901573</v>
      </c>
      <c r="CK369">
        <v>366</v>
      </c>
      <c r="CL369">
        <v>3953.5245629242772</v>
      </c>
      <c r="CS369">
        <v>365</v>
      </c>
      <c r="CT369" s="10">
        <v>0.09</v>
      </c>
      <c r="CU369" s="10">
        <v>6.4000000000000001E-2</v>
      </c>
      <c r="CV369" s="10">
        <v>5.3999999999999999E-2</v>
      </c>
      <c r="CW369" s="10">
        <v>6.4000000000000001E-2</v>
      </c>
      <c r="CX369" s="10">
        <v>5.1999999999999998E-2</v>
      </c>
      <c r="CY369" s="10">
        <v>7.5999999999999998E-2</v>
      </c>
      <c r="CZ369" s="10">
        <v>6.6000000000000003E-2</v>
      </c>
      <c r="DA369" s="10">
        <v>5.8000000000000003E-2</v>
      </c>
      <c r="DB369" s="10">
        <v>5.1999999999999998E-2</v>
      </c>
      <c r="DC369" s="10">
        <v>7.0000000000000007E-2</v>
      </c>
      <c r="DD369" s="10">
        <v>5.3999999999999999E-2</v>
      </c>
      <c r="DE369" s="10">
        <v>6.6000000000000003E-2</v>
      </c>
      <c r="DF369" s="10">
        <v>0.04</v>
      </c>
      <c r="DG369" s="10">
        <v>7.5999999999999998E-2</v>
      </c>
      <c r="DH369" s="10">
        <v>5.6000000000000001E-2</v>
      </c>
      <c r="DI369" s="10">
        <v>6.2E-2</v>
      </c>
      <c r="DJ369" s="25">
        <v>4320.3388999313538</v>
      </c>
      <c r="DK369" s="10">
        <v>0.59199999999999997</v>
      </c>
      <c r="DL369" s="10"/>
      <c r="DM369" s="10"/>
      <c r="DN369" s="10"/>
      <c r="DO369" s="10"/>
      <c r="DP369" s="10"/>
      <c r="DQ369" s="10"/>
      <c r="DR369" s="10"/>
      <c r="DS369" s="10"/>
      <c r="DT369" s="10"/>
      <c r="DU369" s="10"/>
      <c r="DV369" s="10"/>
    </row>
    <row r="370" spans="1:126" x14ac:dyDescent="0.35">
      <c r="A370">
        <f t="shared" ca="1" si="192"/>
        <v>4</v>
      </c>
      <c r="B370" t="str" cm="1">
        <f t="array" aca="1" ref="B370" ca="1">_xlfn.SWITCH(A370,1,"A",2,"B",3,"C",4,"D")</f>
        <v>D</v>
      </c>
      <c r="C370">
        <f t="shared" ca="1" si="193"/>
        <v>1</v>
      </c>
      <c r="D370" s="3">
        <f t="shared" ca="1" si="194"/>
        <v>2.7613470335033172</v>
      </c>
      <c r="E370">
        <f t="shared" ca="1" si="195"/>
        <v>1</v>
      </c>
      <c r="F370" cm="1">
        <f t="array" aca="1" ref="F370" ca="1">_xlfn.SWITCH(RANDBETWEEN(0,1),0,3,1,4)</f>
        <v>4</v>
      </c>
      <c r="G370" s="3">
        <f t="shared" ca="1" si="196"/>
        <v>2.1523666016257059</v>
      </c>
      <c r="H370" t="str" cm="1">
        <f t="array" aca="1" ref="H370" ca="1">_xlfn.SWITCH(RANDBETWEEN(0,1),0,"No",1,"Yes")</f>
        <v>No</v>
      </c>
      <c r="I370" s="3">
        <f t="shared" ca="1" si="197"/>
        <v>0.24742471229972834</v>
      </c>
      <c r="J370" t="str" cm="1">
        <f t="array" aca="1" ref="J370" ca="1">_xlfn.SWITCH(RANDBETWEEN(0,2),0,"Rainy",1,"Sunny",2,"Cold")</f>
        <v>Sunny</v>
      </c>
      <c r="K370">
        <f t="shared" ca="1" si="190"/>
        <v>0.16967006752584404</v>
      </c>
      <c r="L370" t="str" cm="1">
        <f t="array" aca="1" ref="L370" ca="1">_xlfn.SWITCH(RANDBETWEEN(0,1),0,"Good",1,"Bad")</f>
        <v>Bad</v>
      </c>
      <c r="M370" s="3">
        <f t="shared" ca="1" si="198"/>
        <v>0.63140340411510998</v>
      </c>
      <c r="N370" t="str" cm="1">
        <f t="array" aca="1" ref="N370" ca="1">_xlfn.SWITCH(RANDBETWEEN(0,1),0,"No",1,"Yes")</f>
        <v>No</v>
      </c>
      <c r="O370" s="3">
        <f t="shared" ca="1" si="199"/>
        <v>7.978049193373235E-2</v>
      </c>
      <c r="P370" t="str" cm="1">
        <f t="array" aca="1" ref="P370" ca="1">_xlfn.SWITCH(RANDBETWEEN(0,1),0,"No",1,"Yes")</f>
        <v>No</v>
      </c>
      <c r="Q370" s="3">
        <f t="shared" ca="1" si="200"/>
        <v>0</v>
      </c>
      <c r="R370">
        <f t="shared" ca="1" si="201"/>
        <v>3</v>
      </c>
      <c r="S370" s="3">
        <f t="shared" ca="1" si="202"/>
        <v>0.17446842132184459</v>
      </c>
      <c r="T370" s="3">
        <f t="shared" ca="1" si="203"/>
        <v>0.52340526396553377</v>
      </c>
      <c r="U370" t="str" cm="1">
        <f t="array" aca="1" ref="U370" ca="1">_xlfn.SWITCH(RANDBETWEEN(0,1),0,"No",1,"Yes")</f>
        <v>Yes</v>
      </c>
      <c r="V370" s="3">
        <f t="shared" ca="1" si="204"/>
        <v>0.85817196472579471</v>
      </c>
      <c r="W370" t="str" cm="1">
        <f t="array" aca="1" ref="W370" ca="1">_xlfn.SWITCH(RANDBETWEEN(0,1),0,"No",1,"Yes")</f>
        <v>Yes</v>
      </c>
      <c r="X370" s="3">
        <f t="shared" ca="1" si="205"/>
        <v>22.987122385110858</v>
      </c>
      <c r="Y370" t="str" cm="1">
        <f t="array" aca="1" ref="Y370" ca="1">_xlfn.SWITCH(RANDBETWEEN(0,1),0,"No",1,"Yes")</f>
        <v>No</v>
      </c>
      <c r="Z370" s="3">
        <f t="shared" ca="1" si="206"/>
        <v>0</v>
      </c>
      <c r="AA370" s="3">
        <f t="shared" ca="1" si="191"/>
        <v>1</v>
      </c>
      <c r="AB370" s="3">
        <f t="shared" ca="1" si="207"/>
        <v>1.0574453828794828</v>
      </c>
      <c r="AC370" s="3">
        <f t="shared" ca="1" si="208"/>
        <v>245.30510866431823</v>
      </c>
      <c r="AD370" s="3">
        <f t="shared" ca="1" si="209"/>
        <v>3</v>
      </c>
      <c r="AE370" s="3" t="str">
        <f t="shared" ca="1" si="210"/>
        <v>4-8</v>
      </c>
      <c r="AF370" s="3">
        <f t="shared" ca="1" si="211"/>
        <v>0.9684899643902426</v>
      </c>
      <c r="AG370" s="3" t="str">
        <f t="shared" ca="1" si="212"/>
        <v>High</v>
      </c>
      <c r="AH370" s="3">
        <f t="shared" ca="1" si="213"/>
        <v>0.10351116922811102</v>
      </c>
      <c r="AI370" s="3">
        <f t="shared" ca="1" si="214"/>
        <v>99.102361912890871</v>
      </c>
      <c r="AJ370" s="3">
        <f t="shared" ca="1" si="215"/>
        <v>2.475270053401319</v>
      </c>
      <c r="AK370" s="3">
        <f t="shared" ca="1" si="216"/>
        <v>32.254061461201459</v>
      </c>
      <c r="AL370" s="3">
        <f t="shared" ca="1" si="217"/>
        <v>25</v>
      </c>
      <c r="AM370" s="3" t="str">
        <f t="shared" ca="1" si="218"/>
        <v>Late</v>
      </c>
      <c r="AN370" s="6">
        <f t="shared" ca="1" si="219"/>
        <v>0</v>
      </c>
      <c r="AO370" s="6">
        <f t="shared" ca="1" si="220"/>
        <v>-0.15077823100666787</v>
      </c>
      <c r="AP370" s="3" cm="1">
        <f t="array" aca="1" ref="AP370" ca="1">_xlfn.SWITCH(F370,3,_xlfn.NORM.INV(RAND(),8,4),4,_xlfn.NORM.INV(RAND(),7,3))</f>
        <v>9.817459475696154</v>
      </c>
      <c r="AQ370" s="6">
        <f t="shared" ca="1" si="221"/>
        <v>88.944018967186523</v>
      </c>
      <c r="AR370" s="6">
        <f t="shared" ca="1" si="222"/>
        <v>2222.4102163905018</v>
      </c>
      <c r="AS370" s="3">
        <f t="shared" ca="1" si="223"/>
        <v>4.0317576826501824</v>
      </c>
      <c r="AT370" s="6">
        <f t="shared" ca="1" si="224"/>
        <v>8063.5153653003645</v>
      </c>
      <c r="AU370" s="3">
        <f t="shared" ca="1" si="225"/>
        <v>998.58631360802656</v>
      </c>
      <c r="AV370" s="3">
        <f t="shared" ca="1" si="226"/>
        <v>46.60432579363917</v>
      </c>
      <c r="AW370" s="6">
        <f t="shared" ca="1" si="227"/>
        <v>11330.965442861525</v>
      </c>
      <c r="BC370">
        <v>367</v>
      </c>
      <c r="BD370">
        <v>4633771.8044576999</v>
      </c>
      <c r="BI370">
        <v>367</v>
      </c>
      <c r="BJ370">
        <v>11964.654205767023</v>
      </c>
      <c r="BO370">
        <v>367</v>
      </c>
      <c r="BP370">
        <v>0.57799999999999996</v>
      </c>
      <c r="BW370">
        <v>367</v>
      </c>
      <c r="BX370">
        <v>21.340609176849313</v>
      </c>
      <c r="CE370">
        <v>367</v>
      </c>
      <c r="CF370">
        <v>1671199.2416914576</v>
      </c>
      <c r="CK370">
        <v>367</v>
      </c>
      <c r="CL370">
        <v>2479.1034308063308</v>
      </c>
      <c r="CS370">
        <v>366</v>
      </c>
      <c r="CT370" s="10">
        <v>5.8000000000000003E-2</v>
      </c>
      <c r="CU370" s="10">
        <v>6.8000000000000005E-2</v>
      </c>
      <c r="CV370" s="10">
        <v>7.1999999999999995E-2</v>
      </c>
      <c r="CW370" s="10">
        <v>0.04</v>
      </c>
      <c r="CX370" s="10">
        <v>6.8000000000000005E-2</v>
      </c>
      <c r="CY370" s="10">
        <v>5.3999999999999999E-2</v>
      </c>
      <c r="CZ370" s="10">
        <v>7.8E-2</v>
      </c>
      <c r="DA370" s="10">
        <v>5.3999999999999999E-2</v>
      </c>
      <c r="DB370" s="10">
        <v>7.0000000000000007E-2</v>
      </c>
      <c r="DC370" s="10">
        <v>6.8000000000000005E-2</v>
      </c>
      <c r="DD370" s="10">
        <v>5.6000000000000001E-2</v>
      </c>
      <c r="DE370" s="10">
        <v>6.8000000000000005E-2</v>
      </c>
      <c r="DF370" s="10">
        <v>7.0000000000000007E-2</v>
      </c>
      <c r="DG370" s="10">
        <v>7.0000000000000007E-2</v>
      </c>
      <c r="DH370" s="10">
        <v>6.4000000000000001E-2</v>
      </c>
      <c r="DI370" s="10">
        <v>4.2000000000000003E-2</v>
      </c>
      <c r="DJ370" s="25">
        <v>10862.841793959627</v>
      </c>
      <c r="DK370" s="10">
        <v>0.60799999999999998</v>
      </c>
      <c r="DL370" s="10"/>
      <c r="DM370" s="10"/>
      <c r="DN370" s="10"/>
      <c r="DO370" s="10"/>
      <c r="DP370" s="10"/>
      <c r="DQ370" s="10"/>
      <c r="DR370" s="10"/>
      <c r="DS370" s="10"/>
      <c r="DT370" s="10"/>
      <c r="DU370" s="10"/>
      <c r="DV370" s="10"/>
    </row>
    <row r="371" spans="1:126" x14ac:dyDescent="0.35">
      <c r="A371">
        <f t="shared" ca="1" si="192"/>
        <v>2</v>
      </c>
      <c r="B371" t="str" cm="1">
        <f t="array" aca="1" ref="B371" ca="1">_xlfn.SWITCH(A371,1,"A",2,"B",3,"C",4,"D")</f>
        <v>B</v>
      </c>
      <c r="C371">
        <f t="shared" ca="1" si="193"/>
        <v>3</v>
      </c>
      <c r="D371" s="3">
        <f t="shared" ca="1" si="194"/>
        <v>2.8285239744606954</v>
      </c>
      <c r="E371">
        <f t="shared" ca="1" si="195"/>
        <v>0</v>
      </c>
      <c r="F371" cm="1">
        <f t="array" aca="1" ref="F371" ca="1">_xlfn.SWITCH(RANDBETWEEN(0,1),0,3,1,4)</f>
        <v>3</v>
      </c>
      <c r="G371" s="3">
        <f t="shared" ca="1" si="196"/>
        <v>2.8391995146175946</v>
      </c>
      <c r="H371" t="str" cm="1">
        <f t="array" aca="1" ref="H371" ca="1">_xlfn.SWITCH(RANDBETWEEN(0,1),0,"No",1,"Yes")</f>
        <v>Yes</v>
      </c>
      <c r="I371" s="3">
        <f t="shared" ca="1" si="197"/>
        <v>9.943661640243609E-2</v>
      </c>
      <c r="J371" t="str" cm="1">
        <f t="array" aca="1" ref="J371" ca="1">_xlfn.SWITCH(RANDBETWEEN(0,2),0,"Rainy",1,"Sunny",2,"Cold")</f>
        <v>Cold</v>
      </c>
      <c r="K371">
        <f t="shared" ca="1" si="190"/>
        <v>1.8126714868877878</v>
      </c>
      <c r="L371" t="str" cm="1">
        <f t="array" aca="1" ref="L371" ca="1">_xlfn.SWITCH(RANDBETWEEN(0,1),0,"Good",1,"Bad")</f>
        <v>Good</v>
      </c>
      <c r="M371" s="3">
        <f t="shared" ca="1" si="198"/>
        <v>9.4651479013807022E-2</v>
      </c>
      <c r="N371" t="str" cm="1">
        <f t="array" aca="1" ref="N371" ca="1">_xlfn.SWITCH(RANDBETWEEN(0,1),0,"No",1,"Yes")</f>
        <v>No</v>
      </c>
      <c r="O371" s="3">
        <f t="shared" ca="1" si="199"/>
        <v>8.6938766554181091E-2</v>
      </c>
      <c r="P371" t="str" cm="1">
        <f t="array" aca="1" ref="P371" ca="1">_xlfn.SWITCH(RANDBETWEEN(0,1),0,"No",1,"Yes")</f>
        <v>No</v>
      </c>
      <c r="Q371" s="3">
        <f t="shared" ca="1" si="200"/>
        <v>0</v>
      </c>
      <c r="R371">
        <f t="shared" ca="1" si="201"/>
        <v>2</v>
      </c>
      <c r="S371" s="3">
        <f t="shared" ca="1" si="202"/>
        <v>0.16354291079161176</v>
      </c>
      <c r="T371" s="3">
        <f t="shared" ca="1" si="203"/>
        <v>0.32708582158322352</v>
      </c>
      <c r="U371" t="str" cm="1">
        <f t="array" aca="1" ref="U371" ca="1">_xlfn.SWITCH(RANDBETWEEN(0,1),0,"No",1,"Yes")</f>
        <v>No</v>
      </c>
      <c r="V371" s="3">
        <f t="shared" ca="1" si="204"/>
        <v>0</v>
      </c>
      <c r="W371" t="str" cm="1">
        <f t="array" aca="1" ref="W371" ca="1">_xlfn.SWITCH(RANDBETWEEN(0,1),0,"No",1,"Yes")</f>
        <v>Yes</v>
      </c>
      <c r="X371" s="3">
        <f t="shared" ca="1" si="205"/>
        <v>13.473442428983045</v>
      </c>
      <c r="Y371" t="str" cm="1">
        <f t="array" aca="1" ref="Y371" ca="1">_xlfn.SWITCH(RANDBETWEEN(0,1),0,"No",1,"Yes")</f>
        <v>No</v>
      </c>
      <c r="Z371" s="3">
        <f t="shared" ca="1" si="206"/>
        <v>0</v>
      </c>
      <c r="AA371" s="3">
        <f t="shared" ca="1" si="191"/>
        <v>0</v>
      </c>
      <c r="AB371" s="3">
        <f t="shared" ca="1" si="207"/>
        <v>0.87393424170921952</v>
      </c>
      <c r="AC371" s="3">
        <f t="shared" ca="1" si="208"/>
        <v>228.21515725756998</v>
      </c>
      <c r="AD371" s="3">
        <f t="shared" ca="1" si="209"/>
        <v>4</v>
      </c>
      <c r="AE371" s="3" t="str">
        <f t="shared" ca="1" si="210"/>
        <v>4-8</v>
      </c>
      <c r="AF371" s="3">
        <f t="shared" ca="1" si="211"/>
        <v>1.1891531118512866</v>
      </c>
      <c r="AG371" s="3" t="str">
        <f t="shared" ca="1" si="212"/>
        <v>High</v>
      </c>
      <c r="AH371" s="3">
        <f t="shared" ca="1" si="213"/>
        <v>7.3431492919720315E-2</v>
      </c>
      <c r="AI371" s="3">
        <f t="shared" ca="1" si="214"/>
        <v>17.880860529990585</v>
      </c>
      <c r="AJ371" s="3">
        <f t="shared" ca="1" si="215"/>
        <v>12.763096992720078</v>
      </c>
      <c r="AK371" s="3">
        <f t="shared" ca="1" si="216"/>
        <v>33.633041953242376</v>
      </c>
      <c r="AL371" s="3">
        <f t="shared" ca="1" si="217"/>
        <v>15</v>
      </c>
      <c r="AM371" s="3" t="str">
        <f t="shared" ca="1" si="218"/>
        <v>Late</v>
      </c>
      <c r="AN371" s="6">
        <f t="shared" ca="1" si="219"/>
        <v>0</v>
      </c>
      <c r="AO371" s="6">
        <f t="shared" ca="1" si="220"/>
        <v>3.385219374557169</v>
      </c>
      <c r="AP371" s="3" cm="1">
        <f t="array" aca="1" ref="AP371" ca="1">_xlfn.SWITCH(F371,3,_xlfn.NORM.INV(RAND(),8,4),4,_xlfn.NORM.INV(RAND(),7,3))</f>
        <v>8.6995670596072223</v>
      </c>
      <c r="AQ371" s="6">
        <f t="shared" ca="1" si="221"/>
        <v>120.41341624168055</v>
      </c>
      <c r="AR371" s="6">
        <f t="shared" ca="1" si="222"/>
        <v>3158.7970453275711</v>
      </c>
      <c r="AS371" s="3">
        <f t="shared" ca="1" si="223"/>
        <v>4.204130244155297</v>
      </c>
      <c r="AT371" s="6">
        <f t="shared" ca="1" si="224"/>
        <v>6306.1953662329452</v>
      </c>
      <c r="AU371" s="3">
        <f t="shared" ca="1" si="225"/>
        <v>1010.401297759337</v>
      </c>
      <c r="AV371" s="3">
        <f t="shared" ca="1" si="226"/>
        <v>51.367672158004211</v>
      </c>
      <c r="AW371" s="6">
        <f t="shared" ca="1" si="227"/>
        <v>10530.146600852415</v>
      </c>
      <c r="BC371">
        <v>368</v>
      </c>
      <c r="BD371">
        <v>-3137103.7328602294</v>
      </c>
      <c r="BI371">
        <v>368</v>
      </c>
      <c r="BJ371">
        <v>9556.1987984903426</v>
      </c>
      <c r="BO371">
        <v>368</v>
      </c>
      <c r="BP371">
        <v>0.63600000000000001</v>
      </c>
      <c r="BW371">
        <v>368</v>
      </c>
      <c r="BX371">
        <v>24.247302167367316</v>
      </c>
      <c r="CE371">
        <v>368</v>
      </c>
      <c r="CF371">
        <v>6184881.5136707108</v>
      </c>
      <c r="CK371">
        <v>368</v>
      </c>
      <c r="CL371">
        <v>3699.390015143184</v>
      </c>
      <c r="CS371">
        <v>367</v>
      </c>
      <c r="CT371" s="10">
        <v>5.1999999999999998E-2</v>
      </c>
      <c r="CU371" s="10">
        <v>0.06</v>
      </c>
      <c r="CV371" s="10">
        <v>5.3999999999999999E-2</v>
      </c>
      <c r="CW371" s="10">
        <v>4.5999999999999999E-2</v>
      </c>
      <c r="CX371" s="10">
        <v>6.8000000000000005E-2</v>
      </c>
      <c r="CY371" s="10">
        <v>0.06</v>
      </c>
      <c r="CZ371" s="10">
        <v>6.4000000000000001E-2</v>
      </c>
      <c r="DA371" s="10">
        <v>0.06</v>
      </c>
      <c r="DB371" s="10">
        <v>6.2E-2</v>
      </c>
      <c r="DC371" s="10">
        <v>7.3999999999999996E-2</v>
      </c>
      <c r="DD371" s="10">
        <v>4.3999999999999997E-2</v>
      </c>
      <c r="DE371" s="10">
        <v>7.3999999999999996E-2</v>
      </c>
      <c r="DF371" s="10">
        <v>6.6000000000000003E-2</v>
      </c>
      <c r="DG371" s="10">
        <v>7.8E-2</v>
      </c>
      <c r="DH371" s="10">
        <v>7.8E-2</v>
      </c>
      <c r="DI371" s="10">
        <v>0.06</v>
      </c>
      <c r="DJ371" s="25">
        <v>6806.6832479395516</v>
      </c>
      <c r="DK371" s="10">
        <v>0.60199999999999998</v>
      </c>
      <c r="DL371" s="10"/>
      <c r="DM371" s="10"/>
      <c r="DN371" s="10"/>
      <c r="DO371" s="10"/>
      <c r="DP371" s="10"/>
      <c r="DQ371" s="10"/>
      <c r="DR371" s="10"/>
      <c r="DS371" s="10"/>
      <c r="DT371" s="10"/>
      <c r="DU371" s="10"/>
      <c r="DV371" s="10"/>
    </row>
    <row r="372" spans="1:126" x14ac:dyDescent="0.35">
      <c r="A372">
        <f t="shared" ca="1" si="192"/>
        <v>3</v>
      </c>
      <c r="B372" t="str" cm="1">
        <f t="array" aca="1" ref="B372" ca="1">_xlfn.SWITCH(A372,1,"A",2,"B",3,"C",4,"D")</f>
        <v>C</v>
      </c>
      <c r="C372">
        <f t="shared" ca="1" si="193"/>
        <v>1</v>
      </c>
      <c r="D372" s="3">
        <f t="shared" ca="1" si="194"/>
        <v>2.6399213003831488</v>
      </c>
      <c r="E372">
        <f t="shared" ca="1" si="195"/>
        <v>0</v>
      </c>
      <c r="F372" cm="1">
        <f t="array" aca="1" ref="F372" ca="1">_xlfn.SWITCH(RANDBETWEEN(0,1),0,3,1,4)</f>
        <v>3</v>
      </c>
      <c r="G372" s="3">
        <f t="shared" ca="1" si="196"/>
        <v>1.8107343409799346</v>
      </c>
      <c r="H372" t="str" cm="1">
        <f t="array" aca="1" ref="H372" ca="1">_xlfn.SWITCH(RANDBETWEEN(0,1),0,"No",1,"Yes")</f>
        <v>Yes</v>
      </c>
      <c r="I372" s="3">
        <f t="shared" ca="1" si="197"/>
        <v>8.3440866021916818E-2</v>
      </c>
      <c r="J372" t="str" cm="1">
        <f t="array" aca="1" ref="J372" ca="1">_xlfn.SWITCH(RANDBETWEEN(0,2),0,"Rainy",1,"Sunny",2,"Cold")</f>
        <v>Rainy</v>
      </c>
      <c r="K372">
        <f t="shared" ca="1" si="190"/>
        <v>1.4584323761306408</v>
      </c>
      <c r="L372" t="str" cm="1">
        <f t="array" aca="1" ref="L372" ca="1">_xlfn.SWITCH(RANDBETWEEN(0,1),0,"Good",1,"Bad")</f>
        <v>Good</v>
      </c>
      <c r="M372" s="3">
        <f t="shared" ca="1" si="198"/>
        <v>6.2338657879796255E-2</v>
      </c>
      <c r="N372" t="str" cm="1">
        <f t="array" aca="1" ref="N372" ca="1">_xlfn.SWITCH(RANDBETWEEN(0,1),0,"No",1,"Yes")</f>
        <v>No</v>
      </c>
      <c r="O372" s="3">
        <f t="shared" ca="1" si="199"/>
        <v>8.9919215524686291E-2</v>
      </c>
      <c r="P372" t="str" cm="1">
        <f t="array" aca="1" ref="P372" ca="1">_xlfn.SWITCH(RANDBETWEEN(0,1),0,"No",1,"Yes")</f>
        <v>No</v>
      </c>
      <c r="Q372" s="3">
        <f t="shared" ca="1" si="200"/>
        <v>0</v>
      </c>
      <c r="R372">
        <f t="shared" ca="1" si="201"/>
        <v>3</v>
      </c>
      <c r="S372" s="3">
        <f t="shared" ca="1" si="202"/>
        <v>0.17890353589089061</v>
      </c>
      <c r="T372" s="3">
        <f t="shared" ca="1" si="203"/>
        <v>0.53671060767267187</v>
      </c>
      <c r="U372" t="str" cm="1">
        <f t="array" aca="1" ref="U372" ca="1">_xlfn.SWITCH(RANDBETWEEN(0,1),0,"No",1,"Yes")</f>
        <v>No</v>
      </c>
      <c r="V372" s="3">
        <f t="shared" ca="1" si="204"/>
        <v>0</v>
      </c>
      <c r="W372" t="str" cm="1">
        <f t="array" aca="1" ref="W372" ca="1">_xlfn.SWITCH(RANDBETWEEN(0,1),0,"No",1,"Yes")</f>
        <v>Yes</v>
      </c>
      <c r="X372" s="3">
        <f t="shared" ca="1" si="205"/>
        <v>24.213871050664739</v>
      </c>
      <c r="Y372" t="str" cm="1">
        <f t="array" aca="1" ref="Y372" ca="1">_xlfn.SWITCH(RANDBETWEEN(0,1),0,"No",1,"Yes")</f>
        <v>Yes</v>
      </c>
      <c r="Z372" s="3">
        <f t="shared" ca="1" si="206"/>
        <v>0.32376918287918921</v>
      </c>
      <c r="AA372" s="3">
        <f t="shared" ca="1" si="191"/>
        <v>0</v>
      </c>
      <c r="AB372" s="3">
        <f t="shared" ca="1" si="207"/>
        <v>0.8244773886418193</v>
      </c>
      <c r="AC372" s="3">
        <f t="shared" ca="1" si="208"/>
        <v>239.5167479299113</v>
      </c>
      <c r="AD372" s="3">
        <f t="shared" ca="1" si="209"/>
        <v>4</v>
      </c>
      <c r="AE372" s="3" t="str">
        <f t="shared" ca="1" si="210"/>
        <v>4-8</v>
      </c>
      <c r="AF372" s="3">
        <f t="shared" ca="1" si="211"/>
        <v>0.58228743522917203</v>
      </c>
      <c r="AG372" s="3" t="str">
        <f t="shared" ca="1" si="212"/>
        <v>High</v>
      </c>
      <c r="AH372" s="3">
        <f t="shared" ca="1" si="213"/>
        <v>8.7581753172226287E-2</v>
      </c>
      <c r="AI372" s="3">
        <f t="shared" ca="1" si="214"/>
        <v>39.371778047914162</v>
      </c>
      <c r="AJ372" s="3">
        <f t="shared" ca="1" si="215"/>
        <v>6.0834628204605661</v>
      </c>
      <c r="AK372" s="3">
        <f t="shared" ca="1" si="216"/>
        <v>36.15702569525736</v>
      </c>
      <c r="AL372" s="3">
        <f t="shared" ca="1" si="217"/>
        <v>30</v>
      </c>
      <c r="AM372" s="3" t="str">
        <f t="shared" ca="1" si="218"/>
        <v>Late</v>
      </c>
      <c r="AN372" s="6">
        <f t="shared" ca="1" si="219"/>
        <v>0</v>
      </c>
      <c r="AO372" s="6">
        <f t="shared" ca="1" si="220"/>
        <v>3.1504379136384766</v>
      </c>
      <c r="AP372" s="3" cm="1">
        <f t="array" aca="1" ref="AP372" ca="1">_xlfn.SWITCH(F372,3,_xlfn.NORM.INV(RAND(),8,4),4,_xlfn.NORM.INV(RAND(),7,3))</f>
        <v>4.4828091340870531</v>
      </c>
      <c r="AQ372" s="6">
        <f t="shared" ca="1" si="221"/>
        <v>111.30461205662512</v>
      </c>
      <c r="AR372" s="6">
        <f t="shared" ca="1" si="222"/>
        <v>5947.0117758722181</v>
      </c>
      <c r="AS372" s="3">
        <f t="shared" ca="1" si="223"/>
        <v>4.51962821190717</v>
      </c>
      <c r="AT372" s="6">
        <f t="shared" ca="1" si="224"/>
        <v>6779.4423178607549</v>
      </c>
      <c r="AU372" s="3">
        <f t="shared" ca="1" si="225"/>
        <v>995.82316305124095</v>
      </c>
      <c r="AV372" s="3">
        <f t="shared" ca="1" si="226"/>
        <v>57.707266487811374</v>
      </c>
      <c r="AW372" s="6">
        <f t="shared" ca="1" si="227"/>
        <v>13783.134961185664</v>
      </c>
      <c r="BC372">
        <v>369</v>
      </c>
      <c r="BD372">
        <v>5057516.5618452113</v>
      </c>
      <c r="BI372">
        <v>369</v>
      </c>
      <c r="BJ372">
        <v>9518.7967449972293</v>
      </c>
      <c r="BO372">
        <v>369</v>
      </c>
      <c r="BP372">
        <v>0.60799999999999998</v>
      </c>
      <c r="BW372">
        <v>369</v>
      </c>
      <c r="BX372">
        <v>27.635072889952447</v>
      </c>
      <c r="CE372">
        <v>369</v>
      </c>
      <c r="CF372">
        <v>524871.35803027649</v>
      </c>
      <c r="CK372">
        <v>369</v>
      </c>
      <c r="CL372">
        <v>4791.2375095123916</v>
      </c>
      <c r="CS372">
        <v>368</v>
      </c>
      <c r="CT372" s="10">
        <v>7.8E-2</v>
      </c>
      <c r="CU372" s="10">
        <v>6.2E-2</v>
      </c>
      <c r="CV372" s="10">
        <v>0.06</v>
      </c>
      <c r="CW372" s="10">
        <v>7.0000000000000007E-2</v>
      </c>
      <c r="CX372" s="10">
        <v>7.5999999999999998E-2</v>
      </c>
      <c r="CY372" s="10">
        <v>6.4000000000000001E-2</v>
      </c>
      <c r="CZ372" s="10">
        <v>6.6000000000000003E-2</v>
      </c>
      <c r="DA372" s="10">
        <v>6.4000000000000001E-2</v>
      </c>
      <c r="DB372" s="10">
        <v>5.6000000000000001E-2</v>
      </c>
      <c r="DC372" s="10">
        <v>0.05</v>
      </c>
      <c r="DD372" s="10">
        <v>6.4000000000000001E-2</v>
      </c>
      <c r="DE372" s="10">
        <v>4.8000000000000001E-2</v>
      </c>
      <c r="DF372" s="10">
        <v>7.0000000000000007E-2</v>
      </c>
      <c r="DG372" s="10">
        <v>6.8000000000000005E-2</v>
      </c>
      <c r="DH372" s="10">
        <v>4.5999999999999999E-2</v>
      </c>
      <c r="DI372" s="10">
        <v>5.8000000000000003E-2</v>
      </c>
      <c r="DJ372" s="25">
        <v>10818.699395141351</v>
      </c>
      <c r="DK372" s="10">
        <v>0.57599999999999996</v>
      </c>
      <c r="DL372" s="10"/>
      <c r="DM372" s="10"/>
      <c r="DN372" s="10"/>
      <c r="DO372" s="10"/>
      <c r="DP372" s="10"/>
      <c r="DQ372" s="10"/>
      <c r="DR372" s="10"/>
      <c r="DS372" s="10"/>
      <c r="DT372" s="10"/>
      <c r="DU372" s="10"/>
      <c r="DV372" s="10"/>
    </row>
    <row r="373" spans="1:126" x14ac:dyDescent="0.35">
      <c r="A373">
        <f t="shared" ca="1" si="192"/>
        <v>2</v>
      </c>
      <c r="B373" t="str" cm="1">
        <f t="array" aca="1" ref="B373" ca="1">_xlfn.SWITCH(A373,1,"A",2,"B",3,"C",4,"D")</f>
        <v>B</v>
      </c>
      <c r="C373">
        <f t="shared" ca="1" si="193"/>
        <v>2</v>
      </c>
      <c r="D373" s="3">
        <f t="shared" ca="1" si="194"/>
        <v>3.0436362550018665</v>
      </c>
      <c r="E373">
        <f t="shared" ca="1" si="195"/>
        <v>1</v>
      </c>
      <c r="F373" cm="1">
        <f t="array" aca="1" ref="F373" ca="1">_xlfn.SWITCH(RANDBETWEEN(0,1),0,3,1,4)</f>
        <v>4</v>
      </c>
      <c r="G373" s="3">
        <f t="shared" ca="1" si="196"/>
        <v>3.1144146248142239</v>
      </c>
      <c r="H373" t="str" cm="1">
        <f t="array" aca="1" ref="H373" ca="1">_xlfn.SWITCH(RANDBETWEEN(0,1),0,"No",1,"Yes")</f>
        <v>No</v>
      </c>
      <c r="I373" s="3">
        <f t="shared" ca="1" si="197"/>
        <v>0.31452229272899712</v>
      </c>
      <c r="J373" t="str" cm="1">
        <f t="array" aca="1" ref="J373" ca="1">_xlfn.SWITCH(RANDBETWEEN(0,2),0,"Rainy",1,"Sunny",2,"Cold")</f>
        <v>Rainy</v>
      </c>
      <c r="K373">
        <f t="shared" ca="1" si="190"/>
        <v>1.4311692108006666</v>
      </c>
      <c r="L373" t="str" cm="1">
        <f t="array" aca="1" ref="L373" ca="1">_xlfn.SWITCH(RANDBETWEEN(0,1),0,"Good",1,"Bad")</f>
        <v>Good</v>
      </c>
      <c r="M373" s="3">
        <f t="shared" ca="1" si="198"/>
        <v>0.10607289092097962</v>
      </c>
      <c r="N373" t="str" cm="1">
        <f t="array" aca="1" ref="N373" ca="1">_xlfn.SWITCH(RANDBETWEEN(0,1),0,"No",1,"Yes")</f>
        <v>No</v>
      </c>
      <c r="O373" s="3">
        <f t="shared" ca="1" si="199"/>
        <v>0.11763523170527954</v>
      </c>
      <c r="P373" t="str" cm="1">
        <f t="array" aca="1" ref="P373" ca="1">_xlfn.SWITCH(RANDBETWEEN(0,1),0,"No",1,"Yes")</f>
        <v>Yes</v>
      </c>
      <c r="Q373" s="3">
        <f t="shared" ca="1" si="200"/>
        <v>-0.24792807455235311</v>
      </c>
      <c r="R373">
        <f t="shared" ca="1" si="201"/>
        <v>2</v>
      </c>
      <c r="S373" s="3">
        <f t="shared" ca="1" si="202"/>
        <v>0.155287789856562</v>
      </c>
      <c r="T373" s="3">
        <f t="shared" ca="1" si="203"/>
        <v>0.31057557971312399</v>
      </c>
      <c r="U373" t="str" cm="1">
        <f t="array" aca="1" ref="U373" ca="1">_xlfn.SWITCH(RANDBETWEEN(0,1),0,"No",1,"Yes")</f>
        <v>No</v>
      </c>
      <c r="V373" s="3">
        <f t="shared" ca="1" si="204"/>
        <v>0</v>
      </c>
      <c r="W373" t="str" cm="1">
        <f t="array" aca="1" ref="W373" ca="1">_xlfn.SWITCH(RANDBETWEEN(0,1),0,"No",1,"Yes")</f>
        <v>Yes</v>
      </c>
      <c r="X373" s="3">
        <f t="shared" ca="1" si="205"/>
        <v>10.315419777077871</v>
      </c>
      <c r="Y373" t="str" cm="1">
        <f t="array" aca="1" ref="Y373" ca="1">_xlfn.SWITCH(RANDBETWEEN(0,1),0,"No",1,"Yes")</f>
        <v>No</v>
      </c>
      <c r="Z373" s="3">
        <f t="shared" ca="1" si="206"/>
        <v>0</v>
      </c>
      <c r="AA373" s="3">
        <f t="shared" ca="1" si="191"/>
        <v>0</v>
      </c>
      <c r="AB373" s="3">
        <f t="shared" ca="1" si="207"/>
        <v>1.6228661765551724</v>
      </c>
      <c r="AC373" s="3">
        <f t="shared" ca="1" si="208"/>
        <v>250.13267953676819</v>
      </c>
      <c r="AD373" s="3">
        <f t="shared" ca="1" si="209"/>
        <v>3</v>
      </c>
      <c r="AE373" s="3" t="str">
        <f t="shared" ca="1" si="210"/>
        <v>4-8</v>
      </c>
      <c r="AF373" s="3">
        <f t="shared" ca="1" si="211"/>
        <v>0.71636352053805563</v>
      </c>
      <c r="AG373" s="3" t="str">
        <f t="shared" ca="1" si="212"/>
        <v>Low</v>
      </c>
      <c r="AH373" s="3">
        <f t="shared" ca="1" si="213"/>
        <v>0.37567849247395396</v>
      </c>
      <c r="AI373" s="3">
        <f t="shared" ca="1" si="214"/>
        <v>-13.70021658708022</v>
      </c>
      <c r="AJ373" s="3">
        <f t="shared" ca="1" si="215"/>
        <v>-18.257571181221468</v>
      </c>
      <c r="AK373" s="3">
        <f t="shared" ca="1" si="216"/>
        <v>-8.078145844549578E-2</v>
      </c>
      <c r="AL373" s="3">
        <f t="shared" ca="1" si="217"/>
        <v>40</v>
      </c>
      <c r="AM373" s="3" t="str">
        <f t="shared" ca="1" si="218"/>
        <v>On time</v>
      </c>
      <c r="AN373" s="6">
        <f t="shared" ca="1" si="219"/>
        <v>0</v>
      </c>
      <c r="AO373" s="6">
        <f t="shared" ca="1" si="220"/>
        <v>4.1864676204939659</v>
      </c>
      <c r="AP373" s="3" cm="1">
        <f t="array" aca="1" ref="AP373" ca="1">_xlfn.SWITCH(F373,3,_xlfn.NORM.INV(RAND(),8,4),4,_xlfn.NORM.INV(RAND(),7,3))</f>
        <v>8.6938686528438431</v>
      </c>
      <c r="AQ373" s="6">
        <f t="shared" ca="1" si="221"/>
        <v>99.790340777267829</v>
      </c>
      <c r="AR373" s="6">
        <f t="shared" ca="1" si="222"/>
        <v>2871.0837864269224</v>
      </c>
      <c r="AS373" s="3">
        <f t="shared" ca="1" si="223"/>
        <v>-1.0097682305686972E-2</v>
      </c>
      <c r="AT373" s="6">
        <f t="shared" ca="1" si="224"/>
        <v>-15.146523458530458</v>
      </c>
      <c r="AU373" s="3">
        <f t="shared" ca="1" si="225"/>
        <v>1017.3127251211129</v>
      </c>
      <c r="AV373" s="3">
        <f t="shared" ca="1" si="226"/>
        <v>59.371542868547962</v>
      </c>
      <c r="AW373" s="6">
        <f t="shared" ca="1" si="227"/>
        <v>3936.8079985785466</v>
      </c>
      <c r="BC373">
        <v>370</v>
      </c>
      <c r="BD373">
        <v>3951985.8166655549</v>
      </c>
      <c r="BI373">
        <v>370</v>
      </c>
      <c r="BJ373">
        <v>10733.046859998751</v>
      </c>
      <c r="BO373">
        <v>370</v>
      </c>
      <c r="BP373">
        <v>0.58599999999999997</v>
      </c>
      <c r="BW373">
        <v>370</v>
      </c>
      <c r="BX373">
        <v>22.012359851572157</v>
      </c>
      <c r="CE373">
        <v>370</v>
      </c>
      <c r="CF373">
        <v>1579852.4304024403</v>
      </c>
      <c r="CK373">
        <v>370</v>
      </c>
      <c r="CL373">
        <v>3733.5219607618092</v>
      </c>
      <c r="CS373">
        <v>369</v>
      </c>
      <c r="CT373" s="10">
        <v>6.6000000000000003E-2</v>
      </c>
      <c r="CU373" s="10">
        <v>6.2E-2</v>
      </c>
      <c r="CV373" s="10">
        <v>4.3999999999999997E-2</v>
      </c>
      <c r="CW373" s="10">
        <v>0.08</v>
      </c>
      <c r="CX373" s="10">
        <v>0.08</v>
      </c>
      <c r="CY373" s="10">
        <v>5.8000000000000003E-2</v>
      </c>
      <c r="CZ373" s="10">
        <v>4.8000000000000001E-2</v>
      </c>
      <c r="DA373" s="10">
        <v>5.3999999999999999E-2</v>
      </c>
      <c r="DB373" s="10">
        <v>0.06</v>
      </c>
      <c r="DC373" s="10">
        <v>7.0000000000000007E-2</v>
      </c>
      <c r="DD373" s="10">
        <v>4.5999999999999999E-2</v>
      </c>
      <c r="DE373" s="10">
        <v>8.7999999999999995E-2</v>
      </c>
      <c r="DF373" s="10">
        <v>6.8000000000000005E-2</v>
      </c>
      <c r="DG373" s="10">
        <v>5.8000000000000003E-2</v>
      </c>
      <c r="DH373" s="10">
        <v>7.1999999999999995E-2</v>
      </c>
      <c r="DI373" s="10">
        <v>4.5999999999999999E-2</v>
      </c>
      <c r="DJ373" s="25">
        <v>10877.037231423501</v>
      </c>
      <c r="DK373" s="10">
        <v>0.56000000000000005</v>
      </c>
      <c r="DL373" s="10"/>
      <c r="DM373" s="10"/>
      <c r="DN373" s="10"/>
      <c r="DO373" s="10"/>
      <c r="DP373" s="10"/>
      <c r="DQ373" s="10"/>
      <c r="DR373" s="10"/>
      <c r="DS373" s="10"/>
      <c r="DT373" s="10"/>
      <c r="DU373" s="10"/>
      <c r="DV373" s="10"/>
    </row>
    <row r="374" spans="1:126" x14ac:dyDescent="0.35">
      <c r="A374">
        <f t="shared" ca="1" si="192"/>
        <v>1</v>
      </c>
      <c r="B374" t="str" cm="1">
        <f t="array" aca="1" ref="B374" ca="1">_xlfn.SWITCH(A374,1,"A",2,"B",3,"C",4,"D")</f>
        <v>A</v>
      </c>
      <c r="C374">
        <f t="shared" ca="1" si="193"/>
        <v>2</v>
      </c>
      <c r="D374" s="3">
        <f t="shared" ca="1" si="194"/>
        <v>2.8433644637430904</v>
      </c>
      <c r="E374">
        <f t="shared" ca="1" si="195"/>
        <v>1</v>
      </c>
      <c r="F374" cm="1">
        <f t="array" aca="1" ref="F374" ca="1">_xlfn.SWITCH(RANDBETWEEN(0,1),0,3,1,4)</f>
        <v>3</v>
      </c>
      <c r="G374" s="3">
        <f t="shared" ca="1" si="196"/>
        <v>2.3850334622259233</v>
      </c>
      <c r="H374" t="str" cm="1">
        <f t="array" aca="1" ref="H374" ca="1">_xlfn.SWITCH(RANDBETWEEN(0,1),0,"No",1,"Yes")</f>
        <v>Yes</v>
      </c>
      <c r="I374" s="3">
        <f t="shared" ca="1" si="197"/>
        <v>8.1013082704647355E-2</v>
      </c>
      <c r="J374" t="str" cm="1">
        <f t="array" aca="1" ref="J374" ca="1">_xlfn.SWITCH(RANDBETWEEN(0,2),0,"Rainy",1,"Sunny",2,"Cold")</f>
        <v>Rainy</v>
      </c>
      <c r="K374">
        <f t="shared" ca="1" si="190"/>
        <v>1.5806672627137073</v>
      </c>
      <c r="L374" t="str" cm="1">
        <f t="array" aca="1" ref="L374" ca="1">_xlfn.SWITCH(RANDBETWEEN(0,1),0,"Good",1,"Bad")</f>
        <v>Bad</v>
      </c>
      <c r="M374" s="3">
        <f t="shared" ca="1" si="198"/>
        <v>0.40582726221061782</v>
      </c>
      <c r="N374" t="str" cm="1">
        <f t="array" aca="1" ref="N374" ca="1">_xlfn.SWITCH(RANDBETWEEN(0,1),0,"No",1,"Yes")</f>
        <v>No</v>
      </c>
      <c r="O374" s="3">
        <f t="shared" ca="1" si="199"/>
        <v>7.7453786848588918E-2</v>
      </c>
      <c r="P374" t="str" cm="1">
        <f t="array" aca="1" ref="P374" ca="1">_xlfn.SWITCH(RANDBETWEEN(0,1),0,"No",1,"Yes")</f>
        <v>No</v>
      </c>
      <c r="Q374" s="3">
        <f t="shared" ca="1" si="200"/>
        <v>0</v>
      </c>
      <c r="R374">
        <f t="shared" ca="1" si="201"/>
        <v>2</v>
      </c>
      <c r="S374" s="3">
        <f t="shared" ca="1" si="202"/>
        <v>0.10698818286126396</v>
      </c>
      <c r="T374" s="3">
        <f t="shared" ca="1" si="203"/>
        <v>0.21397636572252793</v>
      </c>
      <c r="U374" t="str" cm="1">
        <f t="array" aca="1" ref="U374" ca="1">_xlfn.SWITCH(RANDBETWEEN(0,1),0,"No",1,"Yes")</f>
        <v>No</v>
      </c>
      <c r="V374" s="3">
        <f t="shared" ca="1" si="204"/>
        <v>0</v>
      </c>
      <c r="W374" t="str" cm="1">
        <f t="array" aca="1" ref="W374" ca="1">_xlfn.SWITCH(RANDBETWEEN(0,1),0,"No",1,"Yes")</f>
        <v>Yes</v>
      </c>
      <c r="X374" s="3">
        <f t="shared" ca="1" si="205"/>
        <v>27.872485056869341</v>
      </c>
      <c r="Y374" t="str" cm="1">
        <f t="array" aca="1" ref="Y374" ca="1">_xlfn.SWITCH(RANDBETWEEN(0,1),0,"No",1,"Yes")</f>
        <v>No</v>
      </c>
      <c r="Z374" s="3">
        <f t="shared" ca="1" si="206"/>
        <v>0</v>
      </c>
      <c r="AA374" s="3">
        <f t="shared" ca="1" si="191"/>
        <v>1</v>
      </c>
      <c r="AB374" s="3">
        <f t="shared" ca="1" si="207"/>
        <v>1.610770560467516</v>
      </c>
      <c r="AC374" s="3">
        <f t="shared" ca="1" si="208"/>
        <v>137.45045229523075</v>
      </c>
      <c r="AD374" s="3">
        <f t="shared" ca="1" si="209"/>
        <v>2</v>
      </c>
      <c r="AE374" s="3" t="str">
        <f t="shared" ca="1" si="210"/>
        <v>12-4</v>
      </c>
      <c r="AF374" s="3">
        <f t="shared" ca="1" si="211"/>
        <v>0.47620736710258049</v>
      </c>
      <c r="AG374" s="3" t="str">
        <f t="shared" ca="1" si="212"/>
        <v>High</v>
      </c>
      <c r="AH374" s="3">
        <f t="shared" ca="1" si="213"/>
        <v>7.5180963775789658E-2</v>
      </c>
      <c r="AI374" s="3">
        <f t="shared" ca="1" si="214"/>
        <v>68.4169503498685</v>
      </c>
      <c r="AJ374" s="3">
        <f t="shared" ca="1" si="215"/>
        <v>2.0090116790114267</v>
      </c>
      <c r="AK374" s="3">
        <f t="shared" ca="1" si="216"/>
        <v>36.787626849652668</v>
      </c>
      <c r="AL374" s="3">
        <f t="shared" ca="1" si="217"/>
        <v>20</v>
      </c>
      <c r="AM374" s="3" t="str">
        <f t="shared" ca="1" si="218"/>
        <v>Late</v>
      </c>
      <c r="AN374" s="6">
        <f t="shared" ca="1" si="219"/>
        <v>0</v>
      </c>
      <c r="AO374" s="6">
        <f t="shared" ca="1" si="220"/>
        <v>3.7912289777391468</v>
      </c>
      <c r="AP374" s="3" cm="1">
        <f t="array" aca="1" ref="AP374" ca="1">_xlfn.SWITCH(F374,3,_xlfn.NORM.INV(RAND(),8,4),4,_xlfn.NORM.INV(RAND(),7,3))</f>
        <v>2.2989551584228245</v>
      </c>
      <c r="AQ374" s="6">
        <f t="shared" ca="1" si="221"/>
        <v>93.732249814184627</v>
      </c>
      <c r="AR374" s="6">
        <f t="shared" ca="1" si="222"/>
        <v>5604.0850054891289</v>
      </c>
      <c r="AS374" s="3">
        <f t="shared" ca="1" si="223"/>
        <v>4.5984533562065835</v>
      </c>
      <c r="AT374" s="6">
        <f t="shared" ca="1" si="224"/>
        <v>9196.906712413167</v>
      </c>
      <c r="AU374" s="3">
        <f t="shared" ca="1" si="225"/>
        <v>979.72909493213956</v>
      </c>
      <c r="AV374" s="3">
        <f t="shared" ca="1" si="226"/>
        <v>53.510940488591267</v>
      </c>
      <c r="AW374" s="6">
        <f t="shared" ca="1" si="227"/>
        <v>15838.022982300767</v>
      </c>
      <c r="BC374">
        <v>371</v>
      </c>
      <c r="BD374">
        <v>-1447200.8478061485</v>
      </c>
      <c r="BI374">
        <v>371</v>
      </c>
      <c r="BJ374">
        <v>9540.7130710083202</v>
      </c>
      <c r="BO374">
        <v>371</v>
      </c>
      <c r="BP374">
        <v>0.58399999999999996</v>
      </c>
      <c r="BW374">
        <v>371</v>
      </c>
      <c r="BX374">
        <v>24.560982745355172</v>
      </c>
      <c r="CE374">
        <v>371</v>
      </c>
      <c r="CF374">
        <v>1393887.9336767823</v>
      </c>
      <c r="CK374">
        <v>371</v>
      </c>
      <c r="CL374">
        <v>-513.65048943558872</v>
      </c>
      <c r="CS374">
        <v>370</v>
      </c>
      <c r="CT374" s="10">
        <v>6.4000000000000001E-2</v>
      </c>
      <c r="CU374" s="10">
        <v>6.4000000000000001E-2</v>
      </c>
      <c r="CV374" s="10">
        <v>7.1999999999999995E-2</v>
      </c>
      <c r="CW374" s="10">
        <v>0.04</v>
      </c>
      <c r="CX374" s="10">
        <v>7.3999999999999996E-2</v>
      </c>
      <c r="CY374" s="10">
        <v>5.3999999999999999E-2</v>
      </c>
      <c r="CZ374" s="10">
        <v>6.8000000000000005E-2</v>
      </c>
      <c r="DA374" s="10">
        <v>4.8000000000000001E-2</v>
      </c>
      <c r="DB374" s="10">
        <v>0.06</v>
      </c>
      <c r="DC374" s="10">
        <v>7.8E-2</v>
      </c>
      <c r="DD374" s="10">
        <v>0.05</v>
      </c>
      <c r="DE374" s="10">
        <v>7.3999999999999996E-2</v>
      </c>
      <c r="DF374" s="10">
        <v>6.8000000000000005E-2</v>
      </c>
      <c r="DG374" s="10">
        <v>6.8000000000000005E-2</v>
      </c>
      <c r="DH374" s="10">
        <v>0.05</v>
      </c>
      <c r="DI374" s="10">
        <v>6.8000000000000005E-2</v>
      </c>
      <c r="DJ374" s="25">
        <v>10023.640938703113</v>
      </c>
      <c r="DK374" s="10">
        <v>0.59199999999999997</v>
      </c>
      <c r="DL374" s="10"/>
      <c r="DM374" s="10"/>
      <c r="DN374" s="10"/>
      <c r="DO374" s="10"/>
      <c r="DP374" s="10"/>
      <c r="DQ374" s="10"/>
      <c r="DR374" s="10"/>
      <c r="DS374" s="10"/>
      <c r="DT374" s="10"/>
      <c r="DU374" s="10"/>
      <c r="DV374" s="10"/>
    </row>
    <row r="375" spans="1:126" x14ac:dyDescent="0.35">
      <c r="A375">
        <f t="shared" ca="1" si="192"/>
        <v>1</v>
      </c>
      <c r="B375" t="str" cm="1">
        <f t="array" aca="1" ref="B375" ca="1">_xlfn.SWITCH(A375,1,"A",2,"B",3,"C",4,"D")</f>
        <v>A</v>
      </c>
      <c r="C375">
        <f t="shared" ca="1" si="193"/>
        <v>4</v>
      </c>
      <c r="D375" s="3">
        <f t="shared" ca="1" si="194"/>
        <v>3.4164148544798749</v>
      </c>
      <c r="E375">
        <f t="shared" ca="1" si="195"/>
        <v>0</v>
      </c>
      <c r="F375" cm="1">
        <f t="array" aca="1" ref="F375" ca="1">_xlfn.SWITCH(RANDBETWEEN(0,1),0,3,1,4)</f>
        <v>4</v>
      </c>
      <c r="G375" s="3">
        <f t="shared" ca="1" si="196"/>
        <v>2.2093408939041801</v>
      </c>
      <c r="H375" t="str" cm="1">
        <f t="array" aca="1" ref="H375" ca="1">_xlfn.SWITCH(RANDBETWEEN(0,1),0,"No",1,"Yes")</f>
        <v>No</v>
      </c>
      <c r="I375" s="3">
        <f t="shared" ca="1" si="197"/>
        <v>0.30410546074923861</v>
      </c>
      <c r="J375" t="str" cm="1">
        <f t="array" aca="1" ref="J375" ca="1">_xlfn.SWITCH(RANDBETWEEN(0,2),0,"Rainy",1,"Sunny",2,"Cold")</f>
        <v>Sunny</v>
      </c>
      <c r="K375">
        <f t="shared" ca="1" si="190"/>
        <v>0.28947407103493183</v>
      </c>
      <c r="L375" t="str" cm="1">
        <f t="array" aca="1" ref="L375" ca="1">_xlfn.SWITCH(RANDBETWEEN(0,1),0,"Good",1,"Bad")</f>
        <v>Good</v>
      </c>
      <c r="M375" s="3">
        <f t="shared" ca="1" si="198"/>
        <v>0.12086159179046446</v>
      </c>
      <c r="N375" t="str" cm="1">
        <f t="array" aca="1" ref="N375" ca="1">_xlfn.SWITCH(RANDBETWEEN(0,1),0,"No",1,"Yes")</f>
        <v>No</v>
      </c>
      <c r="O375" s="3">
        <f t="shared" ca="1" si="199"/>
        <v>7.148076007167789E-2</v>
      </c>
      <c r="P375" t="str" cm="1">
        <f t="array" aca="1" ref="P375" ca="1">_xlfn.SWITCH(RANDBETWEEN(0,1),0,"No",1,"Yes")</f>
        <v>No</v>
      </c>
      <c r="Q375" s="3">
        <f t="shared" ca="1" si="200"/>
        <v>0</v>
      </c>
      <c r="R375">
        <f t="shared" ca="1" si="201"/>
        <v>2</v>
      </c>
      <c r="S375" s="3">
        <f t="shared" ca="1" si="202"/>
        <v>0.18625707458975052</v>
      </c>
      <c r="T375" s="3">
        <f t="shared" ca="1" si="203"/>
        <v>0.37251414917950104</v>
      </c>
      <c r="U375" t="str" cm="1">
        <f t="array" aca="1" ref="U375" ca="1">_xlfn.SWITCH(RANDBETWEEN(0,1),0,"No",1,"Yes")</f>
        <v>Yes</v>
      </c>
      <c r="V375" s="3">
        <f t="shared" ca="1" si="204"/>
        <v>0.27041330261811247</v>
      </c>
      <c r="W375" t="str" cm="1">
        <f t="array" aca="1" ref="W375" ca="1">_xlfn.SWITCH(RANDBETWEEN(0,1),0,"No",1,"Yes")</f>
        <v>Yes</v>
      </c>
      <c r="X375" s="3">
        <f t="shared" ca="1" si="205"/>
        <v>29.360857596027508</v>
      </c>
      <c r="Y375" t="str" cm="1">
        <f t="array" aca="1" ref="Y375" ca="1">_xlfn.SWITCH(RANDBETWEEN(0,1),0,"No",1,"Yes")</f>
        <v>Yes</v>
      </c>
      <c r="Z375" s="3">
        <f t="shared" ca="1" si="206"/>
        <v>1.1332913335393702</v>
      </c>
      <c r="AA375" s="3">
        <f t="shared" ca="1" si="191"/>
        <v>1</v>
      </c>
      <c r="AB375" s="3">
        <f t="shared" ca="1" si="207"/>
        <v>0.76499416279233334</v>
      </c>
      <c r="AC375" s="3">
        <f t="shared" ca="1" si="208"/>
        <v>162.45561313558895</v>
      </c>
      <c r="AD375" s="3">
        <f t="shared" ca="1" si="209"/>
        <v>3</v>
      </c>
      <c r="AE375" s="3" t="str">
        <f t="shared" ca="1" si="210"/>
        <v>4-8</v>
      </c>
      <c r="AF375" s="3">
        <f t="shared" ca="1" si="211"/>
        <v>0.54858350583758797</v>
      </c>
      <c r="AG375" s="3" t="str">
        <f t="shared" ca="1" si="212"/>
        <v>Low</v>
      </c>
      <c r="AH375" s="3">
        <f t="shared" ca="1" si="213"/>
        <v>0.52561879030401359</v>
      </c>
      <c r="AI375" s="3">
        <f t="shared" ca="1" si="214"/>
        <v>46.415113019630127</v>
      </c>
      <c r="AJ375" s="3">
        <f t="shared" ca="1" si="215"/>
        <v>3.5000585491816505</v>
      </c>
      <c r="AK375" s="3">
        <f t="shared" ca="1" si="216"/>
        <v>39.471594167030574</v>
      </c>
      <c r="AL375" s="3">
        <f t="shared" ca="1" si="217"/>
        <v>25</v>
      </c>
      <c r="AM375" s="3" t="str">
        <f t="shared" ca="1" si="218"/>
        <v>Late</v>
      </c>
      <c r="AN375" s="6">
        <f t="shared" ca="1" si="219"/>
        <v>0</v>
      </c>
      <c r="AO375" s="6">
        <f t="shared" ca="1" si="220"/>
        <v>0.6126668944072593</v>
      </c>
      <c r="AP375" s="3" cm="1">
        <f t="array" aca="1" ref="AP375" ca="1">_xlfn.SWITCH(F375,3,_xlfn.NORM.INV(RAND(),8,4),4,_xlfn.NORM.INV(RAND(),7,3))</f>
        <v>2.1324907367529233</v>
      </c>
      <c r="AQ375" s="6">
        <f t="shared" ca="1" si="221"/>
        <v>101.60748001186903</v>
      </c>
      <c r="AR375" s="6">
        <f t="shared" ca="1" si="222"/>
        <v>7740.5754594857099</v>
      </c>
      <c r="AS375" s="3">
        <f t="shared" ca="1" si="223"/>
        <v>4.9339492708788217</v>
      </c>
      <c r="AT375" s="6">
        <f t="shared" ca="1" si="224"/>
        <v>9867.8985417576441</v>
      </c>
      <c r="AU375" s="3">
        <f t="shared" ca="1" si="225"/>
        <v>981.93548659352848</v>
      </c>
      <c r="AV375" s="3">
        <f t="shared" ca="1" si="226"/>
        <v>46.013490215904525</v>
      </c>
      <c r="AW375" s="6">
        <f t="shared" ca="1" si="227"/>
        <v>18637.035644947191</v>
      </c>
      <c r="BC375">
        <v>372</v>
      </c>
      <c r="BD375">
        <v>4965874.9638880203</v>
      </c>
      <c r="BI375">
        <v>372</v>
      </c>
      <c r="BJ375">
        <v>10825.718602905543</v>
      </c>
      <c r="BO375">
        <v>372</v>
      </c>
      <c r="BP375">
        <v>0.622</v>
      </c>
      <c r="BW375">
        <v>372</v>
      </c>
      <c r="BX375">
        <v>24.211459449123932</v>
      </c>
      <c r="CE375">
        <v>372</v>
      </c>
      <c r="CF375">
        <v>1876618.7982281975</v>
      </c>
      <c r="CK375">
        <v>372</v>
      </c>
      <c r="CL375">
        <v>3741.2560823755994</v>
      </c>
      <c r="CS375">
        <v>371</v>
      </c>
      <c r="CT375" s="10">
        <v>6.4000000000000001E-2</v>
      </c>
      <c r="CU375" s="10">
        <v>6.2E-2</v>
      </c>
      <c r="CV375" s="10">
        <v>6.8000000000000005E-2</v>
      </c>
      <c r="CW375" s="10">
        <v>5.6000000000000001E-2</v>
      </c>
      <c r="CX375" s="10">
        <v>6.6000000000000003E-2</v>
      </c>
      <c r="CY375" s="10">
        <v>5.3999999999999999E-2</v>
      </c>
      <c r="CZ375" s="10">
        <v>6.8000000000000005E-2</v>
      </c>
      <c r="DA375" s="10">
        <v>5.8000000000000003E-2</v>
      </c>
      <c r="DB375" s="10">
        <v>0.06</v>
      </c>
      <c r="DC375" s="10">
        <v>6.8000000000000005E-2</v>
      </c>
      <c r="DD375" s="10">
        <v>7.8E-2</v>
      </c>
      <c r="DE375" s="10">
        <v>5.8000000000000003E-2</v>
      </c>
      <c r="DF375" s="10">
        <v>5.1999999999999998E-2</v>
      </c>
      <c r="DG375" s="10">
        <v>7.0000000000000007E-2</v>
      </c>
      <c r="DH375" s="10">
        <v>5.6000000000000001E-2</v>
      </c>
      <c r="DI375" s="10">
        <v>6.2E-2</v>
      </c>
      <c r="DJ375" s="25">
        <v>9683.449806375289</v>
      </c>
      <c r="DK375" s="10">
        <v>0.63400000000000001</v>
      </c>
      <c r="DL375" s="10"/>
      <c r="DM375" s="10"/>
      <c r="DN375" s="10"/>
      <c r="DO375" s="10"/>
      <c r="DP375" s="10"/>
      <c r="DQ375" s="10"/>
      <c r="DR375" s="10"/>
      <c r="DS375" s="10"/>
      <c r="DT375" s="10"/>
      <c r="DU375" s="10"/>
      <c r="DV375" s="10"/>
    </row>
    <row r="376" spans="1:126" x14ac:dyDescent="0.35">
      <c r="A376">
        <f t="shared" ca="1" si="192"/>
        <v>2</v>
      </c>
      <c r="B376" t="str" cm="1">
        <f t="array" aca="1" ref="B376" ca="1">_xlfn.SWITCH(A376,1,"A",2,"B",3,"C",4,"D")</f>
        <v>B</v>
      </c>
      <c r="C376">
        <f t="shared" ca="1" si="193"/>
        <v>3</v>
      </c>
      <c r="D376" s="3">
        <f t="shared" ca="1" si="194"/>
        <v>2.9917114549601491</v>
      </c>
      <c r="E376">
        <f t="shared" ca="1" si="195"/>
        <v>1</v>
      </c>
      <c r="F376" cm="1">
        <f t="array" aca="1" ref="F376" ca="1">_xlfn.SWITCH(RANDBETWEEN(0,1),0,3,1,4)</f>
        <v>4</v>
      </c>
      <c r="G376" s="3">
        <f t="shared" ca="1" si="196"/>
        <v>2.4798883971531915</v>
      </c>
      <c r="H376" t="str" cm="1">
        <f t="array" aca="1" ref="H376" ca="1">_xlfn.SWITCH(RANDBETWEEN(0,1),0,"No",1,"Yes")</f>
        <v>Yes</v>
      </c>
      <c r="I376" s="3">
        <f t="shared" ca="1" si="197"/>
        <v>6.0460499344041567E-2</v>
      </c>
      <c r="J376" t="str" cm="1">
        <f t="array" aca="1" ref="J376" ca="1">_xlfn.SWITCH(RANDBETWEEN(0,2),0,"Rainy",1,"Sunny",2,"Cold")</f>
        <v>Rainy</v>
      </c>
      <c r="K376">
        <f t="shared" ca="1" si="190"/>
        <v>1.0688775853980856</v>
      </c>
      <c r="L376" t="str" cm="1">
        <f t="array" aca="1" ref="L376" ca="1">_xlfn.SWITCH(RANDBETWEEN(0,1),0,"Good",1,"Bad")</f>
        <v>Good</v>
      </c>
      <c r="M376" s="3">
        <f t="shared" ca="1" si="198"/>
        <v>7.3730846763136931E-2</v>
      </c>
      <c r="N376" t="str" cm="1">
        <f t="array" aca="1" ref="N376" ca="1">_xlfn.SWITCH(RANDBETWEEN(0,1),0,"No",1,"Yes")</f>
        <v>No</v>
      </c>
      <c r="O376" s="3">
        <f t="shared" ca="1" si="199"/>
        <v>0.10622652169829469</v>
      </c>
      <c r="P376" t="str" cm="1">
        <f t="array" aca="1" ref="P376" ca="1">_xlfn.SWITCH(RANDBETWEEN(0,1),0,"No",1,"Yes")</f>
        <v>Yes</v>
      </c>
      <c r="Q376" s="3">
        <f t="shared" ca="1" si="200"/>
        <v>0.12267830950478964</v>
      </c>
      <c r="R376">
        <f t="shared" ca="1" si="201"/>
        <v>2</v>
      </c>
      <c r="S376" s="3">
        <f t="shared" ca="1" si="202"/>
        <v>0.19532768266045172</v>
      </c>
      <c r="T376" s="3">
        <f t="shared" ca="1" si="203"/>
        <v>0.39065536532090345</v>
      </c>
      <c r="U376" t="str" cm="1">
        <f t="array" aca="1" ref="U376" ca="1">_xlfn.SWITCH(RANDBETWEEN(0,1),0,"No",1,"Yes")</f>
        <v>Yes</v>
      </c>
      <c r="V376" s="3">
        <f t="shared" ca="1" si="204"/>
        <v>0.3049889554242986</v>
      </c>
      <c r="W376" t="str" cm="1">
        <f t="array" aca="1" ref="W376" ca="1">_xlfn.SWITCH(RANDBETWEEN(0,1),0,"No",1,"Yes")</f>
        <v>Yes</v>
      </c>
      <c r="X376" s="3">
        <f t="shared" ca="1" si="205"/>
        <v>22.663390869083582</v>
      </c>
      <c r="Y376" t="str" cm="1">
        <f t="array" aca="1" ref="Y376" ca="1">_xlfn.SWITCH(RANDBETWEEN(0,1),0,"No",1,"Yes")</f>
        <v>No</v>
      </c>
      <c r="Z376" s="3">
        <f t="shared" ca="1" si="206"/>
        <v>0</v>
      </c>
      <c r="AA376" s="3">
        <f t="shared" ca="1" si="191"/>
        <v>0</v>
      </c>
      <c r="AB376" s="3">
        <f t="shared" ca="1" si="207"/>
        <v>1.0764328589986518</v>
      </c>
      <c r="AC376" s="3">
        <f t="shared" ca="1" si="208"/>
        <v>233.72795539913005</v>
      </c>
      <c r="AD376" s="3">
        <f t="shared" ca="1" si="209"/>
        <v>1</v>
      </c>
      <c r="AE376" s="3" t="str">
        <f t="shared" ca="1" si="210"/>
        <v>8-12</v>
      </c>
      <c r="AF376" s="3">
        <f t="shared" ca="1" si="211"/>
        <v>0.39656477333181189</v>
      </c>
      <c r="AG376" s="3" t="str">
        <f t="shared" ca="1" si="212"/>
        <v>Low</v>
      </c>
      <c r="AH376" s="3">
        <f t="shared" ca="1" si="213"/>
        <v>0.95002452486652378</v>
      </c>
      <c r="AI376" s="3">
        <f t="shared" ca="1" si="214"/>
        <v>64.345649396602639</v>
      </c>
      <c r="AJ376" s="3">
        <f t="shared" ca="1" si="215"/>
        <v>3.6323816387106129</v>
      </c>
      <c r="AK376" s="3">
        <f t="shared" ca="1" si="216"/>
        <v>33.326301145597917</v>
      </c>
      <c r="AL376" s="3">
        <f t="shared" ca="1" si="217"/>
        <v>15</v>
      </c>
      <c r="AM376" s="3" t="str">
        <f t="shared" ca="1" si="218"/>
        <v>Late</v>
      </c>
      <c r="AN376" s="6">
        <f t="shared" ca="1" si="219"/>
        <v>0</v>
      </c>
      <c r="AO376" s="6">
        <f t="shared" ca="1" si="220"/>
        <v>6.1126734452539884</v>
      </c>
      <c r="AP376" s="3" cm="1">
        <f t="array" aca="1" ref="AP376" ca="1">_xlfn.SWITCH(F376,3,_xlfn.NORM.INV(RAND(),8,4),4,_xlfn.NORM.INV(RAND(),7,3))</f>
        <v>9.838233700458165</v>
      </c>
      <c r="AQ376" s="6">
        <f t="shared" ca="1" si="221"/>
        <v>96.180362143779618</v>
      </c>
      <c r="AR376" s="6">
        <f t="shared" ca="1" si="222"/>
        <v>2284.9670050393911</v>
      </c>
      <c r="AS376" s="3">
        <f t="shared" ca="1" si="223"/>
        <v>4.1657876431997396</v>
      </c>
      <c r="AT376" s="6">
        <f t="shared" ca="1" si="224"/>
        <v>6248.6814647996098</v>
      </c>
      <c r="AU376" s="3">
        <f t="shared" ca="1" si="225"/>
        <v>961.45712060658707</v>
      </c>
      <c r="AV376" s="3">
        <f t="shared" ca="1" si="226"/>
        <v>55.303104855459033</v>
      </c>
      <c r="AW376" s="6">
        <f t="shared" ca="1" si="227"/>
        <v>9556.5213687463001</v>
      </c>
      <c r="BC376">
        <v>373</v>
      </c>
      <c r="BD376">
        <v>3602624.6702706227</v>
      </c>
      <c r="BI376">
        <v>373</v>
      </c>
      <c r="BJ376">
        <v>9562.3822085150368</v>
      </c>
      <c r="BO376">
        <v>373</v>
      </c>
      <c r="BP376">
        <v>0.60799999999999998</v>
      </c>
      <c r="BW376">
        <v>373</v>
      </c>
      <c r="BX376">
        <v>25.252258424098354</v>
      </c>
      <c r="CE376">
        <v>373</v>
      </c>
      <c r="CF376">
        <v>612763.9134148903</v>
      </c>
      <c r="CK376">
        <v>373</v>
      </c>
      <c r="CL376">
        <v>3531.2271170761292</v>
      </c>
      <c r="CS376">
        <v>372</v>
      </c>
      <c r="CT376" s="10">
        <v>6.6000000000000003E-2</v>
      </c>
      <c r="CU376" s="10">
        <v>8.2000000000000003E-2</v>
      </c>
      <c r="CV376" s="10">
        <v>0.06</v>
      </c>
      <c r="CW376" s="10">
        <v>7.3999999999999996E-2</v>
      </c>
      <c r="CX376" s="10">
        <v>6.4000000000000001E-2</v>
      </c>
      <c r="CY376" s="10">
        <v>7.8E-2</v>
      </c>
      <c r="CZ376" s="10">
        <v>4.8000000000000001E-2</v>
      </c>
      <c r="DA376" s="10">
        <v>5.6000000000000001E-2</v>
      </c>
      <c r="DB376" s="10">
        <v>6.6000000000000003E-2</v>
      </c>
      <c r="DC376" s="10">
        <v>7.5999999999999998E-2</v>
      </c>
      <c r="DD376" s="10">
        <v>5.3999999999999999E-2</v>
      </c>
      <c r="DE376" s="10">
        <v>6.8000000000000005E-2</v>
      </c>
      <c r="DF376" s="10">
        <v>6.6000000000000003E-2</v>
      </c>
      <c r="DG376" s="10">
        <v>4.3999999999999997E-2</v>
      </c>
      <c r="DH376" s="10">
        <v>4.3999999999999997E-2</v>
      </c>
      <c r="DI376" s="10">
        <v>5.3999999999999999E-2</v>
      </c>
      <c r="DJ376" s="25">
        <v>10725.798607656421</v>
      </c>
      <c r="DK376" s="10">
        <v>0.59799999999999998</v>
      </c>
      <c r="DL376" s="10"/>
      <c r="DM376" s="10"/>
      <c r="DN376" s="10"/>
      <c r="DO376" s="10"/>
      <c r="DP376" s="10"/>
      <c r="DQ376" s="10"/>
      <c r="DR376" s="10"/>
      <c r="DS376" s="10"/>
      <c r="DT376" s="10"/>
      <c r="DU376" s="10"/>
      <c r="DV376" s="10"/>
    </row>
    <row r="377" spans="1:126" x14ac:dyDescent="0.35">
      <c r="A377">
        <f t="shared" ca="1" si="192"/>
        <v>4</v>
      </c>
      <c r="B377" t="str" cm="1">
        <f t="array" aca="1" ref="B377" ca="1">_xlfn.SWITCH(A377,1,"A",2,"B",3,"C",4,"D")</f>
        <v>D</v>
      </c>
      <c r="C377">
        <f t="shared" ca="1" si="193"/>
        <v>1</v>
      </c>
      <c r="D377" s="3">
        <f t="shared" ca="1" si="194"/>
        <v>2.7878335732280339</v>
      </c>
      <c r="E377">
        <f t="shared" ca="1" si="195"/>
        <v>0</v>
      </c>
      <c r="F377" cm="1">
        <f t="array" aca="1" ref="F377" ca="1">_xlfn.SWITCH(RANDBETWEEN(0,1),0,3,1,4)</f>
        <v>3</v>
      </c>
      <c r="G377" s="3">
        <f t="shared" ca="1" si="196"/>
        <v>2.4545562756769561</v>
      </c>
      <c r="H377" t="str" cm="1">
        <f t="array" aca="1" ref="H377" ca="1">_xlfn.SWITCH(RANDBETWEEN(0,1),0,"No",1,"Yes")</f>
        <v>Yes</v>
      </c>
      <c r="I377" s="3">
        <f t="shared" ca="1" si="197"/>
        <v>8.6703820816689925E-2</v>
      </c>
      <c r="J377" t="str" cm="1">
        <f t="array" aca="1" ref="J377" ca="1">_xlfn.SWITCH(RANDBETWEEN(0,2),0,"Rainy",1,"Sunny",2,"Cold")</f>
        <v>Rainy</v>
      </c>
      <c r="K377">
        <f t="shared" ca="1" si="190"/>
        <v>1.6903341950782989</v>
      </c>
      <c r="L377" t="str" cm="1">
        <f t="array" aca="1" ref="L377" ca="1">_xlfn.SWITCH(RANDBETWEEN(0,1),0,"Good",1,"Bad")</f>
        <v>Good</v>
      </c>
      <c r="M377" s="3">
        <f t="shared" ca="1" si="198"/>
        <v>0.12367765177208065</v>
      </c>
      <c r="N377" t="str" cm="1">
        <f t="array" aca="1" ref="N377" ca="1">_xlfn.SWITCH(RANDBETWEEN(0,1),0,"No",1,"Yes")</f>
        <v>Yes</v>
      </c>
      <c r="O377" s="3">
        <f t="shared" ca="1" si="199"/>
        <v>1.0289375207090763</v>
      </c>
      <c r="P377" t="str" cm="1">
        <f t="array" aca="1" ref="P377" ca="1">_xlfn.SWITCH(RANDBETWEEN(0,1),0,"No",1,"Yes")</f>
        <v>Yes</v>
      </c>
      <c r="Q377" s="3">
        <f t="shared" ca="1" si="200"/>
        <v>0.71451901851375577</v>
      </c>
      <c r="R377">
        <f t="shared" ca="1" si="201"/>
        <v>2</v>
      </c>
      <c r="S377" s="3">
        <f t="shared" ca="1" si="202"/>
        <v>0.16637113769294026</v>
      </c>
      <c r="T377" s="3">
        <f t="shared" ca="1" si="203"/>
        <v>0.33274227538588053</v>
      </c>
      <c r="U377" t="str" cm="1">
        <f t="array" aca="1" ref="U377" ca="1">_xlfn.SWITCH(RANDBETWEEN(0,1),0,"No",1,"Yes")</f>
        <v>Yes</v>
      </c>
      <c r="V377" s="3">
        <f t="shared" ca="1" si="204"/>
        <v>0.13128295118673278</v>
      </c>
      <c r="W377" t="str" cm="1">
        <f t="array" aca="1" ref="W377" ca="1">_xlfn.SWITCH(RANDBETWEEN(0,1),0,"No",1,"Yes")</f>
        <v>No</v>
      </c>
      <c r="X377" s="3">
        <f t="shared" ca="1" si="205"/>
        <v>0</v>
      </c>
      <c r="Y377" t="str" cm="1">
        <f t="array" aca="1" ref="Y377" ca="1">_xlfn.SWITCH(RANDBETWEEN(0,1),0,"No",1,"Yes")</f>
        <v>Yes</v>
      </c>
      <c r="Z377" s="3">
        <f t="shared" ca="1" si="206"/>
        <v>0.77508233587968101</v>
      </c>
      <c r="AA377" s="3">
        <f t="shared" ca="1" si="191"/>
        <v>1</v>
      </c>
      <c r="AB377" s="3">
        <f t="shared" ca="1" si="207"/>
        <v>1.8777688883643617</v>
      </c>
      <c r="AC377" s="3">
        <f t="shared" ca="1" si="208"/>
        <v>263.68204034962281</v>
      </c>
      <c r="AD377" s="3">
        <f t="shared" ca="1" si="209"/>
        <v>1</v>
      </c>
      <c r="AE377" s="3" t="str">
        <f t="shared" ca="1" si="210"/>
        <v>8-12</v>
      </c>
      <c r="AF377" s="3">
        <f t="shared" ca="1" si="211"/>
        <v>0.94556466459395638</v>
      </c>
      <c r="AG377" s="3" t="str">
        <f t="shared" ca="1" si="212"/>
        <v>Low</v>
      </c>
      <c r="AH377" s="3">
        <f t="shared" ca="1" si="213"/>
        <v>0.33915828215708338</v>
      </c>
      <c r="AI377" s="3">
        <f t="shared" ca="1" si="214"/>
        <v>32.521104665267792</v>
      </c>
      <c r="AJ377" s="3">
        <f t="shared" ca="1" si="215"/>
        <v>8.1080284038208745</v>
      </c>
      <c r="AK377" s="3">
        <f t="shared" ca="1" si="216"/>
        <v>18.60835628395543</v>
      </c>
      <c r="AL377" s="3">
        <f t="shared" ca="1" si="217"/>
        <v>25</v>
      </c>
      <c r="AM377" s="3" t="str">
        <f t="shared" ca="1" si="218"/>
        <v>On time</v>
      </c>
      <c r="AN377" s="6">
        <f t="shared" ca="1" si="219"/>
        <v>0</v>
      </c>
      <c r="AO377" s="6">
        <f t="shared" ca="1" si="220"/>
        <v>5.4309829063755402</v>
      </c>
      <c r="AP377" s="3" cm="1">
        <f t="array" aca="1" ref="AP377" ca="1">_xlfn.SWITCH(F377,3,_xlfn.NORM.INV(RAND(),8,4),4,_xlfn.NORM.INV(RAND(),7,3))</f>
        <v>4.1021776627463478</v>
      </c>
      <c r="AQ377" s="6">
        <f t="shared" ca="1" si="221"/>
        <v>100.4393588807725</v>
      </c>
      <c r="AR377" s="6">
        <f t="shared" ca="1" si="222"/>
        <v>6456.0965561299981</v>
      </c>
      <c r="AS377" s="3">
        <f t="shared" ca="1" si="223"/>
        <v>2.3260445354944288</v>
      </c>
      <c r="AT377" s="6">
        <f t="shared" ca="1" si="224"/>
        <v>4652.0890709888572</v>
      </c>
      <c r="AU377" s="3">
        <f t="shared" ca="1" si="225"/>
        <v>997.69849658860699</v>
      </c>
      <c r="AV377" s="3">
        <f t="shared" ca="1" si="226"/>
        <v>50.10744231116243</v>
      </c>
      <c r="AW377" s="6">
        <f t="shared" ca="1" si="227"/>
        <v>12161.422548925</v>
      </c>
      <c r="BC377">
        <v>374</v>
      </c>
      <c r="BD377">
        <v>5744756.2773824381</v>
      </c>
      <c r="BI377">
        <v>374</v>
      </c>
      <c r="BJ377">
        <v>9851.7464744578101</v>
      </c>
      <c r="BO377">
        <v>374</v>
      </c>
      <c r="BP377">
        <v>0.59199999999999997</v>
      </c>
      <c r="BW377">
        <v>374</v>
      </c>
      <c r="BX377">
        <v>26.149610627442801</v>
      </c>
      <c r="CE377">
        <v>374</v>
      </c>
      <c r="CF377">
        <v>1875997.0096162301</v>
      </c>
      <c r="CK377">
        <v>374</v>
      </c>
      <c r="CL377">
        <v>11880.364012679533</v>
      </c>
      <c r="CS377">
        <v>373</v>
      </c>
      <c r="CT377" s="10">
        <v>7.5999999999999998E-2</v>
      </c>
      <c r="CU377" s="10">
        <v>5.3999999999999999E-2</v>
      </c>
      <c r="CV377" s="10">
        <v>0.06</v>
      </c>
      <c r="CW377" s="10">
        <v>6.6000000000000003E-2</v>
      </c>
      <c r="CX377" s="10">
        <v>5.3999999999999999E-2</v>
      </c>
      <c r="CY377" s="10">
        <v>6.6000000000000003E-2</v>
      </c>
      <c r="CZ377" s="10">
        <v>7.8E-2</v>
      </c>
      <c r="DA377" s="10">
        <v>0.06</v>
      </c>
      <c r="DB377" s="10">
        <v>5.3999999999999999E-2</v>
      </c>
      <c r="DC377" s="10">
        <v>6.8000000000000005E-2</v>
      </c>
      <c r="DD377" s="10">
        <v>0.05</v>
      </c>
      <c r="DE377" s="10">
        <v>6.2E-2</v>
      </c>
      <c r="DF377" s="10">
        <v>6.2E-2</v>
      </c>
      <c r="DG377" s="10">
        <v>5.6000000000000001E-2</v>
      </c>
      <c r="DH377" s="10">
        <v>5.6000000000000001E-2</v>
      </c>
      <c r="DI377" s="10">
        <v>7.8E-2</v>
      </c>
      <c r="DJ377" s="25">
        <v>11416.7770219676</v>
      </c>
      <c r="DK377" s="10">
        <v>0.59</v>
      </c>
      <c r="DL377" s="10"/>
      <c r="DM377" s="10"/>
      <c r="DN377" s="10"/>
      <c r="DO377" s="10"/>
      <c r="DP377" s="10"/>
      <c r="DQ377" s="10"/>
      <c r="DR377" s="10"/>
      <c r="DS377" s="10"/>
      <c r="DT377" s="10"/>
      <c r="DU377" s="10"/>
      <c r="DV377" s="10"/>
    </row>
    <row r="378" spans="1:126" x14ac:dyDescent="0.35">
      <c r="A378">
        <f t="shared" ca="1" si="192"/>
        <v>4</v>
      </c>
      <c r="B378" t="str" cm="1">
        <f t="array" aca="1" ref="B378" ca="1">_xlfn.SWITCH(A378,1,"A",2,"B",3,"C",4,"D")</f>
        <v>D</v>
      </c>
      <c r="C378">
        <f t="shared" ca="1" si="193"/>
        <v>4</v>
      </c>
      <c r="D378" s="3">
        <f t="shared" ca="1" si="194"/>
        <v>3.3272852663097021</v>
      </c>
      <c r="E378">
        <f t="shared" ca="1" si="195"/>
        <v>0</v>
      </c>
      <c r="F378" cm="1">
        <f t="array" aca="1" ref="F378" ca="1">_xlfn.SWITCH(RANDBETWEEN(0,1),0,3,1,4)</f>
        <v>4</v>
      </c>
      <c r="G378" s="3">
        <f t="shared" ca="1" si="196"/>
        <v>2.2490746602616705</v>
      </c>
      <c r="H378" t="str" cm="1">
        <f t="array" aca="1" ref="H378" ca="1">_xlfn.SWITCH(RANDBETWEEN(0,1),0,"No",1,"Yes")</f>
        <v>No</v>
      </c>
      <c r="I378" s="3">
        <f t="shared" ca="1" si="197"/>
        <v>0.37021373482297731</v>
      </c>
      <c r="J378" t="str" cm="1">
        <f t="array" aca="1" ref="J378" ca="1">_xlfn.SWITCH(RANDBETWEEN(0,2),0,"Rainy",1,"Sunny",2,"Cold")</f>
        <v>Sunny</v>
      </c>
      <c r="K378">
        <f t="shared" ca="1" si="190"/>
        <v>0.26391671077134404</v>
      </c>
      <c r="L378" t="str" cm="1">
        <f t="array" aca="1" ref="L378" ca="1">_xlfn.SWITCH(RANDBETWEEN(0,1),0,"Good",1,"Bad")</f>
        <v>Bad</v>
      </c>
      <c r="M378" s="3">
        <f t="shared" ca="1" si="198"/>
        <v>0.83138643402339707</v>
      </c>
      <c r="N378" t="str" cm="1">
        <f t="array" aca="1" ref="N378" ca="1">_xlfn.SWITCH(RANDBETWEEN(0,1),0,"No",1,"Yes")</f>
        <v>Yes</v>
      </c>
      <c r="O378" s="3">
        <f t="shared" ca="1" si="199"/>
        <v>0.95407457227605252</v>
      </c>
      <c r="P378" t="str" cm="1">
        <f t="array" aca="1" ref="P378" ca="1">_xlfn.SWITCH(RANDBETWEEN(0,1),0,"No",1,"Yes")</f>
        <v>No</v>
      </c>
      <c r="Q378" s="3">
        <f t="shared" ca="1" si="200"/>
        <v>0</v>
      </c>
      <c r="R378">
        <f t="shared" ca="1" si="201"/>
        <v>3</v>
      </c>
      <c r="S378" s="3">
        <f t="shared" ca="1" si="202"/>
        <v>0.14597862510029103</v>
      </c>
      <c r="T378" s="3">
        <f t="shared" ca="1" si="203"/>
        <v>0.43793587530087308</v>
      </c>
      <c r="U378" t="str" cm="1">
        <f t="array" aca="1" ref="U378" ca="1">_xlfn.SWITCH(RANDBETWEEN(0,1),0,"No",1,"Yes")</f>
        <v>Yes</v>
      </c>
      <c r="V378" s="3">
        <f t="shared" ca="1" si="204"/>
        <v>1.1145009133711063</v>
      </c>
      <c r="W378" t="str" cm="1">
        <f t="array" aca="1" ref="W378" ca="1">_xlfn.SWITCH(RANDBETWEEN(0,1),0,"No",1,"Yes")</f>
        <v>Yes</v>
      </c>
      <c r="X378" s="3">
        <f t="shared" ca="1" si="205"/>
        <v>32.143103352743303</v>
      </c>
      <c r="Y378" t="str" cm="1">
        <f t="array" aca="1" ref="Y378" ca="1">_xlfn.SWITCH(RANDBETWEEN(0,1),0,"No",1,"Yes")</f>
        <v>Yes</v>
      </c>
      <c r="Z378" s="3">
        <f t="shared" ca="1" si="206"/>
        <v>0.12530737479721166</v>
      </c>
      <c r="AA378" s="3">
        <f t="shared" ca="1" si="191"/>
        <v>0</v>
      </c>
      <c r="AB378" s="3">
        <f t="shared" ca="1" si="207"/>
        <v>0.41865520500235109</v>
      </c>
      <c r="AC378" s="3">
        <f t="shared" ca="1" si="208"/>
        <v>307.91818710733276</v>
      </c>
      <c r="AD378" s="3">
        <f t="shared" ca="1" si="209"/>
        <v>3</v>
      </c>
      <c r="AE378" s="3" t="str">
        <f t="shared" ca="1" si="210"/>
        <v>4-8</v>
      </c>
      <c r="AF378" s="3">
        <f t="shared" ca="1" si="211"/>
        <v>1.4630493739146537</v>
      </c>
      <c r="AG378" s="3" t="str">
        <f t="shared" ca="1" si="212"/>
        <v>High</v>
      </c>
      <c r="AH378" s="3">
        <f t="shared" ca="1" si="213"/>
        <v>7.1515282976267497E-2</v>
      </c>
      <c r="AI378" s="3">
        <f t="shared" ca="1" si="214"/>
        <v>92.093778887321548</v>
      </c>
      <c r="AJ378" s="3">
        <f t="shared" ca="1" si="215"/>
        <v>3.3435286381730127</v>
      </c>
      <c r="AK378" s="3">
        <f t="shared" ca="1" si="216"/>
        <v>43.78626212843421</v>
      </c>
      <c r="AL378" s="3">
        <f t="shared" ca="1" si="217"/>
        <v>20</v>
      </c>
      <c r="AM378" s="3" t="str">
        <f t="shared" ca="1" si="218"/>
        <v>Late</v>
      </c>
      <c r="AN378" s="6">
        <f t="shared" ca="1" si="219"/>
        <v>0</v>
      </c>
      <c r="AO378" s="6">
        <f t="shared" ca="1" si="220"/>
        <v>-0.26939596557355294</v>
      </c>
      <c r="AP378" s="3" cm="1">
        <f t="array" aca="1" ref="AP378" ca="1">_xlfn.SWITCH(F378,3,_xlfn.NORM.INV(RAND(),8,4),4,_xlfn.NORM.INV(RAND(),7,3))</f>
        <v>3.1191293601629875</v>
      </c>
      <c r="AQ378" s="6">
        <f t="shared" ca="1" si="221"/>
        <v>104.50147845645245</v>
      </c>
      <c r="AR378" s="6">
        <f t="shared" ca="1" si="222"/>
        <v>10316.310124010181</v>
      </c>
      <c r="AS378" s="3">
        <f t="shared" ca="1" si="223"/>
        <v>5.4732827660542762</v>
      </c>
      <c r="AT378" s="6">
        <f t="shared" ca="1" si="224"/>
        <v>8209.9241490814147</v>
      </c>
      <c r="AU378" s="3">
        <f t="shared" ca="1" si="225"/>
        <v>965.60636885574797</v>
      </c>
      <c r="AV378" s="3">
        <f t="shared" ca="1" si="226"/>
        <v>51.925090760489418</v>
      </c>
      <c r="AW378" s="6">
        <f t="shared" ca="1" si="227"/>
        <v>19543.496336742261</v>
      </c>
      <c r="BC378">
        <v>375</v>
      </c>
      <c r="BD378">
        <v>5108076.4002641849</v>
      </c>
      <c r="BI378">
        <v>375</v>
      </c>
      <c r="BJ378">
        <v>10359.639577457081</v>
      </c>
      <c r="BO378">
        <v>375</v>
      </c>
      <c r="BP378">
        <v>0.6</v>
      </c>
      <c r="BW378">
        <v>375</v>
      </c>
      <c r="BX378">
        <v>25.441376300942594</v>
      </c>
      <c r="CE378">
        <v>375</v>
      </c>
      <c r="CF378">
        <v>1918556.0244769864</v>
      </c>
      <c r="CK378">
        <v>375</v>
      </c>
      <c r="CL378">
        <v>2496.4839082263384</v>
      </c>
      <c r="CS378">
        <v>374</v>
      </c>
      <c r="CT378" s="10">
        <v>7.1999999999999995E-2</v>
      </c>
      <c r="CU378" s="10">
        <v>5.3999999999999999E-2</v>
      </c>
      <c r="CV378" s="10">
        <v>6.4000000000000001E-2</v>
      </c>
      <c r="CW378" s="10">
        <v>5.1999999999999998E-2</v>
      </c>
      <c r="CX378" s="10">
        <v>6.6000000000000003E-2</v>
      </c>
      <c r="CY378" s="10">
        <v>4.5999999999999999E-2</v>
      </c>
      <c r="CZ378" s="10">
        <v>6.4000000000000001E-2</v>
      </c>
      <c r="DA378" s="10">
        <v>7.1999999999999995E-2</v>
      </c>
      <c r="DB378" s="10">
        <v>5.3999999999999999E-2</v>
      </c>
      <c r="DC378" s="10">
        <v>7.8E-2</v>
      </c>
      <c r="DD378" s="10">
        <v>4.3999999999999997E-2</v>
      </c>
      <c r="DE378" s="10">
        <v>7.0000000000000007E-2</v>
      </c>
      <c r="DF378" s="10">
        <v>7.3999999999999996E-2</v>
      </c>
      <c r="DG378" s="10">
        <v>7.1999999999999995E-2</v>
      </c>
      <c r="DH378" s="10">
        <v>0.06</v>
      </c>
      <c r="DI378" s="10">
        <v>5.8000000000000003E-2</v>
      </c>
      <c r="DJ378" s="25">
        <v>10069.043099129025</v>
      </c>
      <c r="DK378" s="10">
        <v>0.60799999999999998</v>
      </c>
      <c r="DL378" s="10"/>
      <c r="DM378" s="10"/>
      <c r="DN378" s="10"/>
      <c r="DO378" s="10"/>
      <c r="DP378" s="10"/>
      <c r="DQ378" s="10"/>
      <c r="DR378" s="10"/>
      <c r="DS378" s="10"/>
      <c r="DT378" s="10"/>
      <c r="DU378" s="10"/>
      <c r="DV378" s="10"/>
    </row>
    <row r="379" spans="1:126" x14ac:dyDescent="0.35">
      <c r="A379">
        <f t="shared" ca="1" si="192"/>
        <v>3</v>
      </c>
      <c r="B379" t="str" cm="1">
        <f t="array" aca="1" ref="B379" ca="1">_xlfn.SWITCH(A379,1,"A",2,"B",3,"C",4,"D")</f>
        <v>C</v>
      </c>
      <c r="C379">
        <f t="shared" ca="1" si="193"/>
        <v>1</v>
      </c>
      <c r="D379" s="3">
        <f t="shared" ca="1" si="194"/>
        <v>2.9833898266487364</v>
      </c>
      <c r="E379">
        <f t="shared" ca="1" si="195"/>
        <v>0</v>
      </c>
      <c r="F379" cm="1">
        <f t="array" aca="1" ref="F379" ca="1">_xlfn.SWITCH(RANDBETWEEN(0,1),0,3,1,4)</f>
        <v>4</v>
      </c>
      <c r="G379" s="3">
        <f t="shared" ca="1" si="196"/>
        <v>2.8064290995329273</v>
      </c>
      <c r="H379" t="str" cm="1">
        <f t="array" aca="1" ref="H379" ca="1">_xlfn.SWITCH(RANDBETWEEN(0,1),0,"No",1,"Yes")</f>
        <v>Yes</v>
      </c>
      <c r="I379" s="3">
        <f t="shared" ca="1" si="197"/>
        <v>0.10311285364686415</v>
      </c>
      <c r="J379" t="str" cm="1">
        <f t="array" aca="1" ref="J379" ca="1">_xlfn.SWITCH(RANDBETWEEN(0,2),0,"Rainy",1,"Sunny",2,"Cold")</f>
        <v>Cold</v>
      </c>
      <c r="K379">
        <f t="shared" ca="1" si="190"/>
        <v>0.62127172045895196</v>
      </c>
      <c r="L379" t="str" cm="1">
        <f t="array" aca="1" ref="L379" ca="1">_xlfn.SWITCH(RANDBETWEEN(0,1),0,"Good",1,"Bad")</f>
        <v>Bad</v>
      </c>
      <c r="M379" s="3">
        <f t="shared" ca="1" si="198"/>
        <v>0.87052975812215305</v>
      </c>
      <c r="N379" t="str" cm="1">
        <f t="array" aca="1" ref="N379" ca="1">_xlfn.SWITCH(RANDBETWEEN(0,1),0,"No",1,"Yes")</f>
        <v>Yes</v>
      </c>
      <c r="O379" s="3">
        <f t="shared" ca="1" si="199"/>
        <v>1.11228181312343</v>
      </c>
      <c r="P379" t="str" cm="1">
        <f t="array" aca="1" ref="P379" ca="1">_xlfn.SWITCH(RANDBETWEEN(0,1),0,"No",1,"Yes")</f>
        <v>No</v>
      </c>
      <c r="Q379" s="3">
        <f t="shared" ca="1" si="200"/>
        <v>0</v>
      </c>
      <c r="R379">
        <f t="shared" ca="1" si="201"/>
        <v>2</v>
      </c>
      <c r="S379" s="3">
        <f t="shared" ca="1" si="202"/>
        <v>0.1546076313892448</v>
      </c>
      <c r="T379" s="3">
        <f t="shared" ca="1" si="203"/>
        <v>0.3092152627784896</v>
      </c>
      <c r="U379" t="str" cm="1">
        <f t="array" aca="1" ref="U379" ca="1">_xlfn.SWITCH(RANDBETWEEN(0,1),0,"No",1,"Yes")</f>
        <v>Yes</v>
      </c>
      <c r="V379" s="3">
        <f t="shared" ca="1" si="204"/>
        <v>0.13786908055197822</v>
      </c>
      <c r="W379" t="str" cm="1">
        <f t="array" aca="1" ref="W379" ca="1">_xlfn.SWITCH(RANDBETWEEN(0,1),0,"No",1,"Yes")</f>
        <v>Yes</v>
      </c>
      <c r="X379" s="3">
        <f t="shared" ca="1" si="205"/>
        <v>31.033176370171127</v>
      </c>
      <c r="Y379" t="str" cm="1">
        <f t="array" aca="1" ref="Y379" ca="1">_xlfn.SWITCH(RANDBETWEEN(0,1),0,"No",1,"Yes")</f>
        <v>No</v>
      </c>
      <c r="Z379" s="3">
        <f t="shared" ca="1" si="206"/>
        <v>0</v>
      </c>
      <c r="AA379" s="3">
        <f t="shared" ca="1" si="191"/>
        <v>0</v>
      </c>
      <c r="AB379" s="3">
        <f t="shared" ca="1" si="207"/>
        <v>0.86799990494707702</v>
      </c>
      <c r="AC379" s="3">
        <f t="shared" ca="1" si="208"/>
        <v>265.02633755762292</v>
      </c>
      <c r="AD379" s="3">
        <f t="shared" ca="1" si="209"/>
        <v>4</v>
      </c>
      <c r="AE379" s="3" t="str">
        <f t="shared" ca="1" si="210"/>
        <v>4-8</v>
      </c>
      <c r="AF379" s="3">
        <f t="shared" ca="1" si="211"/>
        <v>0.51589122294257184</v>
      </c>
      <c r="AG379" s="3" t="str">
        <f t="shared" ca="1" si="212"/>
        <v>High</v>
      </c>
      <c r="AH379" s="3">
        <f t="shared" ca="1" si="213"/>
        <v>7.0097798468226113E-2</v>
      </c>
      <c r="AI379" s="3">
        <f t="shared" ca="1" si="214"/>
        <v>69.79609955014088</v>
      </c>
      <c r="AJ379" s="3">
        <f t="shared" ca="1" si="215"/>
        <v>3.7971511197016161</v>
      </c>
      <c r="AK379" s="3">
        <f t="shared" ca="1" si="216"/>
        <v>42.245026004445407</v>
      </c>
      <c r="AL379" s="3">
        <f t="shared" ca="1" si="217"/>
        <v>30</v>
      </c>
      <c r="AM379" s="3" t="str">
        <f t="shared" ca="1" si="218"/>
        <v>Late</v>
      </c>
      <c r="AN379" s="6">
        <f t="shared" ca="1" si="219"/>
        <v>0</v>
      </c>
      <c r="AO379" s="6">
        <f t="shared" ca="1" si="220"/>
        <v>6.6313974629811181</v>
      </c>
      <c r="AP379" s="3" cm="1">
        <f t="array" aca="1" ref="AP379" ca="1">_xlfn.SWITCH(F379,3,_xlfn.NORM.INV(RAND(),8,4),4,_xlfn.NORM.INV(RAND(),7,3))</f>
        <v>5.7868180924819299</v>
      </c>
      <c r="AQ379" s="6">
        <f t="shared" ca="1" si="221"/>
        <v>108.65463366448</v>
      </c>
      <c r="AR379" s="6">
        <f t="shared" ca="1" si="222"/>
        <v>4976.195753616953</v>
      </c>
      <c r="AS379" s="3">
        <f t="shared" ca="1" si="223"/>
        <v>5.2806282505556759</v>
      </c>
      <c r="AT379" s="6">
        <f t="shared" ca="1" si="224"/>
        <v>7920.9423758335142</v>
      </c>
      <c r="AU379" s="3">
        <f t="shared" ca="1" si="225"/>
        <v>1010.82002574317</v>
      </c>
      <c r="AV379" s="3">
        <f t="shared" ca="1" si="226"/>
        <v>52.755938410521701</v>
      </c>
      <c r="AW379" s="6">
        <f t="shared" ca="1" si="227"/>
        <v>13967.345491067143</v>
      </c>
      <c r="BC379">
        <v>376</v>
      </c>
      <c r="BD379">
        <v>2869108.3809803976</v>
      </c>
      <c r="BI379">
        <v>376</v>
      </c>
      <c r="BJ379">
        <v>9175.6006911693567</v>
      </c>
      <c r="BO379">
        <v>376</v>
      </c>
      <c r="BP379">
        <v>0.63200000000000001</v>
      </c>
      <c r="BW379">
        <v>376</v>
      </c>
      <c r="BX379">
        <v>26.599885260968954</v>
      </c>
      <c r="CE379">
        <v>376</v>
      </c>
      <c r="CF379">
        <v>36146.061446965992</v>
      </c>
      <c r="CK379">
        <v>376</v>
      </c>
      <c r="CL379">
        <v>3510.3996128143563</v>
      </c>
      <c r="CS379">
        <v>375</v>
      </c>
      <c r="CT379" s="10">
        <v>7.8E-2</v>
      </c>
      <c r="CU379" s="10">
        <v>7.5999999999999998E-2</v>
      </c>
      <c r="CV379" s="10">
        <v>5.1999999999999998E-2</v>
      </c>
      <c r="CW379" s="10">
        <v>7.1999999999999995E-2</v>
      </c>
      <c r="CX379" s="10">
        <v>6.4000000000000001E-2</v>
      </c>
      <c r="CY379" s="10">
        <v>5.3999999999999999E-2</v>
      </c>
      <c r="CZ379" s="10">
        <v>4.3999999999999997E-2</v>
      </c>
      <c r="DA379" s="10">
        <v>6.6000000000000003E-2</v>
      </c>
      <c r="DB379" s="10">
        <v>7.5999999999999998E-2</v>
      </c>
      <c r="DC379" s="10">
        <v>5.6000000000000001E-2</v>
      </c>
      <c r="DD379" s="10">
        <v>5.6000000000000001E-2</v>
      </c>
      <c r="DE379" s="10">
        <v>7.3999999999999996E-2</v>
      </c>
      <c r="DF379" s="10">
        <v>7.0000000000000007E-2</v>
      </c>
      <c r="DG379" s="10">
        <v>5.3999999999999999E-2</v>
      </c>
      <c r="DH379" s="10">
        <v>4.2000000000000003E-2</v>
      </c>
      <c r="DI379" s="10">
        <v>6.6000000000000003E-2</v>
      </c>
      <c r="DJ379" s="25">
        <v>10567.341947015741</v>
      </c>
      <c r="DK379" s="10">
        <v>0.624</v>
      </c>
      <c r="DL379" s="10"/>
      <c r="DM379" s="10"/>
      <c r="DN379" s="10"/>
      <c r="DO379" s="10"/>
      <c r="DP379" s="10"/>
      <c r="DQ379" s="10"/>
      <c r="DR379" s="10"/>
      <c r="DS379" s="10"/>
      <c r="DT379" s="10"/>
      <c r="DU379" s="10"/>
      <c r="DV379" s="10"/>
    </row>
    <row r="380" spans="1:126" x14ac:dyDescent="0.35">
      <c r="A380">
        <f t="shared" ca="1" si="192"/>
        <v>3</v>
      </c>
      <c r="B380" t="str" cm="1">
        <f t="array" aca="1" ref="B380" ca="1">_xlfn.SWITCH(A380,1,"A",2,"B",3,"C",4,"D")</f>
        <v>C</v>
      </c>
      <c r="C380">
        <f t="shared" ca="1" si="193"/>
        <v>2</v>
      </c>
      <c r="D380" s="3">
        <f t="shared" ca="1" si="194"/>
        <v>3.4276778636382899</v>
      </c>
      <c r="E380">
        <f t="shared" ca="1" si="195"/>
        <v>0</v>
      </c>
      <c r="F380" cm="1">
        <f t="array" aca="1" ref="F380" ca="1">_xlfn.SWITCH(RANDBETWEEN(0,1),0,3,1,4)</f>
        <v>4</v>
      </c>
      <c r="G380" s="3">
        <f t="shared" ca="1" si="196"/>
        <v>2.6752330828768649</v>
      </c>
      <c r="H380" t="str" cm="1">
        <f t="array" aca="1" ref="H380" ca="1">_xlfn.SWITCH(RANDBETWEEN(0,1),0,"No",1,"Yes")</f>
        <v>Yes</v>
      </c>
      <c r="I380" s="3">
        <f t="shared" ca="1" si="197"/>
        <v>7.5713169130945696E-2</v>
      </c>
      <c r="J380" t="str" cm="1">
        <f t="array" aca="1" ref="J380" ca="1">_xlfn.SWITCH(RANDBETWEEN(0,2),0,"Rainy",1,"Sunny",2,"Cold")</f>
        <v>Sunny</v>
      </c>
      <c r="K380">
        <f t="shared" ca="1" si="190"/>
        <v>0.46405282107582257</v>
      </c>
      <c r="L380" t="str" cm="1">
        <f t="array" aca="1" ref="L380" ca="1">_xlfn.SWITCH(RANDBETWEEN(0,1),0,"Good",1,"Bad")</f>
        <v>Good</v>
      </c>
      <c r="M380" s="3">
        <f t="shared" ca="1" si="198"/>
        <v>7.1131983258174422E-2</v>
      </c>
      <c r="N380" t="str" cm="1">
        <f t="array" aca="1" ref="N380" ca="1">_xlfn.SWITCH(RANDBETWEEN(0,1),0,"No",1,"Yes")</f>
        <v>Yes</v>
      </c>
      <c r="O380" s="3">
        <f t="shared" ca="1" si="199"/>
        <v>0.98343230299011242</v>
      </c>
      <c r="P380" t="str" cm="1">
        <f t="array" aca="1" ref="P380" ca="1">_xlfn.SWITCH(RANDBETWEEN(0,1),0,"No",1,"Yes")</f>
        <v>No</v>
      </c>
      <c r="Q380" s="3">
        <f t="shared" ca="1" si="200"/>
        <v>0</v>
      </c>
      <c r="R380">
        <f t="shared" ca="1" si="201"/>
        <v>3</v>
      </c>
      <c r="S380" s="3">
        <f t="shared" ca="1" si="202"/>
        <v>0.18379725061202376</v>
      </c>
      <c r="T380" s="3">
        <f t="shared" ca="1" si="203"/>
        <v>0.55139175183607125</v>
      </c>
      <c r="U380" t="str" cm="1">
        <f t="array" aca="1" ref="U380" ca="1">_xlfn.SWITCH(RANDBETWEEN(0,1),0,"No",1,"Yes")</f>
        <v>No</v>
      </c>
      <c r="V380" s="3">
        <f t="shared" ca="1" si="204"/>
        <v>0</v>
      </c>
      <c r="W380" t="str" cm="1">
        <f t="array" aca="1" ref="W380" ca="1">_xlfn.SWITCH(RANDBETWEEN(0,1),0,"No",1,"Yes")</f>
        <v>No</v>
      </c>
      <c r="X380" s="3">
        <f t="shared" ca="1" si="205"/>
        <v>0</v>
      </c>
      <c r="Y380" t="str" cm="1">
        <f t="array" aca="1" ref="Y380" ca="1">_xlfn.SWITCH(RANDBETWEEN(0,1),0,"No",1,"Yes")</f>
        <v>No</v>
      </c>
      <c r="Z380" s="3">
        <f t="shared" ca="1" si="206"/>
        <v>0</v>
      </c>
      <c r="AA380" s="3">
        <f t="shared" ca="1" si="191"/>
        <v>1</v>
      </c>
      <c r="AB380" s="3">
        <f t="shared" ca="1" si="207"/>
        <v>1.6272067201818914</v>
      </c>
      <c r="AC380" s="3">
        <f t="shared" ca="1" si="208"/>
        <v>202.32868506833552</v>
      </c>
      <c r="AD380" s="3">
        <f t="shared" ca="1" si="209"/>
        <v>3</v>
      </c>
      <c r="AE380" s="3" t="str">
        <f t="shared" ca="1" si="210"/>
        <v>4-8</v>
      </c>
      <c r="AF380" s="3">
        <f t="shared" ca="1" si="211"/>
        <v>1.100007733646581</v>
      </c>
      <c r="AG380" s="3" t="str">
        <f t="shared" ca="1" si="212"/>
        <v>Low</v>
      </c>
      <c r="AH380" s="3">
        <f t="shared" ca="1" si="213"/>
        <v>0.44542388281745293</v>
      </c>
      <c r="AI380" s="3">
        <f t="shared" ca="1" si="214"/>
        <v>70.64340314947151</v>
      </c>
      <c r="AJ380" s="3">
        <f t="shared" ca="1" si="215"/>
        <v>2.864084628542547</v>
      </c>
      <c r="AK380" s="3">
        <f t="shared" ca="1" si="216"/>
        <v>10.857678076356464</v>
      </c>
      <c r="AL380" s="3">
        <f t="shared" ca="1" si="217"/>
        <v>20</v>
      </c>
      <c r="AM380" s="3" t="str">
        <f t="shared" ca="1" si="218"/>
        <v>On time</v>
      </c>
      <c r="AN380" s="6">
        <f t="shared" ca="1" si="219"/>
        <v>0</v>
      </c>
      <c r="AO380" s="6">
        <f t="shared" ca="1" si="220"/>
        <v>4.5364418212408362</v>
      </c>
      <c r="AP380" s="3" cm="1">
        <f t="array" aca="1" ref="AP380" ca="1">_xlfn.SWITCH(F380,3,_xlfn.NORM.INV(RAND(),8,4),4,_xlfn.NORM.INV(RAND(),7,3))</f>
        <v>9.3306304055628928</v>
      </c>
      <c r="AQ380" s="6">
        <f t="shared" ca="1" si="221"/>
        <v>88.971451256979691</v>
      </c>
      <c r="AR380" s="6">
        <f t="shared" ca="1" si="222"/>
        <v>1929.2883716317585</v>
      </c>
      <c r="AS380" s="3">
        <f t="shared" ca="1" si="223"/>
        <v>1.357209759544558</v>
      </c>
      <c r="AT380" s="6">
        <f t="shared" ca="1" si="224"/>
        <v>2714.419519089116</v>
      </c>
      <c r="AU380" s="3">
        <f t="shared" ca="1" si="225"/>
        <v>1000.689988610048</v>
      </c>
      <c r="AV380" s="3">
        <f t="shared" ca="1" si="226"/>
        <v>38.231469732085387</v>
      </c>
      <c r="AW380" s="6">
        <f t="shared" ca="1" si="227"/>
        <v>5687.165790884249</v>
      </c>
      <c r="BC380">
        <v>377</v>
      </c>
      <c r="BD380">
        <v>5619510.6031684643</v>
      </c>
      <c r="BI380">
        <v>377</v>
      </c>
      <c r="BJ380">
        <v>10963.176931350577</v>
      </c>
      <c r="BO380">
        <v>377</v>
      </c>
      <c r="BP380">
        <v>0.59399999999999997</v>
      </c>
      <c r="BW380">
        <v>377</v>
      </c>
      <c r="BX380">
        <v>24.042040405745215</v>
      </c>
      <c r="CE380">
        <v>377</v>
      </c>
      <c r="CF380">
        <v>2878238.4101769519</v>
      </c>
      <c r="CK380">
        <v>377</v>
      </c>
      <c r="CL380">
        <v>6169.3497507448701</v>
      </c>
      <c r="CS380">
        <v>376</v>
      </c>
      <c r="CT380" s="10">
        <v>5.3999999999999999E-2</v>
      </c>
      <c r="CU380" s="10">
        <v>5.3999999999999999E-2</v>
      </c>
      <c r="CV380" s="10">
        <v>5.6000000000000001E-2</v>
      </c>
      <c r="CW380" s="10">
        <v>6.6000000000000003E-2</v>
      </c>
      <c r="CX380" s="10">
        <v>0.06</v>
      </c>
      <c r="CY380" s="10">
        <v>7.3999999999999996E-2</v>
      </c>
      <c r="CZ380" s="10">
        <v>7.3999999999999996E-2</v>
      </c>
      <c r="DA380" s="10">
        <v>5.6000000000000001E-2</v>
      </c>
      <c r="DB380" s="10">
        <v>7.5999999999999998E-2</v>
      </c>
      <c r="DC380" s="10">
        <v>0.06</v>
      </c>
      <c r="DD380" s="10">
        <v>7.0000000000000007E-2</v>
      </c>
      <c r="DE380" s="10">
        <v>6.6000000000000003E-2</v>
      </c>
      <c r="DF380" s="10">
        <v>6.2E-2</v>
      </c>
      <c r="DG380" s="10">
        <v>6.2E-2</v>
      </c>
      <c r="DH380" s="10">
        <v>6.2E-2</v>
      </c>
      <c r="DI380" s="10">
        <v>4.8000000000000001E-2</v>
      </c>
      <c r="DJ380" s="25">
        <v>-3954.5209276551523</v>
      </c>
      <c r="DK380" s="10">
        <v>0.60399999999999998</v>
      </c>
      <c r="DL380" s="10"/>
      <c r="DM380" s="10"/>
      <c r="DN380" s="10"/>
      <c r="DO380" s="10"/>
      <c r="DP380" s="10"/>
      <c r="DQ380" s="10"/>
      <c r="DR380" s="10"/>
      <c r="DS380" s="10"/>
      <c r="DT380" s="10"/>
      <c r="DU380" s="10"/>
      <c r="DV380" s="10"/>
    </row>
    <row r="381" spans="1:126" x14ac:dyDescent="0.35">
      <c r="A381">
        <f t="shared" ca="1" si="192"/>
        <v>4</v>
      </c>
      <c r="B381" t="str" cm="1">
        <f t="array" aca="1" ref="B381" ca="1">_xlfn.SWITCH(A381,1,"A",2,"B",3,"C",4,"D")</f>
        <v>D</v>
      </c>
      <c r="C381">
        <f t="shared" ca="1" si="193"/>
        <v>1</v>
      </c>
      <c r="D381" s="3">
        <f t="shared" ca="1" si="194"/>
        <v>3.1184384079713832</v>
      </c>
      <c r="E381">
        <f t="shared" ca="1" si="195"/>
        <v>1</v>
      </c>
      <c r="F381" cm="1">
        <f t="array" aca="1" ref="F381" ca="1">_xlfn.SWITCH(RANDBETWEEN(0,1),0,3,1,4)</f>
        <v>4</v>
      </c>
      <c r="G381" s="3">
        <f t="shared" ca="1" si="196"/>
        <v>2.6211559866499874</v>
      </c>
      <c r="H381" t="str" cm="1">
        <f t="array" aca="1" ref="H381" ca="1">_xlfn.SWITCH(RANDBETWEEN(0,1),0,"No",1,"Yes")</f>
        <v>No</v>
      </c>
      <c r="I381" s="3">
        <f t="shared" ca="1" si="197"/>
        <v>0.35415605140556439</v>
      </c>
      <c r="J381" t="str" cm="1">
        <f t="array" aca="1" ref="J381" ca="1">_xlfn.SWITCH(RANDBETWEEN(0,2),0,"Rainy",1,"Sunny",2,"Cold")</f>
        <v>Sunny</v>
      </c>
      <c r="K381">
        <f t="shared" ca="1" si="190"/>
        <v>0.37154530671999536</v>
      </c>
      <c r="L381" t="str" cm="1">
        <f t="array" aca="1" ref="L381" ca="1">_xlfn.SWITCH(RANDBETWEEN(0,1),0,"Good",1,"Bad")</f>
        <v>Good</v>
      </c>
      <c r="M381" s="3">
        <f t="shared" ca="1" si="198"/>
        <v>6.6650145537320002E-2</v>
      </c>
      <c r="N381" t="str" cm="1">
        <f t="array" aca="1" ref="N381" ca="1">_xlfn.SWITCH(RANDBETWEEN(0,1),0,"No",1,"Yes")</f>
        <v>No</v>
      </c>
      <c r="O381" s="3">
        <f t="shared" ca="1" si="199"/>
        <v>7.9657271415632863E-2</v>
      </c>
      <c r="P381" t="str" cm="1">
        <f t="array" aca="1" ref="P381" ca="1">_xlfn.SWITCH(RANDBETWEEN(0,1),0,"No",1,"Yes")</f>
        <v>No</v>
      </c>
      <c r="Q381" s="3">
        <f t="shared" ca="1" si="200"/>
        <v>0</v>
      </c>
      <c r="R381">
        <f t="shared" ca="1" si="201"/>
        <v>3</v>
      </c>
      <c r="S381" s="3">
        <f t="shared" ca="1" si="202"/>
        <v>0.14923847931606568</v>
      </c>
      <c r="T381" s="3">
        <f t="shared" ca="1" si="203"/>
        <v>0.44771543794819701</v>
      </c>
      <c r="U381" t="str" cm="1">
        <f t="array" aca="1" ref="U381" ca="1">_xlfn.SWITCH(RANDBETWEEN(0,1),0,"No",1,"Yes")</f>
        <v>No</v>
      </c>
      <c r="V381" s="3">
        <f t="shared" ca="1" si="204"/>
        <v>0</v>
      </c>
      <c r="W381" t="str" cm="1">
        <f t="array" aca="1" ref="W381" ca="1">_xlfn.SWITCH(RANDBETWEEN(0,1),0,"No",1,"Yes")</f>
        <v>Yes</v>
      </c>
      <c r="X381" s="3">
        <f t="shared" ca="1" si="205"/>
        <v>8.1074296561858539</v>
      </c>
      <c r="Y381" t="str" cm="1">
        <f t="array" aca="1" ref="Y381" ca="1">_xlfn.SWITCH(RANDBETWEEN(0,1),0,"No",1,"Yes")</f>
        <v>No</v>
      </c>
      <c r="Z381" s="3">
        <f t="shared" ca="1" si="206"/>
        <v>0</v>
      </c>
      <c r="AA381" s="3">
        <f t="shared" ca="1" si="191"/>
        <v>1</v>
      </c>
      <c r="AB381" s="3">
        <f t="shared" ca="1" si="207"/>
        <v>2.497805962160272</v>
      </c>
      <c r="AC381" s="3">
        <f t="shared" ca="1" si="208"/>
        <v>289.92494329863018</v>
      </c>
      <c r="AD381" s="3">
        <f t="shared" ca="1" si="209"/>
        <v>2</v>
      </c>
      <c r="AE381" s="3" t="str">
        <f t="shared" ca="1" si="210"/>
        <v>12-4</v>
      </c>
      <c r="AF381" s="3">
        <f t="shared" ca="1" si="211"/>
        <v>0.82920244432921686</v>
      </c>
      <c r="AG381" s="3" t="str">
        <f t="shared" ca="1" si="212"/>
        <v>High</v>
      </c>
      <c r="AH381" s="3">
        <f t="shared" ca="1" si="213"/>
        <v>8.134910835959358E-2</v>
      </c>
      <c r="AI381" s="3">
        <f t="shared" ca="1" si="214"/>
        <v>52.369274559642136</v>
      </c>
      <c r="AJ381" s="3">
        <f t="shared" ca="1" si="215"/>
        <v>5.5361649695651503</v>
      </c>
      <c r="AK381" s="3">
        <f t="shared" ca="1" si="216"/>
        <v>20.992832340276784</v>
      </c>
      <c r="AL381" s="3">
        <f t="shared" ca="1" si="217"/>
        <v>25</v>
      </c>
      <c r="AM381" s="3" t="str">
        <f t="shared" ca="1" si="218"/>
        <v>On time</v>
      </c>
      <c r="AN381" s="6">
        <f t="shared" ca="1" si="219"/>
        <v>0</v>
      </c>
      <c r="AO381" s="6">
        <f t="shared" ca="1" si="220"/>
        <v>11.149547043613818</v>
      </c>
      <c r="AP381" s="3" cm="1">
        <f t="array" aca="1" ref="AP381" ca="1">_xlfn.SWITCH(F381,3,_xlfn.NORM.INV(RAND(),8,4),4,_xlfn.NORM.INV(RAND(),7,3))</f>
        <v>8.9675818097981637</v>
      </c>
      <c r="AQ381" s="6">
        <f t="shared" ca="1" si="221"/>
        <v>96.851235686197555</v>
      </c>
      <c r="AR381" s="6">
        <f t="shared" ca="1" si="222"/>
        <v>3131.2331027794762</v>
      </c>
      <c r="AS381" s="3">
        <f t="shared" ca="1" si="223"/>
        <v>2.6241040425345981</v>
      </c>
      <c r="AT381" s="6">
        <f t="shared" ca="1" si="224"/>
        <v>5248.2080850691964</v>
      </c>
      <c r="AU381" s="3">
        <f t="shared" ca="1" si="225"/>
        <v>986.71068665027769</v>
      </c>
      <c r="AV381" s="3">
        <f t="shared" ca="1" si="226"/>
        <v>44.693802585244917</v>
      </c>
      <c r="AW381" s="6">
        <f t="shared" ca="1" si="227"/>
        <v>9421.9952241278097</v>
      </c>
      <c r="BC381">
        <v>378</v>
      </c>
      <c r="BD381">
        <v>4086883.4149353043</v>
      </c>
      <c r="BI381">
        <v>378</v>
      </c>
      <c r="BJ381">
        <v>9420.2858112863614</v>
      </c>
      <c r="BO381">
        <v>378</v>
      </c>
      <c r="BP381">
        <v>0.63600000000000001</v>
      </c>
      <c r="BW381">
        <v>378</v>
      </c>
      <c r="BX381">
        <v>25.388110264041174</v>
      </c>
      <c r="CE381">
        <v>378</v>
      </c>
      <c r="CF381">
        <v>2035164.7801487104</v>
      </c>
      <c r="CK381">
        <v>378</v>
      </c>
      <c r="CL381">
        <v>2979.8977954266461</v>
      </c>
      <c r="CS381">
        <v>377</v>
      </c>
      <c r="CT381" s="10">
        <v>0.06</v>
      </c>
      <c r="CU381" s="10">
        <v>0.08</v>
      </c>
      <c r="CV381" s="10">
        <v>5.3999999999999999E-2</v>
      </c>
      <c r="CW381" s="10">
        <v>5.3999999999999999E-2</v>
      </c>
      <c r="CX381" s="10">
        <v>6.4000000000000001E-2</v>
      </c>
      <c r="CY381" s="10">
        <v>0.06</v>
      </c>
      <c r="CZ381" s="10">
        <v>5.6000000000000001E-2</v>
      </c>
      <c r="DA381" s="10">
        <v>0.08</v>
      </c>
      <c r="DB381" s="10">
        <v>5.3999999999999999E-2</v>
      </c>
      <c r="DC381" s="10">
        <v>0.06</v>
      </c>
      <c r="DD381" s="10">
        <v>5.8000000000000003E-2</v>
      </c>
      <c r="DE381" s="10">
        <v>0.05</v>
      </c>
      <c r="DF381" s="10">
        <v>0.05</v>
      </c>
      <c r="DG381" s="10">
        <v>7.8E-2</v>
      </c>
      <c r="DH381" s="10">
        <v>6.8000000000000005E-2</v>
      </c>
      <c r="DI381" s="10">
        <v>7.3999999999999996E-2</v>
      </c>
      <c r="DJ381" s="25">
        <v>10705.193741419218</v>
      </c>
      <c r="DK381" s="10">
        <v>0.56999999999999995</v>
      </c>
      <c r="DL381" s="10"/>
      <c r="DM381" s="10"/>
      <c r="DN381" s="10"/>
      <c r="DO381" s="10"/>
      <c r="DP381" s="10"/>
      <c r="DQ381" s="10"/>
      <c r="DR381" s="10"/>
      <c r="DS381" s="10"/>
      <c r="DT381" s="10"/>
      <c r="DU381" s="10"/>
      <c r="DV381" s="10"/>
    </row>
    <row r="382" spans="1:126" x14ac:dyDescent="0.35">
      <c r="A382">
        <f t="shared" ca="1" si="192"/>
        <v>3</v>
      </c>
      <c r="B382" t="str" cm="1">
        <f t="array" aca="1" ref="B382" ca="1">_xlfn.SWITCH(A382,1,"A",2,"B",3,"C",4,"D")</f>
        <v>C</v>
      </c>
      <c r="C382">
        <f t="shared" ca="1" si="193"/>
        <v>3</v>
      </c>
      <c r="D382" s="3">
        <f t="shared" ca="1" si="194"/>
        <v>2.7621564102884784</v>
      </c>
      <c r="E382">
        <f t="shared" ca="1" si="195"/>
        <v>0</v>
      </c>
      <c r="F382" cm="1">
        <f t="array" aca="1" ref="F382" ca="1">_xlfn.SWITCH(RANDBETWEEN(0,1),0,3,1,4)</f>
        <v>4</v>
      </c>
      <c r="G382" s="3">
        <f t="shared" ca="1" si="196"/>
        <v>2.6506269463208989</v>
      </c>
      <c r="H382" t="str" cm="1">
        <f t="array" aca="1" ref="H382" ca="1">_xlfn.SWITCH(RANDBETWEEN(0,1),0,"No",1,"Yes")</f>
        <v>No</v>
      </c>
      <c r="I382" s="3">
        <f t="shared" ca="1" si="197"/>
        <v>0.37055989752381602</v>
      </c>
      <c r="J382" t="str" cm="1">
        <f t="array" aca="1" ref="J382" ca="1">_xlfn.SWITCH(RANDBETWEEN(0,2),0,"Rainy",1,"Sunny",2,"Cold")</f>
        <v>Cold</v>
      </c>
      <c r="K382">
        <f t="shared" ca="1" si="190"/>
        <v>1.0651636197020895</v>
      </c>
      <c r="L382" t="str" cm="1">
        <f t="array" aca="1" ref="L382" ca="1">_xlfn.SWITCH(RANDBETWEEN(0,1),0,"Good",1,"Bad")</f>
        <v>Good</v>
      </c>
      <c r="M382" s="3">
        <f t="shared" ca="1" si="198"/>
        <v>8.7954240573715869E-2</v>
      </c>
      <c r="N382" t="str" cm="1">
        <f t="array" aca="1" ref="N382" ca="1">_xlfn.SWITCH(RANDBETWEEN(0,1),0,"No",1,"Yes")</f>
        <v>Yes</v>
      </c>
      <c r="O382" s="3">
        <f t="shared" ca="1" si="199"/>
        <v>1.1614744782859576</v>
      </c>
      <c r="P382" t="str" cm="1">
        <f t="array" aca="1" ref="P382" ca="1">_xlfn.SWITCH(RANDBETWEEN(0,1),0,"No",1,"Yes")</f>
        <v>No</v>
      </c>
      <c r="Q382" s="3">
        <f t="shared" ca="1" si="200"/>
        <v>0</v>
      </c>
      <c r="R382">
        <f t="shared" ca="1" si="201"/>
        <v>3</v>
      </c>
      <c r="S382" s="3">
        <f t="shared" ca="1" si="202"/>
        <v>0.18963716291537763</v>
      </c>
      <c r="T382" s="3">
        <f t="shared" ca="1" si="203"/>
        <v>0.56891148874613284</v>
      </c>
      <c r="U382" t="str" cm="1">
        <f t="array" aca="1" ref="U382" ca="1">_xlfn.SWITCH(RANDBETWEEN(0,1),0,"No",1,"Yes")</f>
        <v>Yes</v>
      </c>
      <c r="V382" s="3">
        <f t="shared" ca="1" si="204"/>
        <v>0.55587093421204914</v>
      </c>
      <c r="W382" t="str" cm="1">
        <f t="array" aca="1" ref="W382" ca="1">_xlfn.SWITCH(RANDBETWEEN(0,1),0,"No",1,"Yes")</f>
        <v>Yes</v>
      </c>
      <c r="X382" s="3">
        <f t="shared" ca="1" si="205"/>
        <v>36.638883153401352</v>
      </c>
      <c r="Y382" t="str" cm="1">
        <f t="array" aca="1" ref="Y382" ca="1">_xlfn.SWITCH(RANDBETWEEN(0,1),0,"No",1,"Yes")</f>
        <v>No</v>
      </c>
      <c r="Z382" s="3">
        <f t="shared" ca="1" si="206"/>
        <v>0</v>
      </c>
      <c r="AA382" s="3">
        <f t="shared" ca="1" si="191"/>
        <v>1</v>
      </c>
      <c r="AB382" s="3">
        <f t="shared" ca="1" si="207"/>
        <v>1.0032452171992137</v>
      </c>
      <c r="AC382" s="3">
        <f t="shared" ca="1" si="208"/>
        <v>247.39333055054036</v>
      </c>
      <c r="AD382" s="3">
        <f t="shared" ca="1" si="209"/>
        <v>4</v>
      </c>
      <c r="AE382" s="3" t="str">
        <f t="shared" ca="1" si="210"/>
        <v>4-8</v>
      </c>
      <c r="AF382" s="3">
        <f t="shared" ca="1" si="211"/>
        <v>1.356283087482363</v>
      </c>
      <c r="AG382" s="3" t="str">
        <f t="shared" ca="1" si="212"/>
        <v>Low</v>
      </c>
      <c r="AH382" s="3">
        <f t="shared" ca="1" si="213"/>
        <v>0.43717806157952366</v>
      </c>
      <c r="AI382" s="3">
        <f t="shared" ca="1" si="214"/>
        <v>26.178380659019822</v>
      </c>
      <c r="AJ382" s="3">
        <f t="shared" ca="1" si="215"/>
        <v>9.4502915888076675</v>
      </c>
      <c r="AK382" s="3">
        <f t="shared" ca="1" si="216"/>
        <v>55.346442713834783</v>
      </c>
      <c r="AL382" s="3">
        <f t="shared" ca="1" si="217"/>
        <v>30</v>
      </c>
      <c r="AM382" s="3" t="str">
        <f t="shared" ca="1" si="218"/>
        <v>Late</v>
      </c>
      <c r="AN382" s="6">
        <f t="shared" ca="1" si="219"/>
        <v>0</v>
      </c>
      <c r="AO382" s="6">
        <f t="shared" ca="1" si="220"/>
        <v>11.342133166784487</v>
      </c>
      <c r="AP382" s="3" cm="1">
        <f t="array" aca="1" ref="AP382" ca="1">_xlfn.SWITCH(F382,3,_xlfn.NORM.INV(RAND(),8,4),4,_xlfn.NORM.INV(RAND(),7,3))</f>
        <v>3.6655702904489949</v>
      </c>
      <c r="AQ382" s="6">
        <f t="shared" ca="1" si="221"/>
        <v>109.33475830021982</v>
      </c>
      <c r="AR382" s="6">
        <f t="shared" ca="1" si="222"/>
        <v>7379.1218985236064</v>
      </c>
      <c r="AS382" s="3">
        <f t="shared" ca="1" si="223"/>
        <v>6.9183053392293479</v>
      </c>
      <c r="AT382" s="6">
        <f t="shared" ca="1" si="224"/>
        <v>13836.610678458695</v>
      </c>
      <c r="AU382" s="3">
        <f t="shared" ca="1" si="225"/>
        <v>1010.348847266443</v>
      </c>
      <c r="AV382" s="3">
        <f t="shared" ca="1" si="226"/>
        <v>67.015174731005459</v>
      </c>
      <c r="AW382" s="6">
        <f t="shared" ca="1" si="227"/>
        <v>22304.438732146533</v>
      </c>
      <c r="BC382">
        <v>379</v>
      </c>
      <c r="BD382">
        <v>4343142.3353698114</v>
      </c>
      <c r="BI382">
        <v>379</v>
      </c>
      <c r="BJ382">
        <v>20863.390638934321</v>
      </c>
      <c r="BO382">
        <v>379</v>
      </c>
      <c r="BP382">
        <v>0.59399999999999997</v>
      </c>
      <c r="BW382">
        <v>379</v>
      </c>
      <c r="BX382">
        <v>27.961022173153737</v>
      </c>
      <c r="CE382">
        <v>379</v>
      </c>
      <c r="CF382">
        <v>1568312.1683720134</v>
      </c>
      <c r="CK382">
        <v>379</v>
      </c>
      <c r="CL382">
        <v>4836.4050909016541</v>
      </c>
      <c r="CS382">
        <v>378</v>
      </c>
      <c r="CT382" s="10">
        <v>5.6000000000000001E-2</v>
      </c>
      <c r="CU382" s="10">
        <v>7.3999999999999996E-2</v>
      </c>
      <c r="CV382" s="10">
        <v>7.3999999999999996E-2</v>
      </c>
      <c r="CW382" s="10">
        <v>3.4000000000000002E-2</v>
      </c>
      <c r="CX382" s="10">
        <v>0.05</v>
      </c>
      <c r="CY382" s="10">
        <v>7.8E-2</v>
      </c>
      <c r="CZ382" s="10">
        <v>6.6000000000000003E-2</v>
      </c>
      <c r="DA382" s="10">
        <v>6.6000000000000003E-2</v>
      </c>
      <c r="DB382" s="10">
        <v>6.4000000000000001E-2</v>
      </c>
      <c r="DC382" s="10">
        <v>7.0000000000000007E-2</v>
      </c>
      <c r="DD382" s="10">
        <v>0.06</v>
      </c>
      <c r="DE382" s="10">
        <v>5.8000000000000003E-2</v>
      </c>
      <c r="DF382" s="10">
        <v>5.8000000000000003E-2</v>
      </c>
      <c r="DG382" s="10">
        <v>8.2000000000000003E-2</v>
      </c>
      <c r="DH382" s="10">
        <v>6.4000000000000001E-2</v>
      </c>
      <c r="DI382" s="10">
        <v>4.5999999999999999E-2</v>
      </c>
      <c r="DJ382" s="25">
        <v>7061.6364834102687</v>
      </c>
      <c r="DK382" s="10">
        <v>0.6</v>
      </c>
      <c r="DL382" s="10"/>
      <c r="DM382" s="10"/>
      <c r="DN382" s="10"/>
      <c r="DO382" s="10"/>
      <c r="DP382" s="10"/>
      <c r="DQ382" s="10"/>
      <c r="DR382" s="10"/>
      <c r="DS382" s="10"/>
      <c r="DT382" s="10"/>
      <c r="DU382" s="10"/>
      <c r="DV382" s="10"/>
    </row>
    <row r="383" spans="1:126" x14ac:dyDescent="0.35">
      <c r="A383">
        <f t="shared" ca="1" si="192"/>
        <v>2</v>
      </c>
      <c r="B383" t="str" cm="1">
        <f t="array" aca="1" ref="B383" ca="1">_xlfn.SWITCH(A383,1,"A",2,"B",3,"C",4,"D")</f>
        <v>B</v>
      </c>
      <c r="C383">
        <f t="shared" ca="1" si="193"/>
        <v>1</v>
      </c>
      <c r="D383" s="3">
        <f t="shared" ca="1" si="194"/>
        <v>3.0278790019199713</v>
      </c>
      <c r="E383">
        <f t="shared" ca="1" si="195"/>
        <v>1</v>
      </c>
      <c r="F383" cm="1">
        <f t="array" aca="1" ref="F383" ca="1">_xlfn.SWITCH(RANDBETWEEN(0,1),0,3,1,4)</f>
        <v>3</v>
      </c>
      <c r="G383" s="3">
        <f t="shared" ca="1" si="196"/>
        <v>2.5868815296182612</v>
      </c>
      <c r="H383" t="str" cm="1">
        <f t="array" aca="1" ref="H383" ca="1">_xlfn.SWITCH(RANDBETWEEN(0,1),0,"No",1,"Yes")</f>
        <v>Yes</v>
      </c>
      <c r="I383" s="3">
        <f t="shared" ca="1" si="197"/>
        <v>7.5572065591245796E-2</v>
      </c>
      <c r="J383" t="str" cm="1">
        <f t="array" aca="1" ref="J383" ca="1">_xlfn.SWITCH(RANDBETWEEN(0,2),0,"Rainy",1,"Sunny",2,"Cold")</f>
        <v>Sunny</v>
      </c>
      <c r="K383">
        <f t="shared" ca="1" si="190"/>
        <v>0.31129673925273427</v>
      </c>
      <c r="L383" t="str" cm="1">
        <f t="array" aca="1" ref="L383" ca="1">_xlfn.SWITCH(RANDBETWEEN(0,1),0,"Good",1,"Bad")</f>
        <v>Bad</v>
      </c>
      <c r="M383" s="3">
        <f t="shared" ca="1" si="198"/>
        <v>0.54190542056518565</v>
      </c>
      <c r="N383" t="str" cm="1">
        <f t="array" aca="1" ref="N383" ca="1">_xlfn.SWITCH(RANDBETWEEN(0,1),0,"No",1,"Yes")</f>
        <v>No</v>
      </c>
      <c r="O383" s="3">
        <f t="shared" ca="1" si="199"/>
        <v>9.0165162841953903E-2</v>
      </c>
      <c r="P383" t="str" cm="1">
        <f t="array" aca="1" ref="P383" ca="1">_xlfn.SWITCH(RANDBETWEEN(0,1),0,"No",1,"Yes")</f>
        <v>Yes</v>
      </c>
      <c r="Q383" s="3">
        <f t="shared" ca="1" si="200"/>
        <v>1.9792973750121905</v>
      </c>
      <c r="R383">
        <f t="shared" ca="1" si="201"/>
        <v>2</v>
      </c>
      <c r="S383" s="3">
        <f t="shared" ca="1" si="202"/>
        <v>0.14546745553499549</v>
      </c>
      <c r="T383" s="3">
        <f t="shared" ca="1" si="203"/>
        <v>0.29093491106999098</v>
      </c>
      <c r="U383" t="str" cm="1">
        <f t="array" aca="1" ref="U383" ca="1">_xlfn.SWITCH(RANDBETWEEN(0,1),0,"No",1,"Yes")</f>
        <v>No</v>
      </c>
      <c r="V383" s="3">
        <f t="shared" ca="1" si="204"/>
        <v>0</v>
      </c>
      <c r="W383" t="str" cm="1">
        <f t="array" aca="1" ref="W383" ca="1">_xlfn.SWITCH(RANDBETWEEN(0,1),0,"No",1,"Yes")</f>
        <v>No</v>
      </c>
      <c r="X383" s="3">
        <f t="shared" ca="1" si="205"/>
        <v>0</v>
      </c>
      <c r="Y383" t="str" cm="1">
        <f t="array" aca="1" ref="Y383" ca="1">_xlfn.SWITCH(RANDBETWEEN(0,1),0,"No",1,"Yes")</f>
        <v>Yes</v>
      </c>
      <c r="Z383" s="3">
        <f t="shared" ca="1" si="206"/>
        <v>1.341017612141667</v>
      </c>
      <c r="AA383" s="3">
        <f t="shared" ca="1" si="191"/>
        <v>0</v>
      </c>
      <c r="AB383" s="3">
        <f t="shared" ca="1" si="207"/>
        <v>0.99146430856620871</v>
      </c>
      <c r="AC383" s="3">
        <f t="shared" ca="1" si="208"/>
        <v>167.89345350324373</v>
      </c>
      <c r="AD383" s="3">
        <f t="shared" ca="1" si="209"/>
        <v>2</v>
      </c>
      <c r="AE383" s="3" t="str">
        <f t="shared" ca="1" si="210"/>
        <v>12-4</v>
      </c>
      <c r="AF383" s="3">
        <f t="shared" ca="1" si="211"/>
        <v>0.78857244783763547</v>
      </c>
      <c r="AG383" s="3" t="str">
        <f t="shared" ca="1" si="212"/>
        <v>High</v>
      </c>
      <c r="AH383" s="3">
        <f t="shared" ca="1" si="213"/>
        <v>8.3334885061097722E-2</v>
      </c>
      <c r="AI383" s="3">
        <f t="shared" ca="1" si="214"/>
        <v>94.21700288668238</v>
      </c>
      <c r="AJ383" s="3">
        <f t="shared" ca="1" si="215"/>
        <v>1.7819867790230415</v>
      </c>
      <c r="AK383" s="3">
        <f t="shared" ca="1" si="216"/>
        <v>10.862429236581214</v>
      </c>
      <c r="AL383" s="3">
        <f t="shared" ca="1" si="217"/>
        <v>25</v>
      </c>
      <c r="AM383" s="3" t="str">
        <f t="shared" ca="1" si="218"/>
        <v>On time</v>
      </c>
      <c r="AN383" s="6">
        <f t="shared" ca="1" si="219"/>
        <v>20.463963687877026</v>
      </c>
      <c r="AO383" s="6">
        <f t="shared" ca="1" si="220"/>
        <v>0</v>
      </c>
      <c r="AP383" s="3" cm="1">
        <f t="array" aca="1" ref="AP383" ca="1">_xlfn.SWITCH(F383,3,_xlfn.NORM.INV(RAND(),8,4),4,_xlfn.NORM.INV(RAND(),7,3))</f>
        <v>16.298617283480553</v>
      </c>
      <c r="AQ383" s="6">
        <f t="shared" ca="1" si="221"/>
        <v>101.49909533365516</v>
      </c>
      <c r="AR383" s="6">
        <f t="shared" ca="1" si="222"/>
        <v>1045.5508799690792</v>
      </c>
      <c r="AS383" s="3">
        <f t="shared" ca="1" si="223"/>
        <v>1.3578036545726517</v>
      </c>
      <c r="AT383" s="6">
        <f t="shared" ca="1" si="224"/>
        <v>2036.7054818589777</v>
      </c>
      <c r="AU383" s="3">
        <f t="shared" ca="1" si="225"/>
        <v>1011.018782953441</v>
      </c>
      <c r="AV383" s="3">
        <f t="shared" ca="1" si="226"/>
        <v>52.787917257100133</v>
      </c>
      <c r="AW383" s="6">
        <f t="shared" ca="1" si="227"/>
        <v>4166.5270257264747</v>
      </c>
      <c r="BC383">
        <v>380</v>
      </c>
      <c r="BD383">
        <v>5421415.9175065989</v>
      </c>
      <c r="BI383">
        <v>380</v>
      </c>
      <c r="BJ383">
        <v>8187.2677725409212</v>
      </c>
      <c r="BO383">
        <v>380</v>
      </c>
      <c r="BP383">
        <v>0.55000000000000004</v>
      </c>
      <c r="BW383">
        <v>380</v>
      </c>
      <c r="BX383">
        <v>7.506906847435256</v>
      </c>
      <c r="CE383">
        <v>380</v>
      </c>
      <c r="CF383">
        <v>2190455.1499958741</v>
      </c>
      <c r="CK383">
        <v>380</v>
      </c>
      <c r="CL383">
        <v>4177.4037661689699</v>
      </c>
      <c r="CS383">
        <v>379</v>
      </c>
      <c r="CT383" s="10">
        <v>0.06</v>
      </c>
      <c r="CU383" s="10">
        <v>6.8000000000000005E-2</v>
      </c>
      <c r="CV383" s="10">
        <v>5.1999999999999998E-2</v>
      </c>
      <c r="CW383" s="10">
        <v>5.8000000000000003E-2</v>
      </c>
      <c r="CX383" s="10">
        <v>5.8000000000000003E-2</v>
      </c>
      <c r="CY383" s="10">
        <v>0.06</v>
      </c>
      <c r="CZ383" s="10">
        <v>0.08</v>
      </c>
      <c r="DA383" s="10">
        <v>7.1999999999999995E-2</v>
      </c>
      <c r="DB383" s="10">
        <v>6.8000000000000005E-2</v>
      </c>
      <c r="DC383" s="10">
        <v>0.06</v>
      </c>
      <c r="DD383" s="10">
        <v>0.05</v>
      </c>
      <c r="DE383" s="10">
        <v>0.08</v>
      </c>
      <c r="DF383" s="10">
        <v>4.2000000000000003E-2</v>
      </c>
      <c r="DG383" s="10">
        <v>5.8000000000000003E-2</v>
      </c>
      <c r="DH383" s="10">
        <v>5.6000000000000001E-2</v>
      </c>
      <c r="DI383" s="10">
        <v>7.8E-2</v>
      </c>
      <c r="DJ383" s="25">
        <v>-24641.048313442505</v>
      </c>
      <c r="DK383" s="10">
        <v>0.59399999999999997</v>
      </c>
      <c r="DL383" s="10"/>
      <c r="DM383" s="10"/>
      <c r="DN383" s="10"/>
      <c r="DO383" s="10"/>
      <c r="DP383" s="10"/>
      <c r="DQ383" s="10"/>
      <c r="DR383" s="10"/>
      <c r="DS383" s="10"/>
      <c r="DT383" s="10"/>
      <c r="DU383" s="10"/>
      <c r="DV383" s="10"/>
    </row>
    <row r="384" spans="1:126" x14ac:dyDescent="0.35">
      <c r="A384">
        <f t="shared" ca="1" si="192"/>
        <v>1</v>
      </c>
      <c r="B384" t="str" cm="1">
        <f t="array" aca="1" ref="B384" ca="1">_xlfn.SWITCH(A384,1,"A",2,"B",3,"C",4,"D")</f>
        <v>A</v>
      </c>
      <c r="C384">
        <f t="shared" ca="1" si="193"/>
        <v>2</v>
      </c>
      <c r="D384" s="3">
        <f t="shared" ca="1" si="194"/>
        <v>2.8257637707077925</v>
      </c>
      <c r="E384">
        <f t="shared" ca="1" si="195"/>
        <v>0</v>
      </c>
      <c r="F384" cm="1">
        <f t="array" aca="1" ref="F384" ca="1">_xlfn.SWITCH(RANDBETWEEN(0,1),0,3,1,4)</f>
        <v>4</v>
      </c>
      <c r="G384" s="3">
        <f t="shared" ca="1" si="196"/>
        <v>2.4709376460066963</v>
      </c>
      <c r="H384" t="str" cm="1">
        <f t="array" aca="1" ref="H384" ca="1">_xlfn.SWITCH(RANDBETWEEN(0,1),0,"No",1,"Yes")</f>
        <v>No</v>
      </c>
      <c r="I384" s="3">
        <f t="shared" ca="1" si="197"/>
        <v>0.36791807863566328</v>
      </c>
      <c r="J384" t="str" cm="1">
        <f t="array" aca="1" ref="J384" ca="1">_xlfn.SWITCH(RANDBETWEEN(0,2),0,"Rainy",1,"Sunny",2,"Cold")</f>
        <v>Cold</v>
      </c>
      <c r="K384">
        <f t="shared" ca="1" si="190"/>
        <v>0.62382255089196881</v>
      </c>
      <c r="L384" t="str" cm="1">
        <f t="array" aca="1" ref="L384" ca="1">_xlfn.SWITCH(RANDBETWEEN(0,1),0,"Good",1,"Bad")</f>
        <v>Good</v>
      </c>
      <c r="M384" s="3">
        <f t="shared" ca="1" si="198"/>
        <v>0.10437337676699183</v>
      </c>
      <c r="N384" t="str" cm="1">
        <f t="array" aca="1" ref="N384" ca="1">_xlfn.SWITCH(RANDBETWEEN(0,1),0,"No",1,"Yes")</f>
        <v>Yes</v>
      </c>
      <c r="O384" s="3">
        <f t="shared" ca="1" si="199"/>
        <v>0.72003560806193145</v>
      </c>
      <c r="P384" t="str" cm="1">
        <f t="array" aca="1" ref="P384" ca="1">_xlfn.SWITCH(RANDBETWEEN(0,1),0,"No",1,"Yes")</f>
        <v>Yes</v>
      </c>
      <c r="Q384" s="3">
        <f t="shared" ca="1" si="200"/>
        <v>2.7081002617637919</v>
      </c>
      <c r="R384">
        <f t="shared" ca="1" si="201"/>
        <v>1</v>
      </c>
      <c r="S384" s="3">
        <f t="shared" ca="1" si="202"/>
        <v>0.1910504468399529</v>
      </c>
      <c r="T384" s="3">
        <f t="shared" ca="1" si="203"/>
        <v>0.1910504468399529</v>
      </c>
      <c r="U384" t="str" cm="1">
        <f t="array" aca="1" ref="U384" ca="1">_xlfn.SWITCH(RANDBETWEEN(0,1),0,"No",1,"Yes")</f>
        <v>No</v>
      </c>
      <c r="V384" s="3">
        <f t="shared" ca="1" si="204"/>
        <v>0</v>
      </c>
      <c r="W384" t="str" cm="1">
        <f t="array" aca="1" ref="W384" ca="1">_xlfn.SWITCH(RANDBETWEEN(0,1),0,"No",1,"Yes")</f>
        <v>Yes</v>
      </c>
      <c r="X384" s="3">
        <f t="shared" ca="1" si="205"/>
        <v>15.442910203899494</v>
      </c>
      <c r="Y384" t="str" cm="1">
        <f t="array" aca="1" ref="Y384" ca="1">_xlfn.SWITCH(RANDBETWEEN(0,1),0,"No",1,"Yes")</f>
        <v>Yes</v>
      </c>
      <c r="Z384" s="3">
        <f t="shared" ca="1" si="206"/>
        <v>1.7575419183636629</v>
      </c>
      <c r="AA384" s="3">
        <f t="shared" ca="1" si="191"/>
        <v>1</v>
      </c>
      <c r="AB384" s="3">
        <f t="shared" ca="1" si="207"/>
        <v>1.8298494839414388</v>
      </c>
      <c r="AC384" s="3">
        <f t="shared" ca="1" si="208"/>
        <v>140.76834341749458</v>
      </c>
      <c r="AD384" s="3">
        <f t="shared" ca="1" si="209"/>
        <v>4</v>
      </c>
      <c r="AE384" s="3" t="str">
        <f t="shared" ca="1" si="210"/>
        <v>4-8</v>
      </c>
      <c r="AF384" s="3">
        <f t="shared" ca="1" si="211"/>
        <v>0.2736895091412862</v>
      </c>
      <c r="AG384" s="3" t="str">
        <f t="shared" ca="1" si="212"/>
        <v>Low</v>
      </c>
      <c r="AH384" s="3">
        <f t="shared" ca="1" si="213"/>
        <v>0.82694222285775754</v>
      </c>
      <c r="AI384" s="3">
        <f t="shared" ca="1" si="214"/>
        <v>22.942654815264106</v>
      </c>
      <c r="AJ384" s="3">
        <f t="shared" ca="1" si="215"/>
        <v>6.1356606090694967</v>
      </c>
      <c r="AK384" s="3">
        <f t="shared" ca="1" si="216"/>
        <v>33.452831916240136</v>
      </c>
      <c r="AL384" s="3">
        <f t="shared" ca="1" si="217"/>
        <v>20</v>
      </c>
      <c r="AM384" s="3" t="str">
        <f t="shared" ca="1" si="218"/>
        <v>Late</v>
      </c>
      <c r="AN384" s="6">
        <f t="shared" ca="1" si="219"/>
        <v>0</v>
      </c>
      <c r="AO384" s="6">
        <f t="shared" ca="1" si="220"/>
        <v>6.0262463857199702</v>
      </c>
      <c r="AP384" s="3" cm="1">
        <f t="array" aca="1" ref="AP384" ca="1">_xlfn.SWITCH(F384,3,_xlfn.NORM.INV(RAND(),8,4),4,_xlfn.NORM.INV(RAND(),7,3))</f>
        <v>9.7416527064038352</v>
      </c>
      <c r="AQ384" s="6">
        <f t="shared" ca="1" si="221"/>
        <v>109.1223971246626</v>
      </c>
      <c r="AR384" s="6">
        <f t="shared" ca="1" si="222"/>
        <v>1576.8350131068557</v>
      </c>
      <c r="AS384" s="3">
        <f t="shared" ca="1" si="223"/>
        <v>4.181603989530017</v>
      </c>
      <c r="AT384" s="6">
        <f t="shared" ca="1" si="224"/>
        <v>8363.2079790600346</v>
      </c>
      <c r="AU384" s="3">
        <f t="shared" ca="1" si="225"/>
        <v>1030.7915307024271</v>
      </c>
      <c r="AV384" s="3">
        <f t="shared" ca="1" si="226"/>
        <v>49.957625034469281</v>
      </c>
      <c r="AW384" s="6">
        <f t="shared" ca="1" si="227"/>
        <v>11026.818394289507</v>
      </c>
      <c r="BC384">
        <v>381</v>
      </c>
      <c r="BD384">
        <v>5273952.1079228166</v>
      </c>
      <c r="BI384">
        <v>381</v>
      </c>
      <c r="BJ384">
        <v>10375.91232203969</v>
      </c>
      <c r="BO384">
        <v>381</v>
      </c>
      <c r="BP384">
        <v>0.63400000000000001</v>
      </c>
      <c r="BW384">
        <v>381</v>
      </c>
      <c r="BX384">
        <v>25.382911826675066</v>
      </c>
      <c r="CE384">
        <v>381</v>
      </c>
      <c r="CF384">
        <v>2113361.4314338923</v>
      </c>
      <c r="CK384">
        <v>381</v>
      </c>
      <c r="CL384">
        <v>3438.8329724018067</v>
      </c>
      <c r="CS384">
        <v>380</v>
      </c>
      <c r="CT384" s="10">
        <v>7.5999999999999998E-2</v>
      </c>
      <c r="CU384" s="10">
        <v>0.106</v>
      </c>
      <c r="CV384" s="10">
        <v>6.2E-2</v>
      </c>
      <c r="CW384" s="10">
        <v>4.8000000000000001E-2</v>
      </c>
      <c r="CX384" s="10">
        <v>0.06</v>
      </c>
      <c r="CY384" s="10">
        <v>7.3999999999999996E-2</v>
      </c>
      <c r="CZ384" s="10">
        <v>5.3999999999999999E-2</v>
      </c>
      <c r="DA384" s="10">
        <v>6.2E-2</v>
      </c>
      <c r="DB384" s="10">
        <v>0.04</v>
      </c>
      <c r="DC384" s="10">
        <v>6.2E-2</v>
      </c>
      <c r="DD384" s="10">
        <v>0.06</v>
      </c>
      <c r="DE384" s="10">
        <v>6.2E-2</v>
      </c>
      <c r="DF384" s="10">
        <v>7.8E-2</v>
      </c>
      <c r="DG384" s="10">
        <v>5.3999999999999999E-2</v>
      </c>
      <c r="DH384" s="10">
        <v>5.3999999999999999E-2</v>
      </c>
      <c r="DI384" s="10">
        <v>4.8000000000000001E-2</v>
      </c>
      <c r="DJ384" s="25">
        <v>10240.352552987868</v>
      </c>
      <c r="DK384" s="10">
        <v>0.65400000000000003</v>
      </c>
      <c r="DL384" s="10"/>
      <c r="DM384" s="10"/>
      <c r="DN384" s="10"/>
      <c r="DO384" s="10"/>
      <c r="DP384" s="10"/>
      <c r="DQ384" s="10"/>
      <c r="DR384" s="10"/>
      <c r="DS384" s="10"/>
      <c r="DT384" s="10"/>
      <c r="DU384" s="10"/>
      <c r="DV384" s="10"/>
    </row>
    <row r="385" spans="1:126" x14ac:dyDescent="0.35">
      <c r="A385">
        <f t="shared" ca="1" si="192"/>
        <v>1</v>
      </c>
      <c r="B385" t="str" cm="1">
        <f t="array" aca="1" ref="B385" ca="1">_xlfn.SWITCH(A385,1,"A",2,"B",3,"C",4,"D")</f>
        <v>A</v>
      </c>
      <c r="C385">
        <f t="shared" ca="1" si="193"/>
        <v>1</v>
      </c>
      <c r="D385" s="3">
        <f t="shared" ca="1" si="194"/>
        <v>3.1253763347375094</v>
      </c>
      <c r="E385">
        <f t="shared" ca="1" si="195"/>
        <v>0</v>
      </c>
      <c r="F385" cm="1">
        <f t="array" aca="1" ref="F385" ca="1">_xlfn.SWITCH(RANDBETWEEN(0,1),0,3,1,4)</f>
        <v>3</v>
      </c>
      <c r="G385" s="3">
        <f t="shared" ca="1" si="196"/>
        <v>1.0797707065384514</v>
      </c>
      <c r="H385" t="str" cm="1">
        <f t="array" aca="1" ref="H385" ca="1">_xlfn.SWITCH(RANDBETWEEN(0,1),0,"No",1,"Yes")</f>
        <v>Yes</v>
      </c>
      <c r="I385" s="3">
        <f t="shared" ca="1" si="197"/>
        <v>5.788761780501965E-2</v>
      </c>
      <c r="J385" t="str" cm="1">
        <f t="array" aca="1" ref="J385" ca="1">_xlfn.SWITCH(RANDBETWEEN(0,2),0,"Rainy",1,"Sunny",2,"Cold")</f>
        <v>Rainy</v>
      </c>
      <c r="K385">
        <f t="shared" ca="1" si="190"/>
        <v>2.4887103883478381</v>
      </c>
      <c r="L385" t="str" cm="1">
        <f t="array" aca="1" ref="L385" ca="1">_xlfn.SWITCH(RANDBETWEEN(0,1),0,"Good",1,"Bad")</f>
        <v>Bad</v>
      </c>
      <c r="M385" s="3">
        <f t="shared" ca="1" si="198"/>
        <v>0.83804626041313046</v>
      </c>
      <c r="N385" t="str" cm="1">
        <f t="array" aca="1" ref="N385" ca="1">_xlfn.SWITCH(RANDBETWEEN(0,1),0,"No",1,"Yes")</f>
        <v>Yes</v>
      </c>
      <c r="O385" s="3">
        <f t="shared" ca="1" si="199"/>
        <v>0.97059125110817634</v>
      </c>
      <c r="P385" t="str" cm="1">
        <f t="array" aca="1" ref="P385" ca="1">_xlfn.SWITCH(RANDBETWEEN(0,1),0,"No",1,"Yes")</f>
        <v>No</v>
      </c>
      <c r="Q385" s="3">
        <f t="shared" ca="1" si="200"/>
        <v>0</v>
      </c>
      <c r="R385">
        <f t="shared" ca="1" si="201"/>
        <v>2</v>
      </c>
      <c r="S385" s="3">
        <f t="shared" ca="1" si="202"/>
        <v>0.13689374778087371</v>
      </c>
      <c r="T385" s="3">
        <f t="shared" ca="1" si="203"/>
        <v>0.27378749556174742</v>
      </c>
      <c r="U385" t="str" cm="1">
        <f t="array" aca="1" ref="U385" ca="1">_xlfn.SWITCH(RANDBETWEEN(0,1),0,"No",1,"Yes")</f>
        <v>Yes</v>
      </c>
      <c r="V385" s="3">
        <f t="shared" ca="1" si="204"/>
        <v>0.79319323155110399</v>
      </c>
      <c r="W385" t="str" cm="1">
        <f t="array" aca="1" ref="W385" ca="1">_xlfn.SWITCH(RANDBETWEEN(0,1),0,"No",1,"Yes")</f>
        <v>Yes</v>
      </c>
      <c r="X385" s="3">
        <f t="shared" ca="1" si="205"/>
        <v>19.753453851313985</v>
      </c>
      <c r="Y385" t="str" cm="1">
        <f t="array" aca="1" ref="Y385" ca="1">_xlfn.SWITCH(RANDBETWEEN(0,1),0,"No",1,"Yes")</f>
        <v>Yes</v>
      </c>
      <c r="Z385" s="3">
        <f t="shared" ca="1" si="206"/>
        <v>0.15652525278562712</v>
      </c>
      <c r="AA385" s="3">
        <f t="shared" ca="1" si="191"/>
        <v>1</v>
      </c>
      <c r="AB385" s="3">
        <f t="shared" ca="1" si="207"/>
        <v>0.15973580678588262</v>
      </c>
      <c r="AC385" s="3">
        <f t="shared" ca="1" si="208"/>
        <v>108.12095069620176</v>
      </c>
      <c r="AD385" s="3">
        <f t="shared" ca="1" si="209"/>
        <v>2</v>
      </c>
      <c r="AE385" s="3" t="str">
        <f t="shared" ca="1" si="210"/>
        <v>12-4</v>
      </c>
      <c r="AF385" s="3">
        <f t="shared" ca="1" si="211"/>
        <v>0.5694883248601843</v>
      </c>
      <c r="AG385" s="3" t="str">
        <f t="shared" ca="1" si="212"/>
        <v>Low</v>
      </c>
      <c r="AH385" s="3">
        <f t="shared" ca="1" si="213"/>
        <v>0.55567274368548569</v>
      </c>
      <c r="AI385" s="3">
        <f t="shared" ca="1" si="214"/>
        <v>21.949005044217721</v>
      </c>
      <c r="AJ385" s="3">
        <f t="shared" ca="1" si="215"/>
        <v>4.9260069182354718</v>
      </c>
      <c r="AK385" s="3">
        <f t="shared" ca="1" si="216"/>
        <v>32.622869848992103</v>
      </c>
      <c r="AL385" s="3">
        <f t="shared" ca="1" si="217"/>
        <v>40</v>
      </c>
      <c r="AM385" s="3" t="str">
        <f t="shared" ca="1" si="218"/>
        <v>On time</v>
      </c>
      <c r="AN385" s="6">
        <f t="shared" ca="1" si="219"/>
        <v>17.801394814949674</v>
      </c>
      <c r="AO385" s="6">
        <f t="shared" ca="1" si="220"/>
        <v>0</v>
      </c>
      <c r="AP385" s="3" cm="1">
        <f t="array" aca="1" ref="AP385" ca="1">_xlfn.SWITCH(F385,3,_xlfn.NORM.INV(RAND(),8,4),4,_xlfn.NORM.INV(RAND(),7,3))</f>
        <v>19.601262394928483</v>
      </c>
      <c r="AQ385" s="6">
        <f t="shared" ca="1" si="221"/>
        <v>82.979623591086181</v>
      </c>
      <c r="AR385" s="6">
        <f t="shared" ca="1" si="222"/>
        <v>457.71724342624634</v>
      </c>
      <c r="AS385" s="3">
        <f t="shared" ca="1" si="223"/>
        <v>4.0778587311240129</v>
      </c>
      <c r="AT385" s="6">
        <f t="shared" ca="1" si="224"/>
        <v>8155.7174622480261</v>
      </c>
      <c r="AU385" s="3">
        <f t="shared" ca="1" si="225"/>
        <v>1001.4294016584846</v>
      </c>
      <c r="AV385" s="3">
        <f t="shared" ca="1" si="226"/>
        <v>46.191509981589647</v>
      </c>
      <c r="AW385" s="6">
        <f t="shared" ca="1" si="227"/>
        <v>9678.857012129296</v>
      </c>
      <c r="BC385">
        <v>382</v>
      </c>
      <c r="BD385">
        <v>5748058.6756221717</v>
      </c>
      <c r="BI385">
        <v>382</v>
      </c>
      <c r="BJ385">
        <v>9953.4893367367513</v>
      </c>
      <c r="BO385">
        <v>382</v>
      </c>
      <c r="BP385">
        <v>0.60799999999999998</v>
      </c>
      <c r="BW385">
        <v>382</v>
      </c>
      <c r="BX385">
        <v>24.20760774662342</v>
      </c>
      <c r="CE385">
        <v>382</v>
      </c>
      <c r="CF385">
        <v>1865401.3511170768</v>
      </c>
      <c r="CK385">
        <v>382</v>
      </c>
      <c r="CL385">
        <v>3456.7735685169027</v>
      </c>
      <c r="CS385">
        <v>381</v>
      </c>
      <c r="CT385" s="10">
        <v>8.2000000000000003E-2</v>
      </c>
      <c r="CU385" s="10">
        <v>6.8000000000000005E-2</v>
      </c>
      <c r="CV385" s="10">
        <v>0.08</v>
      </c>
      <c r="CW385" s="10">
        <v>6.6000000000000003E-2</v>
      </c>
      <c r="CX385" s="10">
        <v>0.06</v>
      </c>
      <c r="CY385" s="10">
        <v>6.2E-2</v>
      </c>
      <c r="CZ385" s="10">
        <v>7.1999999999999995E-2</v>
      </c>
      <c r="DA385" s="10">
        <v>5.1999999999999998E-2</v>
      </c>
      <c r="DB385" s="10">
        <v>6.2E-2</v>
      </c>
      <c r="DC385" s="10">
        <v>6.6000000000000003E-2</v>
      </c>
      <c r="DD385" s="10">
        <v>0.06</v>
      </c>
      <c r="DE385" s="10">
        <v>5.6000000000000001E-2</v>
      </c>
      <c r="DF385" s="10">
        <v>5.1999999999999998E-2</v>
      </c>
      <c r="DG385" s="10">
        <v>0.05</v>
      </c>
      <c r="DH385" s="10">
        <v>5.6000000000000001E-2</v>
      </c>
      <c r="DI385" s="10">
        <v>5.6000000000000001E-2</v>
      </c>
      <c r="DJ385" s="25">
        <v>9427.094311537985</v>
      </c>
      <c r="DK385" s="10">
        <v>0.60399999999999998</v>
      </c>
      <c r="DL385" s="10"/>
      <c r="DM385" s="10"/>
      <c r="DN385" s="10"/>
      <c r="DO385" s="10"/>
      <c r="DP385" s="10"/>
      <c r="DQ385" s="10"/>
      <c r="DR385" s="10"/>
      <c r="DS385" s="10"/>
      <c r="DT385" s="10"/>
      <c r="DU385" s="10"/>
      <c r="DV385" s="10"/>
    </row>
    <row r="386" spans="1:126" x14ac:dyDescent="0.35">
      <c r="A386">
        <f t="shared" ca="1" si="192"/>
        <v>1</v>
      </c>
      <c r="B386" t="str" cm="1">
        <f t="array" aca="1" ref="B386" ca="1">_xlfn.SWITCH(A386,1,"A",2,"B",3,"C",4,"D")</f>
        <v>A</v>
      </c>
      <c r="C386">
        <f t="shared" ca="1" si="193"/>
        <v>3</v>
      </c>
      <c r="D386" s="3">
        <f t="shared" ca="1" si="194"/>
        <v>3.1080867571953195</v>
      </c>
      <c r="E386">
        <f t="shared" ca="1" si="195"/>
        <v>1</v>
      </c>
      <c r="F386" cm="1">
        <f t="array" aca="1" ref="F386" ca="1">_xlfn.SWITCH(RANDBETWEEN(0,1),0,3,1,4)</f>
        <v>3</v>
      </c>
      <c r="G386" s="3">
        <f t="shared" ca="1" si="196"/>
        <v>1.8191125382498732</v>
      </c>
      <c r="H386" t="str" cm="1">
        <f t="array" aca="1" ref="H386" ca="1">_xlfn.SWITCH(RANDBETWEEN(0,1),0,"No",1,"Yes")</f>
        <v>No</v>
      </c>
      <c r="I386" s="3">
        <f t="shared" ca="1" si="197"/>
        <v>0.23900309106428641</v>
      </c>
      <c r="J386" t="str" cm="1">
        <f t="array" aca="1" ref="J386" ca="1">_xlfn.SWITCH(RANDBETWEEN(0,2),0,"Rainy",1,"Sunny",2,"Cold")</f>
        <v>Rainy</v>
      </c>
      <c r="K386">
        <f t="shared" ref="K386:K449" ca="1" si="228">IF(J386="Cold",_xlfn.NORM.INV(RAND(),45/60,40/60),IF(J386="Rainy",_xlfn.NORM.INV(RAND(),85/60,30/60),IF(J386="Sunny",_xlfn.NORM.INV(RAND(),20/60,10/60),"")))</f>
        <v>1.6918443649022947</v>
      </c>
      <c r="L386" t="str" cm="1">
        <f t="array" aca="1" ref="L386" ca="1">_xlfn.SWITCH(RANDBETWEEN(0,1),0,"Good",1,"Bad")</f>
        <v>Bad</v>
      </c>
      <c r="M386" s="3">
        <f t="shared" ca="1" si="198"/>
        <v>0.25254796335734103</v>
      </c>
      <c r="N386" t="str" cm="1">
        <f t="array" aca="1" ref="N386" ca="1">_xlfn.SWITCH(RANDBETWEEN(0,1),0,"No",1,"Yes")</f>
        <v>Yes</v>
      </c>
      <c r="O386" s="3">
        <f t="shared" ca="1" si="199"/>
        <v>0.97541107854966258</v>
      </c>
      <c r="P386" t="str" cm="1">
        <f t="array" aca="1" ref="P386" ca="1">_xlfn.SWITCH(RANDBETWEEN(0,1),0,"No",1,"Yes")</f>
        <v>Yes</v>
      </c>
      <c r="Q386" s="3">
        <f t="shared" ca="1" si="200"/>
        <v>2.240159151552195</v>
      </c>
      <c r="R386">
        <f t="shared" ca="1" si="201"/>
        <v>2</v>
      </c>
      <c r="S386" s="3">
        <f t="shared" ca="1" si="202"/>
        <v>0.18109282495695117</v>
      </c>
      <c r="T386" s="3">
        <f t="shared" ca="1" si="203"/>
        <v>0.36218564991390234</v>
      </c>
      <c r="U386" t="str" cm="1">
        <f t="array" aca="1" ref="U386" ca="1">_xlfn.SWITCH(RANDBETWEEN(0,1),0,"No",1,"Yes")</f>
        <v>No</v>
      </c>
      <c r="V386" s="3">
        <f t="shared" ca="1" si="204"/>
        <v>0</v>
      </c>
      <c r="W386" t="str" cm="1">
        <f t="array" aca="1" ref="W386" ca="1">_xlfn.SWITCH(RANDBETWEEN(0,1),0,"No",1,"Yes")</f>
        <v>No</v>
      </c>
      <c r="X386" s="3">
        <f t="shared" ca="1" si="205"/>
        <v>0</v>
      </c>
      <c r="Y386" t="str" cm="1">
        <f t="array" aca="1" ref="Y386" ca="1">_xlfn.SWITCH(RANDBETWEEN(0,1),0,"No",1,"Yes")</f>
        <v>Yes</v>
      </c>
      <c r="Z386" s="3">
        <f t="shared" ca="1" si="206"/>
        <v>1.7699891461031227</v>
      </c>
      <c r="AA386" s="3">
        <f t="shared" ref="AA386:AA449" ca="1" si="229">IF(AND(B386="A",E386=1,F386=1),RANDBETWEEN(0,1),
IF(AND(B386="A",E386=1,F386=2),RANDBETWEEN(0,1),
IF(AND(B386="A",E386=1,F386=3),RANDBETWEEN(0,1),
IF(AND(B386="A",E386=1,F386=4),RANDBETWEEN(0,1),
IF(AND(B386="A",E386=0,F386=1),RANDBETWEEN(0,1),
IF(AND(B386="A",E386=0,F386=2),RANDBETWEEN(0,1),
IF(AND(B386="A",E386=0,F386=3),RANDBETWEEN(0,1),
IF(AND(B386="A",E386=0,F386=4),RANDBETWEEN(0,1),
IF(AND(B386="B",E386=1,F386=1),RANDBETWEEN(0,1),
IF(AND(B386="B",E386=1,F386=2),RANDBETWEEN(0,1),
IF(AND(B386="B",E386=1,F386=3),RANDBETWEEN(0,1),
IF(AND(B386="B",E386=1,F386=4),RANDBETWEEN(0,1),
IF(AND(B386="B",E386=0,F386=1),RANDBETWEEN(0,1),
IF(AND(B386="B",E386=0,F386=2),RANDBETWEEN(0,1),
IF(AND(B386="B",E386=0,F386=3),RANDBETWEEN(0,1),
IF(AND(B386="B",E386=0,F386=4),RANDBETWEEN(0,1),
IF(AND(B386="C",E386=1,F386=1),RANDBETWEEN(0,1),
IF(AND(B386="C",E386=1,F386=2),RANDBETWEEN(0,1),
IF(AND(B386="C",E386=1,F386=3),RANDBETWEEN(0,1),
IF(AND(B386="C",E386=1,F386=4),RANDBETWEEN(0,1),
IF(AND(B386="C",E386=0,F386=1),RANDBETWEEN(0,1),
IF(AND(B386="C",E386=0,F386=2),RANDBETWEEN(0,1),
IF(AND(B386="C",E386=0,F386=3),RANDBETWEEN(0,1),
IF(AND(B386="C",E386=0,F386=4),RANDBETWEEN(0,1),
IF(AND(B386="D",E386=1,F386=1),RANDBETWEEN(0,1),
IF(AND(B386="D",E386=1,F386=2),RANDBETWEEN(0,1),
IF(AND(B386="D",E386=1,F386=3),RANDBETWEEN(0,1),
IF(AND(B386="D",E386=1,F386=4),RANDBETWEEN(0,1),
IF(AND(B386="D",E386=0,F386=1),RANDBETWEEN(0,1),
IF(AND(B386="D",E386=0,F386=2),RANDBETWEEN(0,1),
IF(AND(B386="D",E386=0,F386=3),RANDBETWEEN(0,1),
IF(AND(B386="D",E386=0,F386=4),RANDBETWEEN(0,1),
"Invalid Input"))))))))))))))))))))))))))))))))</f>
        <v>1</v>
      </c>
      <c r="AB386" s="3">
        <f t="shared" ca="1" si="207"/>
        <v>9.0097353776745548E-2</v>
      </c>
      <c r="AC386" s="3">
        <f t="shared" ca="1" si="208"/>
        <v>138.15246510099291</v>
      </c>
      <c r="AD386" s="3">
        <f t="shared" ca="1" si="209"/>
        <v>3</v>
      </c>
      <c r="AE386" s="3" t="str">
        <f t="shared" ca="1" si="210"/>
        <v>4-8</v>
      </c>
      <c r="AF386" s="3">
        <f t="shared" ca="1" si="211"/>
        <v>0.62250405437305345</v>
      </c>
      <c r="AG386" s="3" t="str">
        <f t="shared" ca="1" si="212"/>
        <v>Low</v>
      </c>
      <c r="AH386" s="3">
        <f t="shared" ca="1" si="213"/>
        <v>0.30475600267039338</v>
      </c>
      <c r="AI386" s="3">
        <f t="shared" ca="1" si="214"/>
        <v>22.86052458362213</v>
      </c>
      <c r="AJ386" s="3">
        <f t="shared" ca="1" si="215"/>
        <v>6.0432762422245068</v>
      </c>
      <c r="AK386" s="3">
        <f t="shared" ca="1" si="216"/>
        <v>16.410886636737377</v>
      </c>
      <c r="AL386" s="3">
        <f t="shared" ca="1" si="217"/>
        <v>50</v>
      </c>
      <c r="AM386" s="3" t="str">
        <f t="shared" ca="1" si="218"/>
        <v>On time</v>
      </c>
      <c r="AN386" s="6">
        <f t="shared" ca="1" si="219"/>
        <v>25.361951462667072</v>
      </c>
      <c r="AO386" s="6">
        <f t="shared" ca="1" si="220"/>
        <v>0</v>
      </c>
      <c r="AP386" s="3" cm="1">
        <f t="array" aca="1" ref="AP386" ca="1">_xlfn.SWITCH(F386,3,_xlfn.NORM.INV(RAND(),8,4),4,_xlfn.NORM.INV(RAND(),7,3))</f>
        <v>5.4125508028714044</v>
      </c>
      <c r="AQ386" s="6">
        <f t="shared" ca="1" si="221"/>
        <v>93.761730750125793</v>
      </c>
      <c r="AR386" s="6">
        <f t="shared" ca="1" si="222"/>
        <v>2393.2180421093785</v>
      </c>
      <c r="AS386" s="3">
        <f t="shared" ca="1" si="223"/>
        <v>2.0513608295921721</v>
      </c>
      <c r="AT386" s="6">
        <f t="shared" ca="1" si="224"/>
        <v>4102.7216591843444</v>
      </c>
      <c r="AU386" s="3">
        <f t="shared" ca="1" si="225"/>
        <v>1060.0788688136718</v>
      </c>
      <c r="AV386" s="3">
        <f t="shared" ca="1" si="226"/>
        <v>43.93050758984937</v>
      </c>
      <c r="AW386" s="6">
        <f t="shared" ca="1" si="227"/>
        <v>7625.3110291599114</v>
      </c>
      <c r="BC386">
        <v>383</v>
      </c>
      <c r="BD386">
        <v>5037904.9164484628</v>
      </c>
      <c r="BI386">
        <v>383</v>
      </c>
      <c r="BJ386">
        <v>9323.1920510237796</v>
      </c>
      <c r="BO386">
        <v>383</v>
      </c>
      <c r="BP386">
        <v>0.61599999999999999</v>
      </c>
      <c r="BW386">
        <v>383</v>
      </c>
      <c r="BX386">
        <v>24.989914309380453</v>
      </c>
      <c r="CE386">
        <v>383</v>
      </c>
      <c r="CF386">
        <v>1289472.0165208217</v>
      </c>
      <c r="CK386">
        <v>383</v>
      </c>
      <c r="CL386">
        <v>4003.2261151427706</v>
      </c>
      <c r="CS386">
        <v>382</v>
      </c>
      <c r="CT386" s="10">
        <v>6.2E-2</v>
      </c>
      <c r="CU386" s="10">
        <v>7.1999999999999995E-2</v>
      </c>
      <c r="CV386" s="10">
        <v>4.3999999999999997E-2</v>
      </c>
      <c r="CW386" s="10">
        <v>6.8000000000000005E-2</v>
      </c>
      <c r="CX386" s="10">
        <v>6.4000000000000001E-2</v>
      </c>
      <c r="CY386" s="10">
        <v>5.3999999999999999E-2</v>
      </c>
      <c r="CZ386" s="10">
        <v>6.4000000000000001E-2</v>
      </c>
      <c r="DA386" s="10">
        <v>5.1999999999999998E-2</v>
      </c>
      <c r="DB386" s="10">
        <v>0.06</v>
      </c>
      <c r="DC386" s="10">
        <v>7.3999999999999996E-2</v>
      </c>
      <c r="DD386" s="10">
        <v>5.1999999999999998E-2</v>
      </c>
      <c r="DE386" s="10">
        <v>5.3999999999999999E-2</v>
      </c>
      <c r="DF386" s="10">
        <v>6.2E-2</v>
      </c>
      <c r="DG386" s="10">
        <v>8.4000000000000005E-2</v>
      </c>
      <c r="DH386" s="10">
        <v>8.5999999999999993E-2</v>
      </c>
      <c r="DI386" s="10">
        <v>4.8000000000000001E-2</v>
      </c>
      <c r="DJ386" s="25">
        <v>10980.482701880372</v>
      </c>
      <c r="DK386" s="10">
        <v>0.60199999999999998</v>
      </c>
      <c r="DL386" s="10"/>
      <c r="DM386" s="10"/>
      <c r="DN386" s="10"/>
      <c r="DO386" s="10"/>
      <c r="DP386" s="10"/>
      <c r="DQ386" s="10"/>
      <c r="DR386" s="10"/>
      <c r="DS386" s="10"/>
      <c r="DT386" s="10"/>
      <c r="DU386" s="10"/>
      <c r="DV386" s="10"/>
    </row>
    <row r="387" spans="1:126" x14ac:dyDescent="0.35">
      <c r="A387">
        <f t="shared" ref="A387:A450" ca="1" si="230">RANDBETWEEN(1,4)</f>
        <v>3</v>
      </c>
      <c r="B387" t="str" cm="1">
        <f t="array" aca="1" ref="B387" ca="1">_xlfn.SWITCH(A387,1,"A",2,"B",3,"C",4,"D")</f>
        <v>C</v>
      </c>
      <c r="C387">
        <f t="shared" ref="C387:C450" ca="1" si="231">RANDBETWEEN(1,4)</f>
        <v>2</v>
      </c>
      <c r="D387" s="3">
        <f t="shared" ref="D387:D450" ca="1" si="232">_xlfn.NORM.INV(RAND(),3,0.3)</f>
        <v>3.2968985940757425</v>
      </c>
      <c r="E387">
        <f t="shared" ref="E387:E450" ca="1" si="233">RANDBETWEEN(0,1)</f>
        <v>1</v>
      </c>
      <c r="F387" cm="1">
        <f t="array" aca="1" ref="F387" ca="1">_xlfn.SWITCH(RANDBETWEEN(0,1),0,3,1,4)</f>
        <v>3</v>
      </c>
      <c r="G387" s="3">
        <f t="shared" ref="G387:G450" ca="1" si="234">IF(F387=1,_xlfn.NORM.INV(RAND(),45/60,20/60),IF(F387=2,_xlfn.NORM.INV(RAND(),75/60,30/60),IF(F387=3,_xlfn.NORM.INV(RAND(),130/60,30/60),IF(F387=4,_xlfn.NORM.INV(RAND(),160/60,30/60),""))))</f>
        <v>2.6131609934583655</v>
      </c>
      <c r="H387" t="str" cm="1">
        <f t="array" aca="1" ref="H387" ca="1">_xlfn.SWITCH(RANDBETWEEN(0,1),0,"No",1,"Yes")</f>
        <v>Yes</v>
      </c>
      <c r="I387" s="3">
        <f t="shared" ref="I387:I450" ca="1" si="235">IF(H387="Yes",_xlfn.NORM.INV(RAND(),5/60,1/60),_xlfn.NORM.INV(RAND(),20/60,5/60))</f>
        <v>7.498578647210663E-2</v>
      </c>
      <c r="J387" t="str" cm="1">
        <f t="array" aca="1" ref="J387" ca="1">_xlfn.SWITCH(RANDBETWEEN(0,2),0,"Rainy",1,"Sunny",2,"Cold")</f>
        <v>Cold</v>
      </c>
      <c r="K387">
        <f t="shared" ca="1" si="228"/>
        <v>0.10488744244720394</v>
      </c>
      <c r="L387" t="str" cm="1">
        <f t="array" aca="1" ref="L387" ca="1">_xlfn.SWITCH(RANDBETWEEN(0,1),0,"Good",1,"Bad")</f>
        <v>Bad</v>
      </c>
      <c r="M387" s="3">
        <f t="shared" ref="M387:M450" ca="1" si="236">IF(L387="Good",_xlfn.NORM.INV(RAND(),5/60,1/60),IF(L387="Bad",_xlfn.NORM.INV(RAND(),30/60,10/60),""))</f>
        <v>0.46793878871406547</v>
      </c>
      <c r="N387" t="str" cm="1">
        <f t="array" aca="1" ref="N387" ca="1">_xlfn.SWITCH(RANDBETWEEN(0,1),0,"No",1,"Yes")</f>
        <v>Yes</v>
      </c>
      <c r="O387" s="3">
        <f t="shared" ref="O387:O450" ca="1" si="237">IF(N387="Yes",_xlfn.NORM.INV(RAND(),60/60,15/60),_xlfn.NORM.INV(RAND(),5/60,1/60))</f>
        <v>1.2104797035383177</v>
      </c>
      <c r="P387" t="str" cm="1">
        <f t="array" aca="1" ref="P387" ca="1">_xlfn.SWITCH(RANDBETWEEN(0,1),0,"No",1,"Yes")</f>
        <v>Yes</v>
      </c>
      <c r="Q387" s="3">
        <f t="shared" ref="Q387:Q450" ca="1" si="238">IF(P387="Yes",_xlfn.NORM.INV(RAND(),60/60,30/30),0)</f>
        <v>-0.90720705095200116</v>
      </c>
      <c r="R387">
        <f t="shared" ref="R387:R450" ca="1" si="239">RANDBETWEEN(1,3)</f>
        <v>3</v>
      </c>
      <c r="S387" s="3">
        <f t="shared" ref="S387:S450" ca="1" si="240">_xlfn.NORM.INV(RAND(),10/60,2/60)</f>
        <v>0.11559383402532922</v>
      </c>
      <c r="T387" s="3">
        <f t="shared" ref="T387:T450" ca="1" si="241">R387*S387</f>
        <v>0.34678150207598768</v>
      </c>
      <c r="U387" t="str" cm="1">
        <f t="array" aca="1" ref="U387" ca="1">_xlfn.SWITCH(RANDBETWEEN(0,1),0,"No",1,"Yes")</f>
        <v>Yes</v>
      </c>
      <c r="V387" s="3">
        <f t="shared" ref="V387:V450" ca="1" si="242">IF(U387="Yes",_xlfn.NORM.INV(RAND(),30/60,10/30),0)</f>
        <v>3.7906093947901009E-2</v>
      </c>
      <c r="W387" t="str" cm="1">
        <f t="array" aca="1" ref="W387" ca="1">_xlfn.SWITCH(RANDBETWEEN(0,1),0,"No",1,"Yes")</f>
        <v>No</v>
      </c>
      <c r="X387" s="3">
        <f t="shared" ref="X387:X450" ca="1" si="243">IF(W387="Yes",_xlfn.NORM.INV(RAND(),24*60/60,12*60/60),0)</f>
        <v>0</v>
      </c>
      <c r="Y387" t="str" cm="1">
        <f t="array" aca="1" ref="Y387" ca="1">_xlfn.SWITCH(RANDBETWEEN(0,1),0,"No",1,"Yes")</f>
        <v>Yes</v>
      </c>
      <c r="Z387" s="3">
        <f t="shared" ref="Z387:Z450" ca="1" si="244">IF(Y387="Yes",_xlfn.NORM.INV(RAND(),60/60,30/60),0)</f>
        <v>1.2269928578533513</v>
      </c>
      <c r="AA387" s="3">
        <f t="shared" ca="1" si="229"/>
        <v>0</v>
      </c>
      <c r="AB387" s="3">
        <f t="shared" ref="AB387:AB450" ca="1" si="245">IF(AA387=1,_xlfn.NORM.INV(RAND(),60/60,45/60),_xlfn.NORM.INV(RAND(),45/60,15/60))</f>
        <v>0.67491749486025354</v>
      </c>
      <c r="AC387" s="3">
        <f t="shared" ref="AC387:AC450" ca="1" si="246">IF(AND(B387="A",C387=1,E387=0),_xlfn.NORM.INV(RAND(),100,14),
IF(AND(B387="A",C387=1,E387=1),_xlfn.NORM.INV(RAND(),134,14),
IF(AND(B387="A",C387=2,E387=0),_xlfn.NORM.INV(RAND(),131,15),
IF(AND(B387="A",C387=2,E387=1),_xlfn.NORM.INV(RAND(),136,15),
IF(AND(B387="A",C387=3,E387=0),_xlfn.NORM.INV(RAND(),133,16),
IF(AND(B387="A",C387=3,E387=1),_xlfn.NORM.INV(RAND(),138,16),
IF(AND(B387="A",C387=4,E387=0),_xlfn.NORM.INV(RAND(),135,17),
IF(AND(B387="A",C387=4,E387=1),_xlfn.NORM.INV(RAND(),140,17),
IF(AND(B387="B",C387=1,E387=0),_xlfn.NORM.INV(RAND(),130,15),
IF(AND(B387="B",C387=1,E387=1),_xlfn.NORM.INV(RAND(),175,15),
IF(AND(B387="B",C387=2,E387=0),_xlfn.NORM.INV(RAND(),182,16),
IF(AND(B387="B",C387=2,E387=1),_xlfn.NORM.INV(RAND(),237,16),
IF(AND(B387="B",C387=3,E387=0),_xlfn.NORM.INV(RAND(),234,17),
IF(AND(B387="B",C387=3,E387=1),_xlfn.NORM.INV(RAND(),239,17),
IF(AND(B387="B",C387=4,E387=0),_xlfn.NORM.INV(RAND(),236,18),
IF(AND(B387="B",C387=4,E387=1),_xlfn.NORM.INV(RAND(),241,18),
IF(AND(B387="C",C387=1,E387=0),_xlfn.NORM.INV(RAND(),231,16),
IF(AND(B387="C",C387=1,E387=1),_xlfn.NORM.INV(RAND(),236,16),
IF(AND(B387="C",C387=2,E387=0),_xlfn.NORM.INV(RAND(),233,17),
IF(AND(B387="C",C387=2,E387=1),_xlfn.NORM.INV(RAND(),238,17),
IF(AND(B387="C",C387=3,E387=0),_xlfn.NORM.INV(RAND(),235,18),
IF(AND(B387="C",C387=3,E387=1),_xlfn.NORM.INV(RAND(),240,18),
IF(AND(B387="C",C387=4,E387=0),_xlfn.NORM.INV(RAND(),237,19),
IF(AND(B387="C",C387=4,E387=1),_xlfn.NORM.INV(RAND(),222,19),
IF(AND(B387="D",C387=1,E387=0),_xlfn.NORM.INV(RAND(),252,17),
IF(AND(B387="D",C387=1,E387=1),_xlfn.NORM.INV(RAND(),267,17),
IF(AND(B387="D",C387=2,E387=0),_xlfn.NORM.INV(RAND(),294,18),
IF(AND(B387="D",C387=2,E387=1),_xlfn.NORM.INV(RAND(),299,18),
IF(AND(B387="D",C387=3,E387=0),_xlfn.NORM.INV(RAND(),336,19),
IF(AND(B387="D",C387=3,E387=1),_xlfn.NORM.INV(RAND(),341,19),
IF(AND(B387="D",C387=4,E387=0),_xlfn.NORM.INV(RAND(),338,20),
IF(AND(B387="D",C387=4,E387=1),_xlfn.NORM.INV(RAND(),243,20),
"Invalid Input"))))))))))))))))))))))))))))))))</f>
        <v>231.94264928131193</v>
      </c>
      <c r="AD387" s="3">
        <f t="shared" ref="AD387:AD450" ca="1" si="247">RANDBETWEEN(1,4)</f>
        <v>1</v>
      </c>
      <c r="AE387" s="3" t="str">
        <f t="shared" ref="AE387:AE450" ca="1" si="248">IF(AD387=1,"8-12",IF(AD387=2,"12-4","4-8"))</f>
        <v>8-12</v>
      </c>
      <c r="AF387" s="3">
        <f t="shared" ref="AF387:AF450" ca="1" si="249">IF(AD387=1,_xlfn.NORM.INV(RAND(),45/60,15/60),IF(AD387=2,_xlfn.NORM.INV(RAND(),40/60,15/60),IF(AD387=3,_xlfn.NORM.INV(RAND(),50/60,15/60),IF(AD387=4,_xlfn.NORM.INV(RAND(),60/60,30/60),""))))</f>
        <v>1.0166075531767869</v>
      </c>
      <c r="AG387" s="3" t="str">
        <f t="shared" ref="AG387:AG450" ca="1" si="250">IF(RANDBETWEEN(0,1)=0,"Low","High")</f>
        <v>Low</v>
      </c>
      <c r="AH387" s="3">
        <f t="shared" ref="AH387:AH450" ca="1" si="251">IF(AG387="Low",_xlfn.NORM.INV(RAND(),30/60,15/60),_xlfn.NORM.INV(RAND(),5/60,1/60))</f>
        <v>0.22205611946788029</v>
      </c>
      <c r="AI387" s="3">
        <f t="shared" ref="AI387:AI450" ca="1" si="252">IF(F387=3,_xlfn.NORM.INV(RAND(),50,20),_xlfn.NORM.INV(RAND(),60,30))</f>
        <v>12.35639078419895</v>
      </c>
      <c r="AJ387" s="3">
        <f t="shared" ref="AJ387:AJ450" ca="1" si="253">AC387/AI387</f>
        <v>18.771067808725707</v>
      </c>
      <c r="AK387" s="3">
        <f t="shared" ref="AK387:AK450" ca="1" si="254">AJ387+AH387+AF387+AB387+Z387+X387+V387+T387+Q387+O387+M387+K387+I387+G387</f>
        <v>25.860575093785922</v>
      </c>
      <c r="AL387" s="3">
        <f t="shared" ref="AL387:AL450" ca="1" si="255">IF(AND(B387="A",C387=1),40,IF(AND(B387="A",C387=2),20,IF(AND(B387="A",C387=3),50,IF(AND(B387="A",C387=4),25,IF(AND(B387="B",C387=1),25,IF(AND(B387="B",C387=2),40,IF(AND(B387="B",C387=3),15,IF(AND(B387="B",C387=4),30,IF(AND(B387="C",C387=1),30,IF(AND(B387="C",C387=2),20,IF(AND(B387="C",C387=3),30,IF(AND(B387="C",C387=4),15,IF(AND(B387="D",C387=1),25,IF(AND(B387="D",C387=2),20,IF(AND(B387="D",C387=3),25,IF(AND(B387="D",C387=4),20,"Invalid"))))))))))))))))</f>
        <v>20</v>
      </c>
      <c r="AM387" s="3" t="str">
        <f t="shared" ref="AM387:AM450" ca="1" si="256">IF(AK387&lt;=AL387,"On time","Late")</f>
        <v>Late</v>
      </c>
      <c r="AN387" s="6">
        <f t="shared" ref="AN387:AN450" ca="1" si="257">IF(D387/F387&gt;1,_xlfn.NORM.INV(RAND(),20,4),0)</f>
        <v>21.03140742300636</v>
      </c>
      <c r="AO387" s="6">
        <f t="shared" ref="AO387:AO450" ca="1" si="258">IF(D387/F387&lt;1,_xlfn.NORM.INV(RAND(),5,3),0)</f>
        <v>0</v>
      </c>
      <c r="AP387" s="3" cm="1">
        <f t="array" aca="1" ref="AP387" ca="1">_xlfn.SWITCH(F387,3,_xlfn.NORM.INV(RAND(),8,4),4,_xlfn.NORM.INV(RAND(),7,3))</f>
        <v>5.99264911369497</v>
      </c>
      <c r="AQ387" s="6">
        <f t="shared" ref="AQ387:AQ450" ca="1" si="259">_xlfn.NORM.INV(RAND(),100,10)</f>
        <v>103.12767800118964</v>
      </c>
      <c r="AR387" s="6">
        <f t="shared" ref="AR387:AR450" ca="1" si="260">AC387/AP387*AQ387</f>
        <v>3991.5079952140723</v>
      </c>
      <c r="AS387" s="3">
        <f t="shared" ref="AS387:AS450" ca="1" si="261">AK387/8</f>
        <v>3.2325718867232403</v>
      </c>
      <c r="AT387" s="6">
        <f t="shared" ref="AT387:AT450" ca="1" si="262">AS387*IF(AA387=1,2000,1500)</f>
        <v>4848.8578300848603</v>
      </c>
      <c r="AU387" s="3">
        <f t="shared" ref="AU387:AU450" ca="1" si="263">IF(AND(E387=0,F387=3,H387="Yes",J387="Rainy",L387="Bad",P387="Yes",W387="Yes",Y387="Yes",AA387=1),_xlfn.NORM.INV(RAND(),2000,100),_xlfn.NORM.INV(RAND(),1000,20))</f>
        <v>969.16503748286459</v>
      </c>
      <c r="AV387" s="3">
        <f t="shared" ref="AV387:AV450" ca="1" si="264">IF(AND(L387="Bad",N387="Yes",P387="Yes",R387&gt;1,U387="Yes",W387="Yes",Y387="No"),_xlfn.NORM.INV(RAND(),5000,200),_xlfn.NORM.INV(RAND(),50,10))</f>
        <v>54.054743849807494</v>
      </c>
      <c r="AW387" s="6">
        <f t="shared" ref="AW387:AW450" ca="1" si="265">AN387+AO387+AR387+AT387+AU387+AV387</f>
        <v>9884.6170140546092</v>
      </c>
      <c r="BC387">
        <v>384</v>
      </c>
      <c r="BD387">
        <v>3814989.803002188</v>
      </c>
      <c r="BI387">
        <v>384</v>
      </c>
      <c r="BJ387">
        <v>8252.6368643463829</v>
      </c>
      <c r="BO387">
        <v>384</v>
      </c>
      <c r="BP387">
        <v>0.62</v>
      </c>
      <c r="BW387">
        <v>384</v>
      </c>
      <c r="BX387">
        <v>31.306696550333488</v>
      </c>
      <c r="CE387">
        <v>384</v>
      </c>
      <c r="CF387">
        <v>1905322.4484171753</v>
      </c>
      <c r="CK387">
        <v>384</v>
      </c>
      <c r="CL387">
        <v>5883.3719500071838</v>
      </c>
      <c r="CS387">
        <v>383</v>
      </c>
      <c r="CT387" s="10">
        <v>7.8E-2</v>
      </c>
      <c r="CU387" s="10">
        <v>5.1999999999999998E-2</v>
      </c>
      <c r="CV387" s="10">
        <v>7.5999999999999998E-2</v>
      </c>
      <c r="CW387" s="10">
        <v>7.0000000000000007E-2</v>
      </c>
      <c r="CX387" s="10">
        <v>5.3999999999999999E-2</v>
      </c>
      <c r="CY387" s="10">
        <v>5.3999999999999999E-2</v>
      </c>
      <c r="CZ387" s="10">
        <v>8.2000000000000003E-2</v>
      </c>
      <c r="DA387" s="10">
        <v>6.2E-2</v>
      </c>
      <c r="DB387" s="10">
        <v>7.1999999999999995E-2</v>
      </c>
      <c r="DC387" s="10">
        <v>4.5999999999999999E-2</v>
      </c>
      <c r="DD387" s="10">
        <v>4.2000000000000003E-2</v>
      </c>
      <c r="DE387" s="10">
        <v>7.1999999999999995E-2</v>
      </c>
      <c r="DF387" s="10">
        <v>7.5999999999999998E-2</v>
      </c>
      <c r="DG387" s="10">
        <v>3.7999999999999999E-2</v>
      </c>
      <c r="DH387" s="10">
        <v>6.4000000000000001E-2</v>
      </c>
      <c r="DI387" s="10">
        <v>6.2E-2</v>
      </c>
      <c r="DJ387" s="25">
        <v>10796.807033299589</v>
      </c>
      <c r="DK387" s="10">
        <v>0.61599999999999999</v>
      </c>
      <c r="DL387" s="10"/>
      <c r="DM387" s="10"/>
      <c r="DN387" s="10"/>
      <c r="DO387" s="10"/>
      <c r="DP387" s="10"/>
      <c r="DQ387" s="10"/>
      <c r="DR387" s="10"/>
      <c r="DS387" s="10"/>
      <c r="DT387" s="10"/>
      <c r="DU387" s="10"/>
      <c r="DV387" s="10"/>
    </row>
    <row r="388" spans="1:126" x14ac:dyDescent="0.35">
      <c r="A388">
        <f t="shared" ca="1" si="230"/>
        <v>3</v>
      </c>
      <c r="B388" t="str" cm="1">
        <f t="array" aca="1" ref="B388" ca="1">_xlfn.SWITCH(A388,1,"A",2,"B",3,"C",4,"D")</f>
        <v>C</v>
      </c>
      <c r="C388">
        <f t="shared" ca="1" si="231"/>
        <v>4</v>
      </c>
      <c r="D388" s="3">
        <f t="shared" ca="1" si="232"/>
        <v>3.0130683706113333</v>
      </c>
      <c r="E388">
        <f t="shared" ca="1" si="233"/>
        <v>1</v>
      </c>
      <c r="F388" cm="1">
        <f t="array" aca="1" ref="F388" ca="1">_xlfn.SWITCH(RANDBETWEEN(0,1),0,3,1,4)</f>
        <v>4</v>
      </c>
      <c r="G388" s="3">
        <f t="shared" ca="1" si="234"/>
        <v>3.0923572618586102</v>
      </c>
      <c r="H388" t="str" cm="1">
        <f t="array" aca="1" ref="H388" ca="1">_xlfn.SWITCH(RANDBETWEEN(0,1),0,"No",1,"Yes")</f>
        <v>No</v>
      </c>
      <c r="I388" s="3">
        <f t="shared" ca="1" si="235"/>
        <v>0.35241992196672756</v>
      </c>
      <c r="J388" t="str" cm="1">
        <f t="array" aca="1" ref="J388" ca="1">_xlfn.SWITCH(RANDBETWEEN(0,2),0,"Rainy",1,"Sunny",2,"Cold")</f>
        <v>Sunny</v>
      </c>
      <c r="K388">
        <f t="shared" ca="1" si="228"/>
        <v>0.39379247267276429</v>
      </c>
      <c r="L388" t="str" cm="1">
        <f t="array" aca="1" ref="L388" ca="1">_xlfn.SWITCH(RANDBETWEEN(0,1),0,"Good",1,"Bad")</f>
        <v>Bad</v>
      </c>
      <c r="M388" s="3">
        <f t="shared" ca="1" si="236"/>
        <v>0.60453080954448946</v>
      </c>
      <c r="N388" t="str" cm="1">
        <f t="array" aca="1" ref="N388" ca="1">_xlfn.SWITCH(RANDBETWEEN(0,1),0,"No",1,"Yes")</f>
        <v>No</v>
      </c>
      <c r="O388" s="3">
        <f t="shared" ca="1" si="237"/>
        <v>7.9132729453702338E-2</v>
      </c>
      <c r="P388" t="str" cm="1">
        <f t="array" aca="1" ref="P388" ca="1">_xlfn.SWITCH(RANDBETWEEN(0,1),0,"No",1,"Yes")</f>
        <v>Yes</v>
      </c>
      <c r="Q388" s="3">
        <f t="shared" ca="1" si="238"/>
        <v>1.3650757217326981</v>
      </c>
      <c r="R388">
        <f t="shared" ca="1" si="239"/>
        <v>2</v>
      </c>
      <c r="S388" s="3">
        <f t="shared" ca="1" si="240"/>
        <v>0.22039949624904223</v>
      </c>
      <c r="T388" s="3">
        <f t="shared" ca="1" si="241"/>
        <v>0.44079899249808446</v>
      </c>
      <c r="U388" t="str" cm="1">
        <f t="array" aca="1" ref="U388" ca="1">_xlfn.SWITCH(RANDBETWEEN(0,1),0,"No",1,"Yes")</f>
        <v>Yes</v>
      </c>
      <c r="V388" s="3">
        <f t="shared" ca="1" si="242"/>
        <v>0.34703606210531546</v>
      </c>
      <c r="W388" t="str" cm="1">
        <f t="array" aca="1" ref="W388" ca="1">_xlfn.SWITCH(RANDBETWEEN(0,1),0,"No",1,"Yes")</f>
        <v>Yes</v>
      </c>
      <c r="X388" s="3">
        <f t="shared" ca="1" si="243"/>
        <v>11.990276235613566</v>
      </c>
      <c r="Y388" t="str" cm="1">
        <f t="array" aca="1" ref="Y388" ca="1">_xlfn.SWITCH(RANDBETWEEN(0,1),0,"No",1,"Yes")</f>
        <v>No</v>
      </c>
      <c r="Z388" s="3">
        <f t="shared" ca="1" si="244"/>
        <v>0</v>
      </c>
      <c r="AA388" s="3">
        <f t="shared" ca="1" si="229"/>
        <v>0</v>
      </c>
      <c r="AB388" s="3">
        <f t="shared" ca="1" si="245"/>
        <v>0.90014998790640743</v>
      </c>
      <c r="AC388" s="3">
        <f t="shared" ca="1" si="246"/>
        <v>246.76332347960903</v>
      </c>
      <c r="AD388" s="3">
        <f t="shared" ca="1" si="247"/>
        <v>3</v>
      </c>
      <c r="AE388" s="3" t="str">
        <f t="shared" ca="1" si="248"/>
        <v>4-8</v>
      </c>
      <c r="AF388" s="3">
        <f t="shared" ca="1" si="249"/>
        <v>0.82518283015146965</v>
      </c>
      <c r="AG388" s="3" t="str">
        <f t="shared" ca="1" si="250"/>
        <v>Low</v>
      </c>
      <c r="AH388" s="3">
        <f t="shared" ca="1" si="251"/>
        <v>0.65527495478131015</v>
      </c>
      <c r="AI388" s="3">
        <f t="shared" ca="1" si="252"/>
        <v>58.783996880273946</v>
      </c>
      <c r="AJ388" s="3">
        <f t="shared" ca="1" si="253"/>
        <v>4.1977976418002809</v>
      </c>
      <c r="AK388" s="3">
        <f t="shared" ca="1" si="254"/>
        <v>25.243825622085424</v>
      </c>
      <c r="AL388" s="3">
        <f t="shared" ca="1" si="255"/>
        <v>15</v>
      </c>
      <c r="AM388" s="3" t="str">
        <f t="shared" ca="1" si="256"/>
        <v>Late</v>
      </c>
      <c r="AN388" s="6">
        <f t="shared" ca="1" si="257"/>
        <v>0</v>
      </c>
      <c r="AO388" s="6">
        <f t="shared" ca="1" si="258"/>
        <v>3.6185527259534664</v>
      </c>
      <c r="AP388" s="3" cm="1">
        <f t="array" aca="1" ref="AP388" ca="1">_xlfn.SWITCH(F388,3,_xlfn.NORM.INV(RAND(),8,4),4,_xlfn.NORM.INV(RAND(),7,3))</f>
        <v>6.1024582451187932</v>
      </c>
      <c r="AQ388" s="6">
        <f t="shared" ca="1" si="259"/>
        <v>104.72514497325278</v>
      </c>
      <c r="AR388" s="6">
        <f t="shared" ca="1" si="260"/>
        <v>4234.7401305292624</v>
      </c>
      <c r="AS388" s="3">
        <f t="shared" ca="1" si="261"/>
        <v>3.155478202760678</v>
      </c>
      <c r="AT388" s="6">
        <f t="shared" ca="1" si="262"/>
        <v>4733.2173041410169</v>
      </c>
      <c r="AU388" s="3">
        <f t="shared" ca="1" si="263"/>
        <v>1001.0582470005473</v>
      </c>
      <c r="AV388" s="3">
        <f t="shared" ca="1" si="264"/>
        <v>39.209393659102233</v>
      </c>
      <c r="AW388" s="6">
        <f t="shared" ca="1" si="265"/>
        <v>10011.843628055882</v>
      </c>
      <c r="BC388">
        <v>385</v>
      </c>
      <c r="BD388">
        <v>2873607.8595678587</v>
      </c>
      <c r="BI388">
        <v>385</v>
      </c>
      <c r="BJ388">
        <v>10108.149875418549</v>
      </c>
      <c r="BO388">
        <v>385</v>
      </c>
      <c r="BP388">
        <v>0.59399999999999997</v>
      </c>
      <c r="BW388">
        <v>385</v>
      </c>
      <c r="BX388">
        <v>23.257278207396713</v>
      </c>
      <c r="CE388">
        <v>385</v>
      </c>
      <c r="CF388">
        <v>11450101.666589441</v>
      </c>
      <c r="CK388">
        <v>385</v>
      </c>
      <c r="CL388">
        <v>4235.8347666194968</v>
      </c>
      <c r="CS388">
        <v>384</v>
      </c>
      <c r="CT388" s="10">
        <v>6.8000000000000005E-2</v>
      </c>
      <c r="CU388" s="10">
        <v>5.6000000000000001E-2</v>
      </c>
      <c r="CV388" s="10">
        <v>5.8000000000000003E-2</v>
      </c>
      <c r="CW388" s="10">
        <v>6.2E-2</v>
      </c>
      <c r="CX388" s="10">
        <v>0.05</v>
      </c>
      <c r="CY388" s="10">
        <v>6.2E-2</v>
      </c>
      <c r="CZ388" s="10">
        <v>5.3999999999999999E-2</v>
      </c>
      <c r="DA388" s="10">
        <v>6.6000000000000003E-2</v>
      </c>
      <c r="DB388" s="10">
        <v>4.5999999999999999E-2</v>
      </c>
      <c r="DC388" s="10">
        <v>5.3999999999999999E-2</v>
      </c>
      <c r="DD388" s="10">
        <v>6.4000000000000001E-2</v>
      </c>
      <c r="DE388" s="10">
        <v>0.05</v>
      </c>
      <c r="DF388" s="10">
        <v>8.5999999999999993E-2</v>
      </c>
      <c r="DG388" s="10">
        <v>7.1999999999999995E-2</v>
      </c>
      <c r="DH388" s="10">
        <v>7.5999999999999998E-2</v>
      </c>
      <c r="DI388" s="10">
        <v>7.5999999999999998E-2</v>
      </c>
      <c r="DJ388" s="25">
        <v>8389.4866897625925</v>
      </c>
      <c r="DK388" s="10">
        <v>0.59799999999999998</v>
      </c>
      <c r="DL388" s="10"/>
      <c r="DM388" s="10"/>
      <c r="DN388" s="10"/>
      <c r="DO388" s="10"/>
      <c r="DP388" s="10"/>
      <c r="DQ388" s="10"/>
      <c r="DR388" s="10"/>
      <c r="DS388" s="10"/>
      <c r="DT388" s="10"/>
      <c r="DU388" s="10"/>
      <c r="DV388" s="10"/>
    </row>
    <row r="389" spans="1:126" x14ac:dyDescent="0.35">
      <c r="A389">
        <f t="shared" ca="1" si="230"/>
        <v>1</v>
      </c>
      <c r="B389" t="str" cm="1">
        <f t="array" aca="1" ref="B389" ca="1">_xlfn.SWITCH(A389,1,"A",2,"B",3,"C",4,"D")</f>
        <v>A</v>
      </c>
      <c r="C389">
        <f t="shared" ca="1" si="231"/>
        <v>3</v>
      </c>
      <c r="D389" s="3">
        <f t="shared" ca="1" si="232"/>
        <v>2.8497062877348616</v>
      </c>
      <c r="E389">
        <f t="shared" ca="1" si="233"/>
        <v>1</v>
      </c>
      <c r="F389" cm="1">
        <f t="array" aca="1" ref="F389" ca="1">_xlfn.SWITCH(RANDBETWEEN(0,1),0,3,1,4)</f>
        <v>3</v>
      </c>
      <c r="G389" s="3">
        <f t="shared" ca="1" si="234"/>
        <v>2.454051390543345</v>
      </c>
      <c r="H389" t="str" cm="1">
        <f t="array" aca="1" ref="H389" ca="1">_xlfn.SWITCH(RANDBETWEEN(0,1),0,"No",1,"Yes")</f>
        <v>No</v>
      </c>
      <c r="I389" s="3">
        <f t="shared" ca="1" si="235"/>
        <v>0.46488552469251043</v>
      </c>
      <c r="J389" t="str" cm="1">
        <f t="array" aca="1" ref="J389" ca="1">_xlfn.SWITCH(RANDBETWEEN(0,2),0,"Rainy",1,"Sunny",2,"Cold")</f>
        <v>Sunny</v>
      </c>
      <c r="K389">
        <f t="shared" ca="1" si="228"/>
        <v>0.32130940586630841</v>
      </c>
      <c r="L389" t="str" cm="1">
        <f t="array" aca="1" ref="L389" ca="1">_xlfn.SWITCH(RANDBETWEEN(0,1),0,"Good",1,"Bad")</f>
        <v>Good</v>
      </c>
      <c r="M389" s="3">
        <f t="shared" ca="1" si="236"/>
        <v>7.6109734589981978E-2</v>
      </c>
      <c r="N389" t="str" cm="1">
        <f t="array" aca="1" ref="N389" ca="1">_xlfn.SWITCH(RANDBETWEEN(0,1),0,"No",1,"Yes")</f>
        <v>Yes</v>
      </c>
      <c r="O389" s="3">
        <f t="shared" ca="1" si="237"/>
        <v>0.60162563871761354</v>
      </c>
      <c r="P389" t="str" cm="1">
        <f t="array" aca="1" ref="P389" ca="1">_xlfn.SWITCH(RANDBETWEEN(0,1),0,"No",1,"Yes")</f>
        <v>No</v>
      </c>
      <c r="Q389" s="3">
        <f t="shared" ca="1" si="238"/>
        <v>0</v>
      </c>
      <c r="R389">
        <f t="shared" ca="1" si="239"/>
        <v>2</v>
      </c>
      <c r="S389" s="3">
        <f t="shared" ca="1" si="240"/>
        <v>0.11750259177605477</v>
      </c>
      <c r="T389" s="3">
        <f t="shared" ca="1" si="241"/>
        <v>0.23500518355210953</v>
      </c>
      <c r="U389" t="str" cm="1">
        <f t="array" aca="1" ref="U389" ca="1">_xlfn.SWITCH(RANDBETWEEN(0,1),0,"No",1,"Yes")</f>
        <v>Yes</v>
      </c>
      <c r="V389" s="3">
        <f t="shared" ca="1" si="242"/>
        <v>0.46091138550332844</v>
      </c>
      <c r="W389" t="str" cm="1">
        <f t="array" aca="1" ref="W389" ca="1">_xlfn.SWITCH(RANDBETWEEN(0,1),0,"No",1,"Yes")</f>
        <v>Yes</v>
      </c>
      <c r="X389" s="3">
        <f t="shared" ca="1" si="243"/>
        <v>28.716838459982867</v>
      </c>
      <c r="Y389" t="str" cm="1">
        <f t="array" aca="1" ref="Y389" ca="1">_xlfn.SWITCH(RANDBETWEEN(0,1),0,"No",1,"Yes")</f>
        <v>No</v>
      </c>
      <c r="Z389" s="3">
        <f t="shared" ca="1" si="244"/>
        <v>0</v>
      </c>
      <c r="AA389" s="3">
        <f t="shared" ca="1" si="229"/>
        <v>0</v>
      </c>
      <c r="AB389" s="3">
        <f t="shared" ca="1" si="245"/>
        <v>0.89118970174888046</v>
      </c>
      <c r="AC389" s="3">
        <f t="shared" ca="1" si="246"/>
        <v>125.66244631027782</v>
      </c>
      <c r="AD389" s="3">
        <f t="shared" ca="1" si="247"/>
        <v>3</v>
      </c>
      <c r="AE389" s="3" t="str">
        <f t="shared" ca="1" si="248"/>
        <v>4-8</v>
      </c>
      <c r="AF389" s="3">
        <f t="shared" ca="1" si="249"/>
        <v>0.78704898131683709</v>
      </c>
      <c r="AG389" s="3" t="str">
        <f t="shared" ca="1" si="250"/>
        <v>Low</v>
      </c>
      <c r="AH389" s="3">
        <f t="shared" ca="1" si="251"/>
        <v>0.45844260163196399</v>
      </c>
      <c r="AI389" s="3">
        <f t="shared" ca="1" si="252"/>
        <v>60.22239948278046</v>
      </c>
      <c r="AJ389" s="3">
        <f t="shared" ca="1" si="253"/>
        <v>2.0866396455393446</v>
      </c>
      <c r="AK389" s="3">
        <f t="shared" ca="1" si="254"/>
        <v>37.554057653685092</v>
      </c>
      <c r="AL389" s="3">
        <f t="shared" ca="1" si="255"/>
        <v>50</v>
      </c>
      <c r="AM389" s="3" t="str">
        <f t="shared" ca="1" si="256"/>
        <v>On time</v>
      </c>
      <c r="AN389" s="6">
        <f t="shared" ca="1" si="257"/>
        <v>0</v>
      </c>
      <c r="AO389" s="6">
        <f t="shared" ca="1" si="258"/>
        <v>9.0989488772472633</v>
      </c>
      <c r="AP389" s="3" cm="1">
        <f t="array" aca="1" ref="AP389" ca="1">_xlfn.SWITCH(F389,3,_xlfn.NORM.INV(RAND(),8,4),4,_xlfn.NORM.INV(RAND(),7,3))</f>
        <v>10.838345307064913</v>
      </c>
      <c r="AQ389" s="6">
        <f t="shared" ca="1" si="259"/>
        <v>104.08698018956466</v>
      </c>
      <c r="AR389" s="6">
        <f t="shared" ca="1" si="260"/>
        <v>1206.8100977687168</v>
      </c>
      <c r="AS389" s="3">
        <f t="shared" ca="1" si="261"/>
        <v>4.6942572067106365</v>
      </c>
      <c r="AT389" s="6">
        <f t="shared" ca="1" si="262"/>
        <v>7041.3858100659545</v>
      </c>
      <c r="AU389" s="3">
        <f t="shared" ca="1" si="263"/>
        <v>1028.0565615973196</v>
      </c>
      <c r="AV389" s="3">
        <f t="shared" ca="1" si="264"/>
        <v>56.033763941937252</v>
      </c>
      <c r="AW389" s="6">
        <f t="shared" ca="1" si="265"/>
        <v>9341.3851822511751</v>
      </c>
      <c r="BC389">
        <v>386</v>
      </c>
      <c r="BD389">
        <v>5056390.4482585462</v>
      </c>
      <c r="BI389">
        <v>386</v>
      </c>
      <c r="BJ389">
        <v>10347.904753364179</v>
      </c>
      <c r="BO389">
        <v>386</v>
      </c>
      <c r="BP389">
        <v>0.59199999999999997</v>
      </c>
      <c r="BW389">
        <v>386</v>
      </c>
      <c r="BX389">
        <v>24.013769787832103</v>
      </c>
      <c r="CE389">
        <v>386</v>
      </c>
      <c r="CF389">
        <v>2821633.3513508374</v>
      </c>
      <c r="CK389">
        <v>386</v>
      </c>
      <c r="CL389">
        <v>-2941.7376759575404</v>
      </c>
      <c r="CS389">
        <v>385</v>
      </c>
      <c r="CT389" s="10">
        <v>6.8000000000000005E-2</v>
      </c>
      <c r="CU389" s="10">
        <v>5.3999999999999999E-2</v>
      </c>
      <c r="CV389" s="10">
        <v>7.5999999999999998E-2</v>
      </c>
      <c r="CW389" s="10">
        <v>6.6000000000000003E-2</v>
      </c>
      <c r="CX389" s="10">
        <v>5.8000000000000003E-2</v>
      </c>
      <c r="CY389" s="10">
        <v>0.05</v>
      </c>
      <c r="CZ389" s="10">
        <v>5.6000000000000001E-2</v>
      </c>
      <c r="DA389" s="10">
        <v>8.4000000000000005E-2</v>
      </c>
      <c r="DB389" s="10">
        <v>0.08</v>
      </c>
      <c r="DC389" s="10">
        <v>5.3999999999999999E-2</v>
      </c>
      <c r="DD389" s="10">
        <v>0.06</v>
      </c>
      <c r="DE389" s="10">
        <v>5.8000000000000003E-2</v>
      </c>
      <c r="DF389" s="10">
        <v>5.3999999999999999E-2</v>
      </c>
      <c r="DG389" s="10">
        <v>6.4000000000000001E-2</v>
      </c>
      <c r="DH389" s="10">
        <v>5.8000000000000003E-2</v>
      </c>
      <c r="DI389" s="10">
        <v>0.06</v>
      </c>
      <c r="DJ389" s="25">
        <v>9202.5841637199283</v>
      </c>
      <c r="DK389" s="10">
        <v>0.63400000000000001</v>
      </c>
      <c r="DL389" s="10"/>
      <c r="DM389" s="10"/>
      <c r="DN389" s="10"/>
      <c r="DO389" s="10"/>
      <c r="DP389" s="10"/>
      <c r="DQ389" s="10"/>
      <c r="DR389" s="10"/>
      <c r="DS389" s="10"/>
      <c r="DT389" s="10"/>
      <c r="DU389" s="10"/>
      <c r="DV389" s="10"/>
    </row>
    <row r="390" spans="1:126" x14ac:dyDescent="0.35">
      <c r="A390">
        <f t="shared" ca="1" si="230"/>
        <v>1</v>
      </c>
      <c r="B390" t="str" cm="1">
        <f t="array" aca="1" ref="B390" ca="1">_xlfn.SWITCH(A390,1,"A",2,"B",3,"C",4,"D")</f>
        <v>A</v>
      </c>
      <c r="C390">
        <f t="shared" ca="1" si="231"/>
        <v>2</v>
      </c>
      <c r="D390" s="3">
        <f t="shared" ca="1" si="232"/>
        <v>2.9136127195519572</v>
      </c>
      <c r="E390">
        <f t="shared" ca="1" si="233"/>
        <v>1</v>
      </c>
      <c r="F390" cm="1">
        <f t="array" aca="1" ref="F390" ca="1">_xlfn.SWITCH(RANDBETWEEN(0,1),0,3,1,4)</f>
        <v>4</v>
      </c>
      <c r="G390" s="3">
        <f t="shared" ca="1" si="234"/>
        <v>3.0313635229356128</v>
      </c>
      <c r="H390" t="str" cm="1">
        <f t="array" aca="1" ref="H390" ca="1">_xlfn.SWITCH(RANDBETWEEN(0,1),0,"No",1,"Yes")</f>
        <v>No</v>
      </c>
      <c r="I390" s="3">
        <f t="shared" ca="1" si="235"/>
        <v>0.3598180914101145</v>
      </c>
      <c r="J390" t="str" cm="1">
        <f t="array" aca="1" ref="J390" ca="1">_xlfn.SWITCH(RANDBETWEEN(0,2),0,"Rainy",1,"Sunny",2,"Cold")</f>
        <v>Rainy</v>
      </c>
      <c r="K390">
        <f t="shared" ca="1" si="228"/>
        <v>0.78920714717622509</v>
      </c>
      <c r="L390" t="str" cm="1">
        <f t="array" aca="1" ref="L390" ca="1">_xlfn.SWITCH(RANDBETWEEN(0,1),0,"Good",1,"Bad")</f>
        <v>Good</v>
      </c>
      <c r="M390" s="3">
        <f t="shared" ca="1" si="236"/>
        <v>8.9569234451494534E-2</v>
      </c>
      <c r="N390" t="str" cm="1">
        <f t="array" aca="1" ref="N390" ca="1">_xlfn.SWITCH(RANDBETWEEN(0,1),0,"No",1,"Yes")</f>
        <v>No</v>
      </c>
      <c r="O390" s="3">
        <f t="shared" ca="1" si="237"/>
        <v>7.9029897975337451E-2</v>
      </c>
      <c r="P390" t="str" cm="1">
        <f t="array" aca="1" ref="P390" ca="1">_xlfn.SWITCH(RANDBETWEEN(0,1),0,"No",1,"Yes")</f>
        <v>No</v>
      </c>
      <c r="Q390" s="3">
        <f t="shared" ca="1" si="238"/>
        <v>0</v>
      </c>
      <c r="R390">
        <f t="shared" ca="1" si="239"/>
        <v>3</v>
      </c>
      <c r="S390" s="3">
        <f t="shared" ca="1" si="240"/>
        <v>0.23291975135675919</v>
      </c>
      <c r="T390" s="3">
        <f t="shared" ca="1" si="241"/>
        <v>0.69875925407027761</v>
      </c>
      <c r="U390" t="str" cm="1">
        <f t="array" aca="1" ref="U390" ca="1">_xlfn.SWITCH(RANDBETWEEN(0,1),0,"No",1,"Yes")</f>
        <v>No</v>
      </c>
      <c r="V390" s="3">
        <f t="shared" ca="1" si="242"/>
        <v>0</v>
      </c>
      <c r="W390" t="str" cm="1">
        <f t="array" aca="1" ref="W390" ca="1">_xlfn.SWITCH(RANDBETWEEN(0,1),0,"No",1,"Yes")</f>
        <v>No</v>
      </c>
      <c r="X390" s="3">
        <f t="shared" ca="1" si="243"/>
        <v>0</v>
      </c>
      <c r="Y390" t="str" cm="1">
        <f t="array" aca="1" ref="Y390" ca="1">_xlfn.SWITCH(RANDBETWEEN(0,1),0,"No",1,"Yes")</f>
        <v>No</v>
      </c>
      <c r="Z390" s="3">
        <f t="shared" ca="1" si="244"/>
        <v>0</v>
      </c>
      <c r="AA390" s="3">
        <f t="shared" ca="1" si="229"/>
        <v>1</v>
      </c>
      <c r="AB390" s="3">
        <f t="shared" ca="1" si="245"/>
        <v>-2.3677738872667664E-2</v>
      </c>
      <c r="AC390" s="3">
        <f t="shared" ca="1" si="246"/>
        <v>157.29647773973602</v>
      </c>
      <c r="AD390" s="3">
        <f t="shared" ca="1" si="247"/>
        <v>3</v>
      </c>
      <c r="AE390" s="3" t="str">
        <f t="shared" ca="1" si="248"/>
        <v>4-8</v>
      </c>
      <c r="AF390" s="3">
        <f t="shared" ca="1" si="249"/>
        <v>1.2396976241899349</v>
      </c>
      <c r="AG390" s="3" t="str">
        <f t="shared" ca="1" si="250"/>
        <v>Low</v>
      </c>
      <c r="AH390" s="3">
        <f t="shared" ca="1" si="251"/>
        <v>9.0249235272206407E-2</v>
      </c>
      <c r="AI390" s="3">
        <f t="shared" ca="1" si="252"/>
        <v>46.898204085463533</v>
      </c>
      <c r="AJ390" s="3">
        <f t="shared" ca="1" si="253"/>
        <v>3.3539978941004116</v>
      </c>
      <c r="AK390" s="3">
        <f t="shared" ca="1" si="254"/>
        <v>9.7080141627089489</v>
      </c>
      <c r="AL390" s="3">
        <f t="shared" ca="1" si="255"/>
        <v>20</v>
      </c>
      <c r="AM390" s="3" t="str">
        <f t="shared" ca="1" si="256"/>
        <v>On time</v>
      </c>
      <c r="AN390" s="6">
        <f t="shared" ca="1" si="257"/>
        <v>0</v>
      </c>
      <c r="AO390" s="6">
        <f t="shared" ca="1" si="258"/>
        <v>6.020319303931422</v>
      </c>
      <c r="AP390" s="3" cm="1">
        <f t="array" aca="1" ref="AP390" ca="1">_xlfn.SWITCH(F390,3,_xlfn.NORM.INV(RAND(),8,4),4,_xlfn.NORM.INV(RAND(),7,3))</f>
        <v>6.8545591003243738</v>
      </c>
      <c r="AQ390" s="6">
        <f t="shared" ca="1" si="259"/>
        <v>92.037975815875654</v>
      </c>
      <c r="AR390" s="6">
        <f t="shared" ca="1" si="260"/>
        <v>2112.0613597812803</v>
      </c>
      <c r="AS390" s="3">
        <f t="shared" ca="1" si="261"/>
        <v>1.2135017703386186</v>
      </c>
      <c r="AT390" s="6">
        <f t="shared" ca="1" si="262"/>
        <v>2427.0035406772372</v>
      </c>
      <c r="AU390" s="3">
        <f t="shared" ca="1" si="263"/>
        <v>1002.8847899644092</v>
      </c>
      <c r="AV390" s="3">
        <f t="shared" ca="1" si="264"/>
        <v>61.06421809931885</v>
      </c>
      <c r="AW390" s="6">
        <f t="shared" ca="1" si="265"/>
        <v>5609.0342278261769</v>
      </c>
      <c r="BC390">
        <v>387</v>
      </c>
      <c r="BD390">
        <v>3806478.8293169723</v>
      </c>
      <c r="BI390">
        <v>387</v>
      </c>
      <c r="BJ390">
        <v>6365.8621199780528</v>
      </c>
      <c r="BO390">
        <v>387</v>
      </c>
      <c r="BP390">
        <v>0.61799999999999999</v>
      </c>
      <c r="BW390">
        <v>387</v>
      </c>
      <c r="BX390">
        <v>10.144961746630583</v>
      </c>
      <c r="CE390">
        <v>387</v>
      </c>
      <c r="CF390">
        <v>-5654355.874691641</v>
      </c>
      <c r="CK390">
        <v>387</v>
      </c>
      <c r="CL390">
        <v>2759.8213692285999</v>
      </c>
      <c r="CS390">
        <v>386</v>
      </c>
      <c r="CT390" s="10">
        <v>4.8000000000000001E-2</v>
      </c>
      <c r="CU390" s="10">
        <v>6.4000000000000001E-2</v>
      </c>
      <c r="CV390" s="10">
        <v>6.2E-2</v>
      </c>
      <c r="CW390" s="10">
        <v>5.8000000000000003E-2</v>
      </c>
      <c r="CX390" s="10">
        <v>6.2E-2</v>
      </c>
      <c r="CY390" s="10">
        <v>6.8000000000000005E-2</v>
      </c>
      <c r="CZ390" s="10">
        <v>0.06</v>
      </c>
      <c r="DA390" s="10">
        <v>5.1999999999999998E-2</v>
      </c>
      <c r="DB390" s="10">
        <v>0.05</v>
      </c>
      <c r="DC390" s="10">
        <v>5.8000000000000003E-2</v>
      </c>
      <c r="DD390" s="10">
        <v>7.1999999999999995E-2</v>
      </c>
      <c r="DE390" s="10">
        <v>6.6000000000000003E-2</v>
      </c>
      <c r="DF390" s="10">
        <v>8.7999999999999995E-2</v>
      </c>
      <c r="DG390" s="10">
        <v>6.2E-2</v>
      </c>
      <c r="DH390" s="10">
        <v>6.8000000000000005E-2</v>
      </c>
      <c r="DI390" s="10">
        <v>6.2E-2</v>
      </c>
      <c r="DJ390" s="25">
        <v>8377.4995852082557</v>
      </c>
      <c r="DK390" s="10">
        <v>0.60599999999999998</v>
      </c>
      <c r="DL390" s="10"/>
      <c r="DM390" s="10"/>
      <c r="DN390" s="10"/>
      <c r="DO390" s="10"/>
      <c r="DP390" s="10"/>
      <c r="DQ390" s="10"/>
      <c r="DR390" s="10"/>
      <c r="DS390" s="10"/>
      <c r="DT390" s="10"/>
      <c r="DU390" s="10"/>
      <c r="DV390" s="10"/>
    </row>
    <row r="391" spans="1:126" x14ac:dyDescent="0.35">
      <c r="A391">
        <f t="shared" ca="1" si="230"/>
        <v>3</v>
      </c>
      <c r="B391" t="str" cm="1">
        <f t="array" aca="1" ref="B391" ca="1">_xlfn.SWITCH(A391,1,"A",2,"B",3,"C",4,"D")</f>
        <v>C</v>
      </c>
      <c r="C391">
        <f t="shared" ca="1" si="231"/>
        <v>4</v>
      </c>
      <c r="D391" s="3">
        <f t="shared" ca="1" si="232"/>
        <v>3.0245407961370594</v>
      </c>
      <c r="E391">
        <f t="shared" ca="1" si="233"/>
        <v>0</v>
      </c>
      <c r="F391" cm="1">
        <f t="array" aca="1" ref="F391" ca="1">_xlfn.SWITCH(RANDBETWEEN(0,1),0,3,1,4)</f>
        <v>4</v>
      </c>
      <c r="G391" s="3">
        <f t="shared" ca="1" si="234"/>
        <v>2.640058632167583</v>
      </c>
      <c r="H391" t="str" cm="1">
        <f t="array" aca="1" ref="H391" ca="1">_xlfn.SWITCH(RANDBETWEEN(0,1),0,"No",1,"Yes")</f>
        <v>Yes</v>
      </c>
      <c r="I391" s="3">
        <f t="shared" ca="1" si="235"/>
        <v>8.5359944127140444E-2</v>
      </c>
      <c r="J391" t="str" cm="1">
        <f t="array" aca="1" ref="J391" ca="1">_xlfn.SWITCH(RANDBETWEEN(0,2),0,"Rainy",1,"Sunny",2,"Cold")</f>
        <v>Rainy</v>
      </c>
      <c r="K391">
        <f t="shared" ca="1" si="228"/>
        <v>1.4974721779699449</v>
      </c>
      <c r="L391" t="str" cm="1">
        <f t="array" aca="1" ref="L391" ca="1">_xlfn.SWITCH(RANDBETWEEN(0,1),0,"Good",1,"Bad")</f>
        <v>Bad</v>
      </c>
      <c r="M391" s="3">
        <f t="shared" ca="1" si="236"/>
        <v>0.39806127122231894</v>
      </c>
      <c r="N391" t="str" cm="1">
        <f t="array" aca="1" ref="N391" ca="1">_xlfn.SWITCH(RANDBETWEEN(0,1),0,"No",1,"Yes")</f>
        <v>No</v>
      </c>
      <c r="O391" s="3">
        <f t="shared" ca="1" si="237"/>
        <v>8.1204915014625123E-2</v>
      </c>
      <c r="P391" t="str" cm="1">
        <f t="array" aca="1" ref="P391" ca="1">_xlfn.SWITCH(RANDBETWEEN(0,1),0,"No",1,"Yes")</f>
        <v>Yes</v>
      </c>
      <c r="Q391" s="3">
        <f t="shared" ca="1" si="238"/>
        <v>1.2238870495486471</v>
      </c>
      <c r="R391">
        <f t="shared" ca="1" si="239"/>
        <v>1</v>
      </c>
      <c r="S391" s="3">
        <f t="shared" ca="1" si="240"/>
        <v>0.20328372268746467</v>
      </c>
      <c r="T391" s="3">
        <f t="shared" ca="1" si="241"/>
        <v>0.20328372268746467</v>
      </c>
      <c r="U391" t="str" cm="1">
        <f t="array" aca="1" ref="U391" ca="1">_xlfn.SWITCH(RANDBETWEEN(0,1),0,"No",1,"Yes")</f>
        <v>No</v>
      </c>
      <c r="V391" s="3">
        <f t="shared" ca="1" si="242"/>
        <v>0</v>
      </c>
      <c r="W391" t="str" cm="1">
        <f t="array" aca="1" ref="W391" ca="1">_xlfn.SWITCH(RANDBETWEEN(0,1),0,"No",1,"Yes")</f>
        <v>Yes</v>
      </c>
      <c r="X391" s="3">
        <f t="shared" ca="1" si="243"/>
        <v>19.590109768204186</v>
      </c>
      <c r="Y391" t="str" cm="1">
        <f t="array" aca="1" ref="Y391" ca="1">_xlfn.SWITCH(RANDBETWEEN(0,1),0,"No",1,"Yes")</f>
        <v>Yes</v>
      </c>
      <c r="Z391" s="3">
        <f t="shared" ca="1" si="244"/>
        <v>1.0200415279857626</v>
      </c>
      <c r="AA391" s="3">
        <f t="shared" ca="1" si="229"/>
        <v>0</v>
      </c>
      <c r="AB391" s="3">
        <f t="shared" ca="1" si="245"/>
        <v>0.69646127088513499</v>
      </c>
      <c r="AC391" s="3">
        <f t="shared" ca="1" si="246"/>
        <v>248.09426353674812</v>
      </c>
      <c r="AD391" s="3">
        <f t="shared" ca="1" si="247"/>
        <v>4</v>
      </c>
      <c r="AE391" s="3" t="str">
        <f t="shared" ca="1" si="248"/>
        <v>4-8</v>
      </c>
      <c r="AF391" s="3">
        <f t="shared" ca="1" si="249"/>
        <v>0.51862497901360283</v>
      </c>
      <c r="AG391" s="3" t="str">
        <f t="shared" ca="1" si="250"/>
        <v>High</v>
      </c>
      <c r="AH391" s="3">
        <f t="shared" ca="1" si="251"/>
        <v>8.6760914316305462E-2</v>
      </c>
      <c r="AI391" s="3">
        <f t="shared" ca="1" si="252"/>
        <v>69.10454552912968</v>
      </c>
      <c r="AJ391" s="3">
        <f t="shared" ca="1" si="253"/>
        <v>3.590129442818907</v>
      </c>
      <c r="AK391" s="3">
        <f t="shared" ca="1" si="254"/>
        <v>31.631455615961627</v>
      </c>
      <c r="AL391" s="3">
        <f t="shared" ca="1" si="255"/>
        <v>15</v>
      </c>
      <c r="AM391" s="3" t="str">
        <f t="shared" ca="1" si="256"/>
        <v>Late</v>
      </c>
      <c r="AN391" s="6">
        <f t="shared" ca="1" si="257"/>
        <v>0</v>
      </c>
      <c r="AO391" s="6">
        <f t="shared" ca="1" si="258"/>
        <v>6.573698733909489</v>
      </c>
      <c r="AP391" s="3" cm="1">
        <f t="array" aca="1" ref="AP391" ca="1">_xlfn.SWITCH(F391,3,_xlfn.NORM.INV(RAND(),8,4),4,_xlfn.NORM.INV(RAND(),7,3))</f>
        <v>7.9109403006727366</v>
      </c>
      <c r="AQ391" s="6">
        <f t="shared" ca="1" si="259"/>
        <v>96.152454936144593</v>
      </c>
      <c r="AR391" s="6">
        <f t="shared" ca="1" si="260"/>
        <v>3015.4282029665378</v>
      </c>
      <c r="AS391" s="3">
        <f t="shared" ca="1" si="261"/>
        <v>3.9539319519952034</v>
      </c>
      <c r="AT391" s="6">
        <f t="shared" ca="1" si="262"/>
        <v>5930.8979279928053</v>
      </c>
      <c r="AU391" s="3">
        <f t="shared" ca="1" si="263"/>
        <v>1033.4097345263856</v>
      </c>
      <c r="AV391" s="3">
        <f t="shared" ca="1" si="264"/>
        <v>59.139935649576131</v>
      </c>
      <c r="AW391" s="6">
        <f t="shared" ca="1" si="265"/>
        <v>10045.449499869215</v>
      </c>
      <c r="BC391">
        <v>388</v>
      </c>
      <c r="BD391">
        <v>5162822.1062706951</v>
      </c>
      <c r="BI391">
        <v>388</v>
      </c>
      <c r="BJ391">
        <v>18476.635717602283</v>
      </c>
      <c r="BO391">
        <v>388</v>
      </c>
      <c r="BP391">
        <v>0.63400000000000001</v>
      </c>
      <c r="BW391">
        <v>388</v>
      </c>
      <c r="BX391">
        <v>-0.18671905063643718</v>
      </c>
      <c r="CE391">
        <v>388</v>
      </c>
      <c r="CF391">
        <v>5373668.5491678929</v>
      </c>
      <c r="CK391">
        <v>388</v>
      </c>
      <c r="CL391">
        <v>5367.8510634426384</v>
      </c>
      <c r="CS391">
        <v>387</v>
      </c>
      <c r="CT391" s="10">
        <v>7.0000000000000007E-2</v>
      </c>
      <c r="CU391" s="10">
        <v>5.3999999999999999E-2</v>
      </c>
      <c r="CV391" s="10">
        <v>7.8E-2</v>
      </c>
      <c r="CW391" s="10">
        <v>7.1999999999999995E-2</v>
      </c>
      <c r="CX391" s="10">
        <v>4.3999999999999997E-2</v>
      </c>
      <c r="CY391" s="10">
        <v>6.8000000000000005E-2</v>
      </c>
      <c r="CZ391" s="10">
        <v>0.06</v>
      </c>
      <c r="DA391" s="10">
        <v>6.2E-2</v>
      </c>
      <c r="DB391" s="10">
        <v>5.3999999999999999E-2</v>
      </c>
      <c r="DC391" s="10">
        <v>0.06</v>
      </c>
      <c r="DD391" s="10">
        <v>6.4000000000000001E-2</v>
      </c>
      <c r="DE391" s="10">
        <v>0.06</v>
      </c>
      <c r="DF391" s="10">
        <v>4.2000000000000003E-2</v>
      </c>
      <c r="DG391" s="10">
        <v>6.8000000000000005E-2</v>
      </c>
      <c r="DH391" s="10">
        <v>0.06</v>
      </c>
      <c r="DI391" s="10">
        <v>8.4000000000000005E-2</v>
      </c>
      <c r="DJ391" s="25">
        <v>9901.838576399432</v>
      </c>
      <c r="DK391" s="10">
        <v>0.63200000000000001</v>
      </c>
      <c r="DL391" s="10"/>
      <c r="DM391" s="10"/>
      <c r="DN391" s="10"/>
      <c r="DO391" s="10"/>
      <c r="DP391" s="10"/>
      <c r="DQ391" s="10"/>
      <c r="DR391" s="10"/>
      <c r="DS391" s="10"/>
      <c r="DT391" s="10"/>
      <c r="DU391" s="10"/>
      <c r="DV391" s="10"/>
    </row>
    <row r="392" spans="1:126" x14ac:dyDescent="0.35">
      <c r="A392">
        <f t="shared" ca="1" si="230"/>
        <v>4</v>
      </c>
      <c r="B392" t="str" cm="1">
        <f t="array" aca="1" ref="B392" ca="1">_xlfn.SWITCH(A392,1,"A",2,"B",3,"C",4,"D")</f>
        <v>D</v>
      </c>
      <c r="C392">
        <f t="shared" ca="1" si="231"/>
        <v>4</v>
      </c>
      <c r="D392" s="3">
        <f t="shared" ca="1" si="232"/>
        <v>3.0485443916724209</v>
      </c>
      <c r="E392">
        <f t="shared" ca="1" si="233"/>
        <v>1</v>
      </c>
      <c r="F392" cm="1">
        <f t="array" aca="1" ref="F392" ca="1">_xlfn.SWITCH(RANDBETWEEN(0,1),0,3,1,4)</f>
        <v>3</v>
      </c>
      <c r="G392" s="3">
        <f t="shared" ca="1" si="234"/>
        <v>2.128311044789184</v>
      </c>
      <c r="H392" t="str" cm="1">
        <f t="array" aca="1" ref="H392" ca="1">_xlfn.SWITCH(RANDBETWEEN(0,1),0,"No",1,"Yes")</f>
        <v>No</v>
      </c>
      <c r="I392" s="3">
        <f t="shared" ca="1" si="235"/>
        <v>0.32118582563895764</v>
      </c>
      <c r="J392" t="str" cm="1">
        <f t="array" aca="1" ref="J392" ca="1">_xlfn.SWITCH(RANDBETWEEN(0,2),0,"Rainy",1,"Sunny",2,"Cold")</f>
        <v>Cold</v>
      </c>
      <c r="K392">
        <f t="shared" ca="1" si="228"/>
        <v>0.43727166441741872</v>
      </c>
      <c r="L392" t="str" cm="1">
        <f t="array" aca="1" ref="L392" ca="1">_xlfn.SWITCH(RANDBETWEEN(0,1),0,"Good",1,"Bad")</f>
        <v>Bad</v>
      </c>
      <c r="M392" s="3">
        <f t="shared" ca="1" si="236"/>
        <v>0.58105004099969204</v>
      </c>
      <c r="N392" t="str" cm="1">
        <f t="array" aca="1" ref="N392" ca="1">_xlfn.SWITCH(RANDBETWEEN(0,1),0,"No",1,"Yes")</f>
        <v>Yes</v>
      </c>
      <c r="O392" s="3">
        <f t="shared" ca="1" si="237"/>
        <v>0.45610784730629073</v>
      </c>
      <c r="P392" t="str" cm="1">
        <f t="array" aca="1" ref="P392" ca="1">_xlfn.SWITCH(RANDBETWEEN(0,1),0,"No",1,"Yes")</f>
        <v>No</v>
      </c>
      <c r="Q392" s="3">
        <f t="shared" ca="1" si="238"/>
        <v>0</v>
      </c>
      <c r="R392">
        <f t="shared" ca="1" si="239"/>
        <v>1</v>
      </c>
      <c r="S392" s="3">
        <f t="shared" ca="1" si="240"/>
        <v>0.18335538283429467</v>
      </c>
      <c r="T392" s="3">
        <f t="shared" ca="1" si="241"/>
        <v>0.18335538283429467</v>
      </c>
      <c r="U392" t="str" cm="1">
        <f t="array" aca="1" ref="U392" ca="1">_xlfn.SWITCH(RANDBETWEEN(0,1),0,"No",1,"Yes")</f>
        <v>Yes</v>
      </c>
      <c r="V392" s="3">
        <f t="shared" ca="1" si="242"/>
        <v>1.0948351969609926</v>
      </c>
      <c r="W392" t="str" cm="1">
        <f t="array" aca="1" ref="W392" ca="1">_xlfn.SWITCH(RANDBETWEEN(0,1),0,"No",1,"Yes")</f>
        <v>No</v>
      </c>
      <c r="X392" s="3">
        <f t="shared" ca="1" si="243"/>
        <v>0</v>
      </c>
      <c r="Y392" t="str" cm="1">
        <f t="array" aca="1" ref="Y392" ca="1">_xlfn.SWITCH(RANDBETWEEN(0,1),0,"No",1,"Yes")</f>
        <v>No</v>
      </c>
      <c r="Z392" s="3">
        <f t="shared" ca="1" si="244"/>
        <v>0</v>
      </c>
      <c r="AA392" s="3">
        <f t="shared" ca="1" si="229"/>
        <v>0</v>
      </c>
      <c r="AB392" s="3">
        <f t="shared" ca="1" si="245"/>
        <v>0.802838803782565</v>
      </c>
      <c r="AC392" s="3">
        <f t="shared" ca="1" si="246"/>
        <v>256.96637363235118</v>
      </c>
      <c r="AD392" s="3">
        <f t="shared" ca="1" si="247"/>
        <v>4</v>
      </c>
      <c r="AE392" s="3" t="str">
        <f t="shared" ca="1" si="248"/>
        <v>4-8</v>
      </c>
      <c r="AF392" s="3">
        <f t="shared" ca="1" si="249"/>
        <v>0.46653877699103985</v>
      </c>
      <c r="AG392" s="3" t="str">
        <f t="shared" ca="1" si="250"/>
        <v>High</v>
      </c>
      <c r="AH392" s="3">
        <f t="shared" ca="1" si="251"/>
        <v>6.4150386139932902E-2</v>
      </c>
      <c r="AI392" s="3">
        <f t="shared" ca="1" si="252"/>
        <v>71.391265624721868</v>
      </c>
      <c r="AJ392" s="3">
        <f t="shared" ca="1" si="253"/>
        <v>3.5994091347691008</v>
      </c>
      <c r="AK392" s="3">
        <f t="shared" ca="1" si="254"/>
        <v>10.135054104629468</v>
      </c>
      <c r="AL392" s="3">
        <f t="shared" ca="1" si="255"/>
        <v>20</v>
      </c>
      <c r="AM392" s="3" t="str">
        <f t="shared" ca="1" si="256"/>
        <v>On time</v>
      </c>
      <c r="AN392" s="6">
        <f t="shared" ca="1" si="257"/>
        <v>26.177062105113137</v>
      </c>
      <c r="AO392" s="6">
        <f t="shared" ca="1" si="258"/>
        <v>0</v>
      </c>
      <c r="AP392" s="3" cm="1">
        <f t="array" aca="1" ref="AP392" ca="1">_xlfn.SWITCH(F392,3,_xlfn.NORM.INV(RAND(),8,4),4,_xlfn.NORM.INV(RAND(),7,3))</f>
        <v>10.091826806648969</v>
      </c>
      <c r="AQ392" s="6">
        <f t="shared" ca="1" si="259"/>
        <v>105.65641387620521</v>
      </c>
      <c r="AR392" s="6">
        <f t="shared" ca="1" si="260"/>
        <v>2690.310292174207</v>
      </c>
      <c r="AS392" s="3">
        <f t="shared" ca="1" si="261"/>
        <v>1.2668817630786835</v>
      </c>
      <c r="AT392" s="6">
        <f t="shared" ca="1" si="262"/>
        <v>1900.3226446180252</v>
      </c>
      <c r="AU392" s="3">
        <f t="shared" ca="1" si="263"/>
        <v>986.58595730837078</v>
      </c>
      <c r="AV392" s="3">
        <f t="shared" ca="1" si="264"/>
        <v>50.079833261291419</v>
      </c>
      <c r="AW392" s="6">
        <f t="shared" ca="1" si="265"/>
        <v>5653.4757894670074</v>
      </c>
      <c r="BC392">
        <v>389</v>
      </c>
      <c r="BD392">
        <v>-14397959.384065701</v>
      </c>
      <c r="BI392">
        <v>389</v>
      </c>
      <c r="BJ392">
        <v>1979.6075981611712</v>
      </c>
      <c r="BO392">
        <v>389</v>
      </c>
      <c r="BP392">
        <v>0.59799999999999998</v>
      </c>
      <c r="BW392">
        <v>389</v>
      </c>
      <c r="BX392">
        <v>24.77721595944454</v>
      </c>
      <c r="CE392">
        <v>389</v>
      </c>
      <c r="CF392">
        <v>1668332.1782899851</v>
      </c>
      <c r="CK392">
        <v>389</v>
      </c>
      <c r="CL392">
        <v>2985.711476170035</v>
      </c>
      <c r="CS392">
        <v>388</v>
      </c>
      <c r="CT392" s="10">
        <v>0.05</v>
      </c>
      <c r="CU392" s="10">
        <v>5.1999999999999998E-2</v>
      </c>
      <c r="CV392" s="10">
        <v>4.3999999999999997E-2</v>
      </c>
      <c r="CW392" s="10">
        <v>4.8000000000000001E-2</v>
      </c>
      <c r="CX392" s="10">
        <v>6.8000000000000005E-2</v>
      </c>
      <c r="CY392" s="10">
        <v>6.8000000000000005E-2</v>
      </c>
      <c r="CZ392" s="10">
        <v>7.0000000000000007E-2</v>
      </c>
      <c r="DA392" s="10">
        <v>7.0000000000000007E-2</v>
      </c>
      <c r="DB392" s="10">
        <v>6.6000000000000003E-2</v>
      </c>
      <c r="DC392" s="10">
        <v>6.8000000000000005E-2</v>
      </c>
      <c r="DD392" s="10">
        <v>6.6000000000000003E-2</v>
      </c>
      <c r="DE392" s="10">
        <v>8.5999999999999993E-2</v>
      </c>
      <c r="DF392" s="10">
        <v>6.4000000000000001E-2</v>
      </c>
      <c r="DG392" s="10">
        <v>5.3999999999999999E-2</v>
      </c>
      <c r="DH392" s="10">
        <v>5.1999999999999998E-2</v>
      </c>
      <c r="DI392" s="10">
        <v>7.3999999999999996E-2</v>
      </c>
      <c r="DJ392" s="25">
        <v>10155.314277507365</v>
      </c>
      <c r="DK392" s="10">
        <v>0.60399999999999998</v>
      </c>
      <c r="DL392" s="10"/>
      <c r="DM392" s="10"/>
      <c r="DN392" s="10"/>
      <c r="DO392" s="10"/>
      <c r="DP392" s="10"/>
      <c r="DQ392" s="10"/>
      <c r="DR392" s="10"/>
      <c r="DS392" s="10"/>
      <c r="DT392" s="10"/>
      <c r="DU392" s="10"/>
      <c r="DV392" s="10"/>
    </row>
    <row r="393" spans="1:126" x14ac:dyDescent="0.35">
      <c r="A393">
        <f t="shared" ca="1" si="230"/>
        <v>3</v>
      </c>
      <c r="B393" t="str" cm="1">
        <f t="array" aca="1" ref="B393" ca="1">_xlfn.SWITCH(A393,1,"A",2,"B",3,"C",4,"D")</f>
        <v>C</v>
      </c>
      <c r="C393">
        <f t="shared" ca="1" si="231"/>
        <v>3</v>
      </c>
      <c r="D393" s="3">
        <f t="shared" ca="1" si="232"/>
        <v>2.7150606903190582</v>
      </c>
      <c r="E393">
        <f t="shared" ca="1" si="233"/>
        <v>1</v>
      </c>
      <c r="F393" cm="1">
        <f t="array" aca="1" ref="F393" ca="1">_xlfn.SWITCH(RANDBETWEEN(0,1),0,3,1,4)</f>
        <v>4</v>
      </c>
      <c r="G393" s="3">
        <f t="shared" ca="1" si="234"/>
        <v>2.2449115454715201</v>
      </c>
      <c r="H393" t="str" cm="1">
        <f t="array" aca="1" ref="H393" ca="1">_xlfn.SWITCH(RANDBETWEEN(0,1),0,"No",1,"Yes")</f>
        <v>Yes</v>
      </c>
      <c r="I393" s="3">
        <f t="shared" ca="1" si="235"/>
        <v>0.10800974658907628</v>
      </c>
      <c r="J393" t="str" cm="1">
        <f t="array" aca="1" ref="J393" ca="1">_xlfn.SWITCH(RANDBETWEEN(0,2),0,"Rainy",1,"Sunny",2,"Cold")</f>
        <v>Cold</v>
      </c>
      <c r="K393">
        <f t="shared" ca="1" si="228"/>
        <v>0.24685422274507662</v>
      </c>
      <c r="L393" t="str" cm="1">
        <f t="array" aca="1" ref="L393" ca="1">_xlfn.SWITCH(RANDBETWEEN(0,1),0,"Good",1,"Bad")</f>
        <v>Bad</v>
      </c>
      <c r="M393" s="3">
        <f t="shared" ca="1" si="236"/>
        <v>0.43555207934953566</v>
      </c>
      <c r="N393" t="str" cm="1">
        <f t="array" aca="1" ref="N393" ca="1">_xlfn.SWITCH(RANDBETWEEN(0,1),0,"No",1,"Yes")</f>
        <v>Yes</v>
      </c>
      <c r="O393" s="3">
        <f t="shared" ca="1" si="237"/>
        <v>0.89861286866191492</v>
      </c>
      <c r="P393" t="str" cm="1">
        <f t="array" aca="1" ref="P393" ca="1">_xlfn.SWITCH(RANDBETWEEN(0,1),0,"No",1,"Yes")</f>
        <v>No</v>
      </c>
      <c r="Q393" s="3">
        <f t="shared" ca="1" si="238"/>
        <v>0</v>
      </c>
      <c r="R393">
        <f t="shared" ca="1" si="239"/>
        <v>3</v>
      </c>
      <c r="S393" s="3">
        <f t="shared" ca="1" si="240"/>
        <v>0.19617294758441917</v>
      </c>
      <c r="T393" s="3">
        <f t="shared" ca="1" si="241"/>
        <v>0.5885188427532575</v>
      </c>
      <c r="U393" t="str" cm="1">
        <f t="array" aca="1" ref="U393" ca="1">_xlfn.SWITCH(RANDBETWEEN(0,1),0,"No",1,"Yes")</f>
        <v>Yes</v>
      </c>
      <c r="V393" s="3">
        <f t="shared" ca="1" si="242"/>
        <v>0.7146960685961955</v>
      </c>
      <c r="W393" t="str" cm="1">
        <f t="array" aca="1" ref="W393" ca="1">_xlfn.SWITCH(RANDBETWEEN(0,1),0,"No",1,"Yes")</f>
        <v>No</v>
      </c>
      <c r="X393" s="3">
        <f t="shared" ca="1" si="243"/>
        <v>0</v>
      </c>
      <c r="Y393" t="str" cm="1">
        <f t="array" aca="1" ref="Y393" ca="1">_xlfn.SWITCH(RANDBETWEEN(0,1),0,"No",1,"Yes")</f>
        <v>No</v>
      </c>
      <c r="Z393" s="3">
        <f t="shared" ca="1" si="244"/>
        <v>0</v>
      </c>
      <c r="AA393" s="3">
        <f t="shared" ca="1" si="229"/>
        <v>0</v>
      </c>
      <c r="AB393" s="3">
        <f t="shared" ca="1" si="245"/>
        <v>1.2037938077745598</v>
      </c>
      <c r="AC393" s="3">
        <f t="shared" ca="1" si="246"/>
        <v>193.27435557795121</v>
      </c>
      <c r="AD393" s="3">
        <f t="shared" ca="1" si="247"/>
        <v>3</v>
      </c>
      <c r="AE393" s="3" t="str">
        <f t="shared" ca="1" si="248"/>
        <v>4-8</v>
      </c>
      <c r="AF393" s="3">
        <f t="shared" ca="1" si="249"/>
        <v>0.89764809349874386</v>
      </c>
      <c r="AG393" s="3" t="str">
        <f t="shared" ca="1" si="250"/>
        <v>High</v>
      </c>
      <c r="AH393" s="3">
        <f t="shared" ca="1" si="251"/>
        <v>9.8132550440166957E-2</v>
      </c>
      <c r="AI393" s="3">
        <f t="shared" ca="1" si="252"/>
        <v>15.883559249726801</v>
      </c>
      <c r="AJ393" s="3">
        <f t="shared" ca="1" si="253"/>
        <v>12.16820188342078</v>
      </c>
      <c r="AK393" s="3">
        <f t="shared" ca="1" si="254"/>
        <v>19.604931709300828</v>
      </c>
      <c r="AL393" s="3">
        <f t="shared" ca="1" si="255"/>
        <v>30</v>
      </c>
      <c r="AM393" s="3" t="str">
        <f t="shared" ca="1" si="256"/>
        <v>On time</v>
      </c>
      <c r="AN393" s="6">
        <f t="shared" ca="1" si="257"/>
        <v>0</v>
      </c>
      <c r="AO393" s="6">
        <f t="shared" ca="1" si="258"/>
        <v>5.0630204788402358</v>
      </c>
      <c r="AP393" s="3" cm="1">
        <f t="array" aca="1" ref="AP393" ca="1">_xlfn.SWITCH(F393,3,_xlfn.NORM.INV(RAND(),8,4),4,_xlfn.NORM.INV(RAND(),7,3))</f>
        <v>7.9035681536542883</v>
      </c>
      <c r="AQ393" s="6">
        <f t="shared" ca="1" si="259"/>
        <v>99.092681000284827</v>
      </c>
      <c r="AR393" s="6">
        <f t="shared" ca="1" si="260"/>
        <v>2423.2186893923854</v>
      </c>
      <c r="AS393" s="3">
        <f t="shared" ca="1" si="261"/>
        <v>2.4506164636626036</v>
      </c>
      <c r="AT393" s="6">
        <f t="shared" ca="1" si="262"/>
        <v>3675.9246954939053</v>
      </c>
      <c r="AU393" s="3">
        <f t="shared" ca="1" si="263"/>
        <v>986.38295636371561</v>
      </c>
      <c r="AV393" s="3">
        <f t="shared" ca="1" si="264"/>
        <v>56.704533097709536</v>
      </c>
      <c r="AW393" s="6">
        <f t="shared" ca="1" si="265"/>
        <v>7147.2938948265564</v>
      </c>
      <c r="BC393">
        <v>390</v>
      </c>
      <c r="BD393">
        <v>4929156.1508245785</v>
      </c>
      <c r="BI393">
        <v>390</v>
      </c>
      <c r="BJ393">
        <v>7805.9678761546156</v>
      </c>
      <c r="BO393">
        <v>390</v>
      </c>
      <c r="BP393">
        <v>0.61399999999999999</v>
      </c>
      <c r="BW393">
        <v>390</v>
      </c>
      <c r="BX393">
        <v>23.639375703335791</v>
      </c>
      <c r="CE393">
        <v>390</v>
      </c>
      <c r="CF393">
        <v>-353440.42521264008</v>
      </c>
      <c r="CK393">
        <v>390</v>
      </c>
      <c r="CL393">
        <v>-81.53400943536289</v>
      </c>
      <c r="CS393">
        <v>389</v>
      </c>
      <c r="CT393" s="10">
        <v>0.04</v>
      </c>
      <c r="CU393" s="10">
        <v>0.06</v>
      </c>
      <c r="CV393" s="10">
        <v>7.1999999999999995E-2</v>
      </c>
      <c r="CW393" s="10">
        <v>6.6000000000000003E-2</v>
      </c>
      <c r="CX393" s="10">
        <v>5.6000000000000001E-2</v>
      </c>
      <c r="CY393" s="10">
        <v>0.06</v>
      </c>
      <c r="CZ393" s="10">
        <v>7.3999999999999996E-2</v>
      </c>
      <c r="DA393" s="10">
        <v>0.06</v>
      </c>
      <c r="DB393" s="10">
        <v>5.3999999999999999E-2</v>
      </c>
      <c r="DC393" s="10">
        <v>5.1999999999999998E-2</v>
      </c>
      <c r="DD393" s="10">
        <v>0.08</v>
      </c>
      <c r="DE393" s="10">
        <v>6.6000000000000003E-2</v>
      </c>
      <c r="DF393" s="10">
        <v>7.1999999999999995E-2</v>
      </c>
      <c r="DG393" s="10">
        <v>3.7999999999999999E-2</v>
      </c>
      <c r="DH393" s="10">
        <v>7.8E-2</v>
      </c>
      <c r="DI393" s="10">
        <v>7.1999999999999995E-2</v>
      </c>
      <c r="DJ393" s="25">
        <v>10753.969827434597</v>
      </c>
      <c r="DK393" s="10">
        <v>0.62</v>
      </c>
      <c r="DL393" s="10"/>
      <c r="DM393" s="10"/>
      <c r="DN393" s="10"/>
      <c r="DO393" s="10"/>
      <c r="DP393" s="10"/>
      <c r="DQ393" s="10"/>
      <c r="DR393" s="10"/>
      <c r="DS393" s="10"/>
      <c r="DT393" s="10"/>
      <c r="DU393" s="10"/>
      <c r="DV393" s="10"/>
    </row>
    <row r="394" spans="1:126" x14ac:dyDescent="0.35">
      <c r="A394">
        <f t="shared" ca="1" si="230"/>
        <v>4</v>
      </c>
      <c r="B394" t="str" cm="1">
        <f t="array" aca="1" ref="B394" ca="1">_xlfn.SWITCH(A394,1,"A",2,"B",3,"C",4,"D")</f>
        <v>D</v>
      </c>
      <c r="C394">
        <f t="shared" ca="1" si="231"/>
        <v>2</v>
      </c>
      <c r="D394" s="3">
        <f t="shared" ca="1" si="232"/>
        <v>3.3386217500289512</v>
      </c>
      <c r="E394">
        <f t="shared" ca="1" si="233"/>
        <v>1</v>
      </c>
      <c r="F394" cm="1">
        <f t="array" aca="1" ref="F394" ca="1">_xlfn.SWITCH(RANDBETWEEN(0,1),0,3,1,4)</f>
        <v>4</v>
      </c>
      <c r="G394" s="3">
        <f t="shared" ca="1" si="234"/>
        <v>2.6526427726590192</v>
      </c>
      <c r="H394" t="str" cm="1">
        <f t="array" aca="1" ref="H394" ca="1">_xlfn.SWITCH(RANDBETWEEN(0,1),0,"No",1,"Yes")</f>
        <v>Yes</v>
      </c>
      <c r="I394" s="3">
        <f t="shared" ca="1" si="235"/>
        <v>0.11285120433803153</v>
      </c>
      <c r="J394" t="str" cm="1">
        <f t="array" aca="1" ref="J394" ca="1">_xlfn.SWITCH(RANDBETWEEN(0,2),0,"Rainy",1,"Sunny",2,"Cold")</f>
        <v>Cold</v>
      </c>
      <c r="K394">
        <f t="shared" ca="1" si="228"/>
        <v>0.68254920289244159</v>
      </c>
      <c r="L394" t="str" cm="1">
        <f t="array" aca="1" ref="L394" ca="1">_xlfn.SWITCH(RANDBETWEEN(0,1),0,"Good",1,"Bad")</f>
        <v>Bad</v>
      </c>
      <c r="M394" s="3">
        <f t="shared" ca="1" si="236"/>
        <v>0.53976199080625598</v>
      </c>
      <c r="N394" t="str" cm="1">
        <f t="array" aca="1" ref="N394" ca="1">_xlfn.SWITCH(RANDBETWEEN(0,1),0,"No",1,"Yes")</f>
        <v>No</v>
      </c>
      <c r="O394" s="3">
        <f t="shared" ca="1" si="237"/>
        <v>6.8931571990454826E-2</v>
      </c>
      <c r="P394" t="str" cm="1">
        <f t="array" aca="1" ref="P394" ca="1">_xlfn.SWITCH(RANDBETWEEN(0,1),0,"No",1,"Yes")</f>
        <v>No</v>
      </c>
      <c r="Q394" s="3">
        <f t="shared" ca="1" si="238"/>
        <v>0</v>
      </c>
      <c r="R394">
        <f t="shared" ca="1" si="239"/>
        <v>1</v>
      </c>
      <c r="S394" s="3">
        <f t="shared" ca="1" si="240"/>
        <v>0.17061889189100143</v>
      </c>
      <c r="T394" s="3">
        <f t="shared" ca="1" si="241"/>
        <v>0.17061889189100143</v>
      </c>
      <c r="U394" t="str" cm="1">
        <f t="array" aca="1" ref="U394" ca="1">_xlfn.SWITCH(RANDBETWEEN(0,1),0,"No",1,"Yes")</f>
        <v>Yes</v>
      </c>
      <c r="V394" s="3">
        <f t="shared" ca="1" si="242"/>
        <v>0.94481511316138622</v>
      </c>
      <c r="W394" t="str" cm="1">
        <f t="array" aca="1" ref="W394" ca="1">_xlfn.SWITCH(RANDBETWEEN(0,1),0,"No",1,"Yes")</f>
        <v>No</v>
      </c>
      <c r="X394" s="3">
        <f t="shared" ca="1" si="243"/>
        <v>0</v>
      </c>
      <c r="Y394" t="str" cm="1">
        <f t="array" aca="1" ref="Y394" ca="1">_xlfn.SWITCH(RANDBETWEEN(0,1),0,"No",1,"Yes")</f>
        <v>Yes</v>
      </c>
      <c r="Z394" s="3">
        <f t="shared" ca="1" si="244"/>
        <v>1.338940946975177</v>
      </c>
      <c r="AA394" s="3">
        <f t="shared" ca="1" si="229"/>
        <v>0</v>
      </c>
      <c r="AB394" s="3">
        <f t="shared" ca="1" si="245"/>
        <v>0.96310269243818669</v>
      </c>
      <c r="AC394" s="3">
        <f t="shared" ca="1" si="246"/>
        <v>323.6519052124641</v>
      </c>
      <c r="AD394" s="3">
        <f t="shared" ca="1" si="247"/>
        <v>1</v>
      </c>
      <c r="AE394" s="3" t="str">
        <f t="shared" ca="1" si="248"/>
        <v>8-12</v>
      </c>
      <c r="AF394" s="3">
        <f t="shared" ca="1" si="249"/>
        <v>0.321027096568545</v>
      </c>
      <c r="AG394" s="3" t="str">
        <f t="shared" ca="1" si="250"/>
        <v>Low</v>
      </c>
      <c r="AH394" s="3">
        <f t="shared" ca="1" si="251"/>
        <v>-0.30384813439371927</v>
      </c>
      <c r="AI394" s="3">
        <f t="shared" ca="1" si="252"/>
        <v>119.02627137488008</v>
      </c>
      <c r="AJ394" s="3">
        <f t="shared" ca="1" si="253"/>
        <v>2.7191636054287867</v>
      </c>
      <c r="AK394" s="3">
        <f t="shared" ca="1" si="254"/>
        <v>10.210556954755567</v>
      </c>
      <c r="AL394" s="3">
        <f t="shared" ca="1" si="255"/>
        <v>20</v>
      </c>
      <c r="AM394" s="3" t="str">
        <f t="shared" ca="1" si="256"/>
        <v>On time</v>
      </c>
      <c r="AN394" s="6">
        <f t="shared" ca="1" si="257"/>
        <v>0</v>
      </c>
      <c r="AO394" s="6">
        <f t="shared" ca="1" si="258"/>
        <v>3.3231963647192813</v>
      </c>
      <c r="AP394" s="3" cm="1">
        <f t="array" aca="1" ref="AP394" ca="1">_xlfn.SWITCH(F394,3,_xlfn.NORM.INV(RAND(),8,4),4,_xlfn.NORM.INV(RAND(),7,3))</f>
        <v>4.9617100733014947</v>
      </c>
      <c r="AQ394" s="6">
        <f t="shared" ca="1" si="259"/>
        <v>102.40470355391824</v>
      </c>
      <c r="AR394" s="6">
        <f t="shared" ca="1" si="260"/>
        <v>6679.8496724516881</v>
      </c>
      <c r="AS394" s="3">
        <f t="shared" ca="1" si="261"/>
        <v>1.2763196193444459</v>
      </c>
      <c r="AT394" s="6">
        <f t="shared" ca="1" si="262"/>
        <v>1914.479429016669</v>
      </c>
      <c r="AU394" s="3">
        <f t="shared" ca="1" si="263"/>
        <v>995.03505607348552</v>
      </c>
      <c r="AV394" s="3">
        <f t="shared" ca="1" si="264"/>
        <v>54.030209230817604</v>
      </c>
      <c r="AW394" s="6">
        <f t="shared" ca="1" si="265"/>
        <v>9646.7175631373793</v>
      </c>
      <c r="BC394">
        <v>391</v>
      </c>
      <c r="BD394">
        <v>7072550.4480363298</v>
      </c>
      <c r="BI394">
        <v>391</v>
      </c>
      <c r="BJ394">
        <v>9904.0582569212474</v>
      </c>
      <c r="BO394">
        <v>391</v>
      </c>
      <c r="BP394">
        <v>0.58399999999999996</v>
      </c>
      <c r="BW394">
        <v>391</v>
      </c>
      <c r="BX394">
        <v>28.495395687523857</v>
      </c>
      <c r="CE394">
        <v>391</v>
      </c>
      <c r="CF394">
        <v>943195.60291874409</v>
      </c>
      <c r="CK394">
        <v>391</v>
      </c>
      <c r="CL394">
        <v>3804.4497805811652</v>
      </c>
      <c r="CS394">
        <v>390</v>
      </c>
      <c r="CT394" s="10">
        <v>6.2E-2</v>
      </c>
      <c r="CU394" s="10">
        <v>7.1999999999999995E-2</v>
      </c>
      <c r="CV394" s="10">
        <v>5.3999999999999999E-2</v>
      </c>
      <c r="CW394" s="10">
        <v>0.05</v>
      </c>
      <c r="CX394" s="10">
        <v>0.05</v>
      </c>
      <c r="CY394" s="10">
        <v>5.1999999999999998E-2</v>
      </c>
      <c r="CZ394" s="10">
        <v>6.6000000000000003E-2</v>
      </c>
      <c r="DA394" s="10">
        <v>7.1999999999999995E-2</v>
      </c>
      <c r="DB394" s="10">
        <v>6.2E-2</v>
      </c>
      <c r="DC394" s="10">
        <v>7.1999999999999995E-2</v>
      </c>
      <c r="DD394" s="10">
        <v>6.2E-2</v>
      </c>
      <c r="DE394" s="10">
        <v>9.6000000000000002E-2</v>
      </c>
      <c r="DF394" s="10">
        <v>5.3999999999999999E-2</v>
      </c>
      <c r="DG394" s="10">
        <v>6.8000000000000005E-2</v>
      </c>
      <c r="DH394" s="10">
        <v>4.3999999999999997E-2</v>
      </c>
      <c r="DI394" s="10">
        <v>6.4000000000000001E-2</v>
      </c>
      <c r="DJ394" s="25">
        <v>12124.306774217685</v>
      </c>
      <c r="DK394" s="10">
        <v>0.60599999999999998</v>
      </c>
      <c r="DL394" s="10"/>
      <c r="DM394" s="10"/>
      <c r="DN394" s="10"/>
      <c r="DO394" s="10"/>
      <c r="DP394" s="10"/>
      <c r="DQ394" s="10"/>
      <c r="DR394" s="10"/>
      <c r="DS394" s="10"/>
      <c r="DT394" s="10"/>
      <c r="DU394" s="10"/>
      <c r="DV394" s="10"/>
    </row>
    <row r="395" spans="1:126" x14ac:dyDescent="0.35">
      <c r="A395">
        <f t="shared" ca="1" si="230"/>
        <v>3</v>
      </c>
      <c r="B395" t="str" cm="1">
        <f t="array" aca="1" ref="B395" ca="1">_xlfn.SWITCH(A395,1,"A",2,"B",3,"C",4,"D")</f>
        <v>C</v>
      </c>
      <c r="C395">
        <f t="shared" ca="1" si="231"/>
        <v>2</v>
      </c>
      <c r="D395" s="3">
        <f t="shared" ca="1" si="232"/>
        <v>3.5484493379561921</v>
      </c>
      <c r="E395">
        <f t="shared" ca="1" si="233"/>
        <v>1</v>
      </c>
      <c r="F395" cm="1">
        <f t="array" aca="1" ref="F395" ca="1">_xlfn.SWITCH(RANDBETWEEN(0,1),0,3,1,4)</f>
        <v>4</v>
      </c>
      <c r="G395" s="3">
        <f t="shared" ca="1" si="234"/>
        <v>3.3518189320880274</v>
      </c>
      <c r="H395" t="str" cm="1">
        <f t="array" aca="1" ref="H395" ca="1">_xlfn.SWITCH(RANDBETWEEN(0,1),0,"No",1,"Yes")</f>
        <v>No</v>
      </c>
      <c r="I395" s="3">
        <f t="shared" ca="1" si="235"/>
        <v>0.23440571564563664</v>
      </c>
      <c r="J395" t="str" cm="1">
        <f t="array" aca="1" ref="J395" ca="1">_xlfn.SWITCH(RANDBETWEEN(0,2),0,"Rainy",1,"Sunny",2,"Cold")</f>
        <v>Rainy</v>
      </c>
      <c r="K395">
        <f t="shared" ca="1" si="228"/>
        <v>1.5749634684851648</v>
      </c>
      <c r="L395" t="str" cm="1">
        <f t="array" aca="1" ref="L395" ca="1">_xlfn.SWITCH(RANDBETWEEN(0,1),0,"Good",1,"Bad")</f>
        <v>Good</v>
      </c>
      <c r="M395" s="3">
        <f t="shared" ca="1" si="236"/>
        <v>7.3108057701998214E-2</v>
      </c>
      <c r="N395" t="str" cm="1">
        <f t="array" aca="1" ref="N395" ca="1">_xlfn.SWITCH(RANDBETWEEN(0,1),0,"No",1,"Yes")</f>
        <v>No</v>
      </c>
      <c r="O395" s="3">
        <f t="shared" ca="1" si="237"/>
        <v>9.6796012555646085E-2</v>
      </c>
      <c r="P395" t="str" cm="1">
        <f t="array" aca="1" ref="P395" ca="1">_xlfn.SWITCH(RANDBETWEEN(0,1),0,"No",1,"Yes")</f>
        <v>Yes</v>
      </c>
      <c r="Q395" s="3">
        <f t="shared" ca="1" si="238"/>
        <v>0.81841067406614099</v>
      </c>
      <c r="R395">
        <f t="shared" ca="1" si="239"/>
        <v>3</v>
      </c>
      <c r="S395" s="3">
        <f t="shared" ca="1" si="240"/>
        <v>0.15747549871293329</v>
      </c>
      <c r="T395" s="3">
        <f t="shared" ca="1" si="241"/>
        <v>0.47242649613879983</v>
      </c>
      <c r="U395" t="str" cm="1">
        <f t="array" aca="1" ref="U395" ca="1">_xlfn.SWITCH(RANDBETWEEN(0,1),0,"No",1,"Yes")</f>
        <v>No</v>
      </c>
      <c r="V395" s="3">
        <f t="shared" ca="1" si="242"/>
        <v>0</v>
      </c>
      <c r="W395" t="str" cm="1">
        <f t="array" aca="1" ref="W395" ca="1">_xlfn.SWITCH(RANDBETWEEN(0,1),0,"No",1,"Yes")</f>
        <v>Yes</v>
      </c>
      <c r="X395" s="3">
        <f t="shared" ca="1" si="243"/>
        <v>17.70356561435694</v>
      </c>
      <c r="Y395" t="str" cm="1">
        <f t="array" aca="1" ref="Y395" ca="1">_xlfn.SWITCH(RANDBETWEEN(0,1),0,"No",1,"Yes")</f>
        <v>Yes</v>
      </c>
      <c r="Z395" s="3">
        <f t="shared" ca="1" si="244"/>
        <v>1.0743828157021786</v>
      </c>
      <c r="AA395" s="3">
        <f t="shared" ca="1" si="229"/>
        <v>1</v>
      </c>
      <c r="AB395" s="3">
        <f t="shared" ca="1" si="245"/>
        <v>0.2805022839946989</v>
      </c>
      <c r="AC395" s="3">
        <f t="shared" ca="1" si="246"/>
        <v>227.82858991958068</v>
      </c>
      <c r="AD395" s="3">
        <f t="shared" ca="1" si="247"/>
        <v>1</v>
      </c>
      <c r="AE395" s="3" t="str">
        <f t="shared" ca="1" si="248"/>
        <v>8-12</v>
      </c>
      <c r="AF395" s="3">
        <f t="shared" ca="1" si="249"/>
        <v>0.93651388830795523</v>
      </c>
      <c r="AG395" s="3" t="str">
        <f t="shared" ca="1" si="250"/>
        <v>High</v>
      </c>
      <c r="AH395" s="3">
        <f t="shared" ca="1" si="251"/>
        <v>6.5922355639206412E-2</v>
      </c>
      <c r="AI395" s="3">
        <f t="shared" ca="1" si="252"/>
        <v>94.37794372780121</v>
      </c>
      <c r="AJ395" s="3">
        <f t="shared" ca="1" si="253"/>
        <v>2.4140024768569788</v>
      </c>
      <c r="AK395" s="3">
        <f t="shared" ca="1" si="254"/>
        <v>29.09681879153937</v>
      </c>
      <c r="AL395" s="3">
        <f t="shared" ca="1" si="255"/>
        <v>20</v>
      </c>
      <c r="AM395" s="3" t="str">
        <f t="shared" ca="1" si="256"/>
        <v>Late</v>
      </c>
      <c r="AN395" s="6">
        <f t="shared" ca="1" si="257"/>
        <v>0</v>
      </c>
      <c r="AO395" s="6">
        <f t="shared" ca="1" si="258"/>
        <v>-1.6065076737683697</v>
      </c>
      <c r="AP395" s="3" cm="1">
        <f t="array" aca="1" ref="AP395" ca="1">_xlfn.SWITCH(F395,3,_xlfn.NORM.INV(RAND(),8,4),4,_xlfn.NORM.INV(RAND(),7,3))</f>
        <v>4.9138713684944273</v>
      </c>
      <c r="AQ395" s="6">
        <f t="shared" ca="1" si="259"/>
        <v>83.720104818746478</v>
      </c>
      <c r="AR395" s="6">
        <f t="shared" ca="1" si="260"/>
        <v>3881.6305919335819</v>
      </c>
      <c r="AS395" s="3">
        <f t="shared" ca="1" si="261"/>
        <v>3.6371023489424212</v>
      </c>
      <c r="AT395" s="6">
        <f t="shared" ca="1" si="262"/>
        <v>7274.2046978848421</v>
      </c>
      <c r="AU395" s="3">
        <f t="shared" ca="1" si="263"/>
        <v>976.51872010814964</v>
      </c>
      <c r="AV395" s="3">
        <f t="shared" ca="1" si="264"/>
        <v>38.407621778398408</v>
      </c>
      <c r="AW395" s="6">
        <f t="shared" ca="1" si="265"/>
        <v>12169.155124031204</v>
      </c>
      <c r="BC395">
        <v>392</v>
      </c>
      <c r="BD395">
        <v>13786757.422902752</v>
      </c>
      <c r="BI395">
        <v>392</v>
      </c>
      <c r="BJ395">
        <v>8623.0887242403787</v>
      </c>
      <c r="BO395">
        <v>392</v>
      </c>
      <c r="BP395">
        <v>0.59</v>
      </c>
      <c r="BW395">
        <v>392</v>
      </c>
      <c r="BX395">
        <v>14.608626646248103</v>
      </c>
      <c r="CE395">
        <v>392</v>
      </c>
      <c r="CF395">
        <v>1909904.6309436902</v>
      </c>
      <c r="CK395">
        <v>392</v>
      </c>
      <c r="CL395">
        <v>4017.8144938410819</v>
      </c>
      <c r="CS395">
        <v>391</v>
      </c>
      <c r="CT395" s="10">
        <v>5.8000000000000003E-2</v>
      </c>
      <c r="CU395" s="10">
        <v>8.2000000000000003E-2</v>
      </c>
      <c r="CV395" s="10">
        <v>6.6000000000000003E-2</v>
      </c>
      <c r="CW395" s="10">
        <v>5.8000000000000003E-2</v>
      </c>
      <c r="CX395" s="10">
        <v>7.5999999999999998E-2</v>
      </c>
      <c r="CY395" s="10">
        <v>4.2000000000000003E-2</v>
      </c>
      <c r="CZ395" s="10">
        <v>0.08</v>
      </c>
      <c r="DA395" s="10">
        <v>6.8000000000000005E-2</v>
      </c>
      <c r="DB395" s="10">
        <v>7.0000000000000007E-2</v>
      </c>
      <c r="DC395" s="10">
        <v>6.6000000000000003E-2</v>
      </c>
      <c r="DD395" s="10">
        <v>5.6000000000000001E-2</v>
      </c>
      <c r="DE395" s="10">
        <v>4.8000000000000001E-2</v>
      </c>
      <c r="DF395" s="10">
        <v>6.4000000000000001E-2</v>
      </c>
      <c r="DG395" s="10">
        <v>9.1999999999999998E-2</v>
      </c>
      <c r="DH395" s="10">
        <v>3.5999999999999997E-2</v>
      </c>
      <c r="DI395" s="10">
        <v>3.7999999999999999E-2</v>
      </c>
      <c r="DJ395" s="25">
        <v>9627.8894575070699</v>
      </c>
      <c r="DK395" s="10">
        <v>0.60799999999999998</v>
      </c>
      <c r="DL395" s="10"/>
      <c r="DM395" s="10"/>
      <c r="DN395" s="10"/>
      <c r="DO395" s="10"/>
      <c r="DP395" s="10"/>
      <c r="DQ395" s="10"/>
      <c r="DR395" s="10"/>
      <c r="DS395" s="10"/>
      <c r="DT395" s="10"/>
      <c r="DU395" s="10"/>
      <c r="DV395" s="10"/>
    </row>
    <row r="396" spans="1:126" x14ac:dyDescent="0.35">
      <c r="A396">
        <f t="shared" ca="1" si="230"/>
        <v>4</v>
      </c>
      <c r="B396" t="str" cm="1">
        <f t="array" aca="1" ref="B396" ca="1">_xlfn.SWITCH(A396,1,"A",2,"B",3,"C",4,"D")</f>
        <v>D</v>
      </c>
      <c r="C396">
        <f t="shared" ca="1" si="231"/>
        <v>4</v>
      </c>
      <c r="D396" s="3">
        <f t="shared" ca="1" si="232"/>
        <v>3.2255924583064761</v>
      </c>
      <c r="E396">
        <f t="shared" ca="1" si="233"/>
        <v>0</v>
      </c>
      <c r="F396" cm="1">
        <f t="array" aca="1" ref="F396" ca="1">_xlfn.SWITCH(RANDBETWEEN(0,1),0,3,1,4)</f>
        <v>3</v>
      </c>
      <c r="G396" s="3">
        <f t="shared" ca="1" si="234"/>
        <v>2.5266378571332453</v>
      </c>
      <c r="H396" t="str" cm="1">
        <f t="array" aca="1" ref="H396" ca="1">_xlfn.SWITCH(RANDBETWEEN(0,1),0,"No",1,"Yes")</f>
        <v>Yes</v>
      </c>
      <c r="I396" s="3">
        <f t="shared" ca="1" si="235"/>
        <v>7.9062176233234333E-2</v>
      </c>
      <c r="J396" t="str" cm="1">
        <f t="array" aca="1" ref="J396" ca="1">_xlfn.SWITCH(RANDBETWEEN(0,2),0,"Rainy",1,"Sunny",2,"Cold")</f>
        <v>Cold</v>
      </c>
      <c r="K396">
        <f t="shared" ca="1" si="228"/>
        <v>0.11499204180371203</v>
      </c>
      <c r="L396" t="str" cm="1">
        <f t="array" aca="1" ref="L396" ca="1">_xlfn.SWITCH(RANDBETWEEN(0,1),0,"Good",1,"Bad")</f>
        <v>Bad</v>
      </c>
      <c r="M396" s="3">
        <f t="shared" ca="1" si="236"/>
        <v>0.70763277249987211</v>
      </c>
      <c r="N396" t="str" cm="1">
        <f t="array" aca="1" ref="N396" ca="1">_xlfn.SWITCH(RANDBETWEEN(0,1),0,"No",1,"Yes")</f>
        <v>No</v>
      </c>
      <c r="O396" s="3">
        <f t="shared" ca="1" si="237"/>
        <v>9.4932894774801019E-2</v>
      </c>
      <c r="P396" t="str" cm="1">
        <f t="array" aca="1" ref="P396" ca="1">_xlfn.SWITCH(RANDBETWEEN(0,1),0,"No",1,"Yes")</f>
        <v>No</v>
      </c>
      <c r="Q396" s="3">
        <f t="shared" ca="1" si="238"/>
        <v>0</v>
      </c>
      <c r="R396">
        <f t="shared" ca="1" si="239"/>
        <v>1</v>
      </c>
      <c r="S396" s="3">
        <f t="shared" ca="1" si="240"/>
        <v>0.15571309259715951</v>
      </c>
      <c r="T396" s="3">
        <f t="shared" ca="1" si="241"/>
        <v>0.15571309259715951</v>
      </c>
      <c r="U396" t="str" cm="1">
        <f t="array" aca="1" ref="U396" ca="1">_xlfn.SWITCH(RANDBETWEEN(0,1),0,"No",1,"Yes")</f>
        <v>Yes</v>
      </c>
      <c r="V396" s="3">
        <f t="shared" ca="1" si="242"/>
        <v>0.76465748846769876</v>
      </c>
      <c r="W396" t="str" cm="1">
        <f t="array" aca="1" ref="W396" ca="1">_xlfn.SWITCH(RANDBETWEEN(0,1),0,"No",1,"Yes")</f>
        <v>No</v>
      </c>
      <c r="X396" s="3">
        <f t="shared" ca="1" si="243"/>
        <v>0</v>
      </c>
      <c r="Y396" t="str" cm="1">
        <f t="array" aca="1" ref="Y396" ca="1">_xlfn.SWITCH(RANDBETWEEN(0,1),0,"No",1,"Yes")</f>
        <v>Yes</v>
      </c>
      <c r="Z396" s="3">
        <f t="shared" ca="1" si="244"/>
        <v>0.92962030721779254</v>
      </c>
      <c r="AA396" s="3">
        <f t="shared" ca="1" si="229"/>
        <v>1</v>
      </c>
      <c r="AB396" s="3">
        <f t="shared" ca="1" si="245"/>
        <v>1.0046761888024291</v>
      </c>
      <c r="AC396" s="3">
        <f t="shared" ca="1" si="246"/>
        <v>334.57995269953346</v>
      </c>
      <c r="AD396" s="3">
        <f t="shared" ca="1" si="247"/>
        <v>1</v>
      </c>
      <c r="AE396" s="3" t="str">
        <f t="shared" ca="1" si="248"/>
        <v>8-12</v>
      </c>
      <c r="AF396" s="3">
        <f t="shared" ca="1" si="249"/>
        <v>0.56583653553599045</v>
      </c>
      <c r="AG396" s="3" t="str">
        <f t="shared" ca="1" si="250"/>
        <v>High</v>
      </c>
      <c r="AH396" s="3">
        <f t="shared" ca="1" si="251"/>
        <v>7.971862253463069E-2</v>
      </c>
      <c r="AI396" s="3">
        <f t="shared" ca="1" si="252"/>
        <v>62.926247124650615</v>
      </c>
      <c r="AJ396" s="3">
        <f t="shared" ca="1" si="253"/>
        <v>5.3170174289396916</v>
      </c>
      <c r="AK396" s="3">
        <f t="shared" ca="1" si="254"/>
        <v>12.340497406540257</v>
      </c>
      <c r="AL396" s="3">
        <f t="shared" ca="1" si="255"/>
        <v>20</v>
      </c>
      <c r="AM396" s="3" t="str">
        <f t="shared" ca="1" si="256"/>
        <v>On time</v>
      </c>
      <c r="AN396" s="6">
        <f t="shared" ca="1" si="257"/>
        <v>16.348669036971565</v>
      </c>
      <c r="AO396" s="6">
        <f t="shared" ca="1" si="258"/>
        <v>0</v>
      </c>
      <c r="AP396" s="3" cm="1">
        <f t="array" aca="1" ref="AP396" ca="1">_xlfn.SWITCH(F396,3,_xlfn.NORM.INV(RAND(),8,4),4,_xlfn.NORM.INV(RAND(),7,3))</f>
        <v>2.4363079110750974</v>
      </c>
      <c r="AQ396" s="6">
        <f t="shared" ca="1" si="259"/>
        <v>94.268217650875343</v>
      </c>
      <c r="AR396" s="6">
        <f t="shared" ca="1" si="260"/>
        <v>12945.923485008538</v>
      </c>
      <c r="AS396" s="3">
        <f t="shared" ca="1" si="261"/>
        <v>1.5425621758175321</v>
      </c>
      <c r="AT396" s="6">
        <f t="shared" ca="1" si="262"/>
        <v>3085.1243516350642</v>
      </c>
      <c r="AU396" s="3">
        <f t="shared" ca="1" si="263"/>
        <v>1009.3356581646577</v>
      </c>
      <c r="AV396" s="3">
        <f t="shared" ca="1" si="264"/>
        <v>43.598670678618753</v>
      </c>
      <c r="AW396" s="6">
        <f t="shared" ca="1" si="265"/>
        <v>17100.330834523847</v>
      </c>
      <c r="BC396">
        <v>393</v>
      </c>
      <c r="BD396">
        <v>6455022.2512668148</v>
      </c>
      <c r="BI396">
        <v>393</v>
      </c>
      <c r="BJ396">
        <v>31853.561214692854</v>
      </c>
      <c r="BO396">
        <v>393</v>
      </c>
      <c r="BP396">
        <v>0.58599999999999997</v>
      </c>
      <c r="BW396">
        <v>393</v>
      </c>
      <c r="BX396">
        <v>24.056723153811365</v>
      </c>
      <c r="CE396">
        <v>393</v>
      </c>
      <c r="CF396">
        <v>2035088.6222577228</v>
      </c>
      <c r="CK396">
        <v>393</v>
      </c>
      <c r="CL396">
        <v>1541.1580435925712</v>
      </c>
      <c r="CS396">
        <v>392</v>
      </c>
      <c r="CT396" s="10">
        <v>5.8000000000000003E-2</v>
      </c>
      <c r="CU396" s="10">
        <v>6.6000000000000003E-2</v>
      </c>
      <c r="CV396" s="10">
        <v>6.6000000000000003E-2</v>
      </c>
      <c r="CW396" s="10">
        <v>6.4000000000000001E-2</v>
      </c>
      <c r="CX396" s="10">
        <v>6.6000000000000003E-2</v>
      </c>
      <c r="CY396" s="10">
        <v>0.06</v>
      </c>
      <c r="CZ396" s="10">
        <v>5.1999999999999998E-2</v>
      </c>
      <c r="DA396" s="10">
        <v>0.05</v>
      </c>
      <c r="DB396" s="10">
        <v>6.8000000000000005E-2</v>
      </c>
      <c r="DC396" s="10">
        <v>7.0000000000000007E-2</v>
      </c>
      <c r="DD396" s="10">
        <v>6.8000000000000005E-2</v>
      </c>
      <c r="DE396" s="10">
        <v>6.8000000000000005E-2</v>
      </c>
      <c r="DF396" s="10">
        <v>5.8000000000000003E-2</v>
      </c>
      <c r="DG396" s="10">
        <v>5.8000000000000003E-2</v>
      </c>
      <c r="DH396" s="10">
        <v>5.3999999999999999E-2</v>
      </c>
      <c r="DI396" s="10">
        <v>7.3999999999999996E-2</v>
      </c>
      <c r="DJ396" s="25">
        <v>47141.438033582002</v>
      </c>
      <c r="DK396" s="10">
        <v>0.55600000000000005</v>
      </c>
      <c r="DL396" s="10"/>
      <c r="DM396" s="10"/>
      <c r="DN396" s="10"/>
      <c r="DO396" s="10"/>
      <c r="DP396" s="10"/>
      <c r="DQ396" s="10"/>
      <c r="DR396" s="10"/>
      <c r="DS396" s="10"/>
      <c r="DT396" s="10"/>
      <c r="DU396" s="10"/>
      <c r="DV396" s="10"/>
    </row>
    <row r="397" spans="1:126" x14ac:dyDescent="0.35">
      <c r="A397">
        <f t="shared" ca="1" si="230"/>
        <v>4</v>
      </c>
      <c r="B397" t="str" cm="1">
        <f t="array" aca="1" ref="B397" ca="1">_xlfn.SWITCH(A397,1,"A",2,"B",3,"C",4,"D")</f>
        <v>D</v>
      </c>
      <c r="C397">
        <f t="shared" ca="1" si="231"/>
        <v>4</v>
      </c>
      <c r="D397" s="3">
        <f t="shared" ca="1" si="232"/>
        <v>2.9443989210072061</v>
      </c>
      <c r="E397">
        <f t="shared" ca="1" si="233"/>
        <v>1</v>
      </c>
      <c r="F397" cm="1">
        <f t="array" aca="1" ref="F397" ca="1">_xlfn.SWITCH(RANDBETWEEN(0,1),0,3,1,4)</f>
        <v>3</v>
      </c>
      <c r="G397" s="3">
        <f t="shared" ca="1" si="234"/>
        <v>2.5907875555887268</v>
      </c>
      <c r="H397" t="str" cm="1">
        <f t="array" aca="1" ref="H397" ca="1">_xlfn.SWITCH(RANDBETWEEN(0,1),0,"No",1,"Yes")</f>
        <v>Yes</v>
      </c>
      <c r="I397" s="3">
        <f t="shared" ca="1" si="235"/>
        <v>8.287510284848347E-2</v>
      </c>
      <c r="J397" t="str" cm="1">
        <f t="array" aca="1" ref="J397" ca="1">_xlfn.SWITCH(RANDBETWEEN(0,2),0,"Rainy",1,"Sunny",2,"Cold")</f>
        <v>Rainy</v>
      </c>
      <c r="K397">
        <f t="shared" ca="1" si="228"/>
        <v>1.9903812342188445</v>
      </c>
      <c r="L397" t="str" cm="1">
        <f t="array" aca="1" ref="L397" ca="1">_xlfn.SWITCH(RANDBETWEEN(0,1),0,"Good",1,"Bad")</f>
        <v>Bad</v>
      </c>
      <c r="M397" s="3">
        <f t="shared" ca="1" si="236"/>
        <v>0.49045973432721984</v>
      </c>
      <c r="N397" t="str" cm="1">
        <f t="array" aca="1" ref="N397" ca="1">_xlfn.SWITCH(RANDBETWEEN(0,1),0,"No",1,"Yes")</f>
        <v>Yes</v>
      </c>
      <c r="O397" s="3">
        <f t="shared" ca="1" si="237"/>
        <v>0.47170578266620489</v>
      </c>
      <c r="P397" t="str" cm="1">
        <f t="array" aca="1" ref="P397" ca="1">_xlfn.SWITCH(RANDBETWEEN(0,1),0,"No",1,"Yes")</f>
        <v>No</v>
      </c>
      <c r="Q397" s="3">
        <f t="shared" ca="1" si="238"/>
        <v>0</v>
      </c>
      <c r="R397">
        <f t="shared" ca="1" si="239"/>
        <v>3</v>
      </c>
      <c r="S397" s="3">
        <f t="shared" ca="1" si="240"/>
        <v>0.22850198200554361</v>
      </c>
      <c r="T397" s="3">
        <f t="shared" ca="1" si="241"/>
        <v>0.68550594601663084</v>
      </c>
      <c r="U397" t="str" cm="1">
        <f t="array" aca="1" ref="U397" ca="1">_xlfn.SWITCH(RANDBETWEEN(0,1),0,"No",1,"Yes")</f>
        <v>Yes</v>
      </c>
      <c r="V397" s="3">
        <f t="shared" ca="1" si="242"/>
        <v>0.1639474298746797</v>
      </c>
      <c r="W397" t="str" cm="1">
        <f t="array" aca="1" ref="W397" ca="1">_xlfn.SWITCH(RANDBETWEEN(0,1),0,"No",1,"Yes")</f>
        <v>Yes</v>
      </c>
      <c r="X397" s="3">
        <f t="shared" ca="1" si="243"/>
        <v>22.232400127201036</v>
      </c>
      <c r="Y397" t="str" cm="1">
        <f t="array" aca="1" ref="Y397" ca="1">_xlfn.SWITCH(RANDBETWEEN(0,1),0,"No",1,"Yes")</f>
        <v>Yes</v>
      </c>
      <c r="Z397" s="3">
        <f t="shared" ca="1" si="244"/>
        <v>0.90364735077509684</v>
      </c>
      <c r="AA397" s="3">
        <f t="shared" ca="1" si="229"/>
        <v>1</v>
      </c>
      <c r="AB397" s="3">
        <f t="shared" ca="1" si="245"/>
        <v>0.68256393578962549</v>
      </c>
      <c r="AC397" s="3">
        <f t="shared" ca="1" si="246"/>
        <v>244.38615899662895</v>
      </c>
      <c r="AD397" s="3">
        <f t="shared" ca="1" si="247"/>
        <v>3</v>
      </c>
      <c r="AE397" s="3" t="str">
        <f t="shared" ca="1" si="248"/>
        <v>4-8</v>
      </c>
      <c r="AF397" s="3">
        <f t="shared" ca="1" si="249"/>
        <v>0.59575536862874789</v>
      </c>
      <c r="AG397" s="3" t="str">
        <f t="shared" ca="1" si="250"/>
        <v>High</v>
      </c>
      <c r="AH397" s="3">
        <f t="shared" ca="1" si="251"/>
        <v>7.7797708914704528E-2</v>
      </c>
      <c r="AI397" s="3">
        <f t="shared" ca="1" si="252"/>
        <v>50.929598224082007</v>
      </c>
      <c r="AJ397" s="3">
        <f t="shared" ca="1" si="253"/>
        <v>4.7985094624420421</v>
      </c>
      <c r="AK397" s="3">
        <f t="shared" ca="1" si="254"/>
        <v>35.766336739292043</v>
      </c>
      <c r="AL397" s="3">
        <f t="shared" ca="1" si="255"/>
        <v>20</v>
      </c>
      <c r="AM397" s="3" t="str">
        <f t="shared" ca="1" si="256"/>
        <v>Late</v>
      </c>
      <c r="AN397" s="6">
        <f t="shared" ca="1" si="257"/>
        <v>0</v>
      </c>
      <c r="AO397" s="6">
        <f t="shared" ca="1" si="258"/>
        <v>5.2212303278929397</v>
      </c>
      <c r="AP397" s="3" cm="1">
        <f t="array" aca="1" ref="AP397" ca="1">_xlfn.SWITCH(F397,3,_xlfn.NORM.INV(RAND(),8,4),4,_xlfn.NORM.INV(RAND(),7,3))</f>
        <v>7.7188252249657312</v>
      </c>
      <c r="AQ397" s="6">
        <f t="shared" ca="1" si="259"/>
        <v>97.605881682969738</v>
      </c>
      <c r="AR397" s="6">
        <f t="shared" ca="1" si="260"/>
        <v>3090.3053022665499</v>
      </c>
      <c r="AS397" s="3">
        <f t="shared" ca="1" si="261"/>
        <v>4.4707920924115054</v>
      </c>
      <c r="AT397" s="6">
        <f t="shared" ca="1" si="262"/>
        <v>8941.5841848230102</v>
      </c>
      <c r="AU397" s="3">
        <f t="shared" ca="1" si="263"/>
        <v>999.77973382232744</v>
      </c>
      <c r="AV397" s="3">
        <f t="shared" ca="1" si="264"/>
        <v>43.415115285001541</v>
      </c>
      <c r="AW397" s="6">
        <f t="shared" ca="1" si="265"/>
        <v>13080.305566524783</v>
      </c>
      <c r="BC397">
        <v>394</v>
      </c>
      <c r="BD397">
        <v>1691134.2416655968</v>
      </c>
      <c r="BI397">
        <v>394</v>
      </c>
      <c r="BJ397">
        <v>9701.1861141736499</v>
      </c>
      <c r="BO397">
        <v>394</v>
      </c>
      <c r="BP397">
        <v>0.626</v>
      </c>
      <c r="BW397">
        <v>394</v>
      </c>
      <c r="BX397">
        <v>22.967185721420101</v>
      </c>
      <c r="CE397">
        <v>394</v>
      </c>
      <c r="CF397">
        <v>3332043.7336499193</v>
      </c>
      <c r="CK397">
        <v>394</v>
      </c>
      <c r="CL397">
        <v>16065.31667626799</v>
      </c>
      <c r="CS397">
        <v>393</v>
      </c>
      <c r="CT397" s="10">
        <v>6.6000000000000003E-2</v>
      </c>
      <c r="CU397" s="10">
        <v>0.06</v>
      </c>
      <c r="CV397" s="10">
        <v>7.0000000000000007E-2</v>
      </c>
      <c r="CW397" s="10">
        <v>7.0000000000000007E-2</v>
      </c>
      <c r="CX397" s="10">
        <v>6.2E-2</v>
      </c>
      <c r="CY397" s="10">
        <v>8.5999999999999993E-2</v>
      </c>
      <c r="CZ397" s="10">
        <v>0.04</v>
      </c>
      <c r="DA397" s="10">
        <v>7.3999999999999996E-2</v>
      </c>
      <c r="DB397" s="10">
        <v>4.2000000000000003E-2</v>
      </c>
      <c r="DC397" s="10">
        <v>7.0000000000000007E-2</v>
      </c>
      <c r="DD397" s="10">
        <v>5.8000000000000003E-2</v>
      </c>
      <c r="DE397" s="10">
        <v>5.8000000000000003E-2</v>
      </c>
      <c r="DF397" s="10">
        <v>7.3999999999999996E-2</v>
      </c>
      <c r="DG397" s="10">
        <v>0.05</v>
      </c>
      <c r="DH397" s="10">
        <v>4.5999999999999999E-2</v>
      </c>
      <c r="DI397" s="10">
        <v>7.3999999999999996E-2</v>
      </c>
      <c r="DJ397" s="25">
        <v>42083.829879640529</v>
      </c>
      <c r="DK397" s="10">
        <v>0.59599999999999997</v>
      </c>
      <c r="DL397" s="10"/>
      <c r="DM397" s="10"/>
      <c r="DN397" s="10"/>
      <c r="DO397" s="10"/>
      <c r="DP397" s="10"/>
      <c r="DQ397" s="10"/>
      <c r="DR397" s="10"/>
      <c r="DS397" s="10"/>
      <c r="DT397" s="10"/>
      <c r="DU397" s="10"/>
      <c r="DV397" s="10"/>
    </row>
    <row r="398" spans="1:126" x14ac:dyDescent="0.35">
      <c r="A398">
        <f t="shared" ca="1" si="230"/>
        <v>4</v>
      </c>
      <c r="B398" t="str" cm="1">
        <f t="array" aca="1" ref="B398" ca="1">_xlfn.SWITCH(A398,1,"A",2,"B",3,"C",4,"D")</f>
        <v>D</v>
      </c>
      <c r="C398">
        <f t="shared" ca="1" si="231"/>
        <v>4</v>
      </c>
      <c r="D398" s="3">
        <f t="shared" ca="1" si="232"/>
        <v>2.8845440291334152</v>
      </c>
      <c r="E398">
        <f t="shared" ca="1" si="233"/>
        <v>0</v>
      </c>
      <c r="F398" cm="1">
        <f t="array" aca="1" ref="F398" ca="1">_xlfn.SWITCH(RANDBETWEEN(0,1),0,3,1,4)</f>
        <v>4</v>
      </c>
      <c r="G398" s="3">
        <f t="shared" ca="1" si="234"/>
        <v>2.5007918201173043</v>
      </c>
      <c r="H398" t="str" cm="1">
        <f t="array" aca="1" ref="H398" ca="1">_xlfn.SWITCH(RANDBETWEEN(0,1),0,"No",1,"Yes")</f>
        <v>No</v>
      </c>
      <c r="I398" s="3">
        <f t="shared" ca="1" si="235"/>
        <v>0.27557478435145294</v>
      </c>
      <c r="J398" t="str" cm="1">
        <f t="array" aca="1" ref="J398" ca="1">_xlfn.SWITCH(RANDBETWEEN(0,2),0,"Rainy",1,"Sunny",2,"Cold")</f>
        <v>Sunny</v>
      </c>
      <c r="K398">
        <f t="shared" ca="1" si="228"/>
        <v>0.56835730047146527</v>
      </c>
      <c r="L398" t="str" cm="1">
        <f t="array" aca="1" ref="L398" ca="1">_xlfn.SWITCH(RANDBETWEEN(0,1),0,"Good",1,"Bad")</f>
        <v>Bad</v>
      </c>
      <c r="M398" s="3">
        <f t="shared" ca="1" si="236"/>
        <v>0.44467753027749107</v>
      </c>
      <c r="N398" t="str" cm="1">
        <f t="array" aca="1" ref="N398" ca="1">_xlfn.SWITCH(RANDBETWEEN(0,1),0,"No",1,"Yes")</f>
        <v>No</v>
      </c>
      <c r="O398" s="3">
        <f t="shared" ca="1" si="237"/>
        <v>0.10079389438788046</v>
      </c>
      <c r="P398" t="str" cm="1">
        <f t="array" aca="1" ref="P398" ca="1">_xlfn.SWITCH(RANDBETWEEN(0,1),0,"No",1,"Yes")</f>
        <v>No</v>
      </c>
      <c r="Q398" s="3">
        <f t="shared" ca="1" si="238"/>
        <v>0</v>
      </c>
      <c r="R398">
        <f t="shared" ca="1" si="239"/>
        <v>3</v>
      </c>
      <c r="S398" s="3">
        <f t="shared" ca="1" si="240"/>
        <v>0.13471856467797833</v>
      </c>
      <c r="T398" s="3">
        <f t="shared" ca="1" si="241"/>
        <v>0.40415569403393498</v>
      </c>
      <c r="U398" t="str" cm="1">
        <f t="array" aca="1" ref="U398" ca="1">_xlfn.SWITCH(RANDBETWEEN(0,1),0,"No",1,"Yes")</f>
        <v>Yes</v>
      </c>
      <c r="V398" s="3">
        <f t="shared" ca="1" si="242"/>
        <v>0.78893512000703536</v>
      </c>
      <c r="W398" t="str" cm="1">
        <f t="array" aca="1" ref="W398" ca="1">_xlfn.SWITCH(RANDBETWEEN(0,1),0,"No",1,"Yes")</f>
        <v>Yes</v>
      </c>
      <c r="X398" s="3">
        <f t="shared" ca="1" si="243"/>
        <v>38.136378648274807</v>
      </c>
      <c r="Y398" t="str" cm="1">
        <f t="array" aca="1" ref="Y398" ca="1">_xlfn.SWITCH(RANDBETWEEN(0,1),0,"No",1,"Yes")</f>
        <v>No</v>
      </c>
      <c r="Z398" s="3">
        <f t="shared" ca="1" si="244"/>
        <v>0</v>
      </c>
      <c r="AA398" s="3">
        <f t="shared" ca="1" si="229"/>
        <v>1</v>
      </c>
      <c r="AB398" s="3">
        <f t="shared" ca="1" si="245"/>
        <v>0.16521744341201217</v>
      </c>
      <c r="AC398" s="3">
        <f t="shared" ca="1" si="246"/>
        <v>342.59267842433388</v>
      </c>
      <c r="AD398" s="3">
        <f t="shared" ca="1" si="247"/>
        <v>4</v>
      </c>
      <c r="AE398" s="3" t="str">
        <f t="shared" ca="1" si="248"/>
        <v>4-8</v>
      </c>
      <c r="AF398" s="3">
        <f t="shared" ca="1" si="249"/>
        <v>0.20002832933226289</v>
      </c>
      <c r="AG398" s="3" t="str">
        <f t="shared" ca="1" si="250"/>
        <v>Low</v>
      </c>
      <c r="AH398" s="3">
        <f t="shared" ca="1" si="251"/>
        <v>0.7011339458418423</v>
      </c>
      <c r="AI398" s="3">
        <f t="shared" ca="1" si="252"/>
        <v>62.814990423118275</v>
      </c>
      <c r="AJ398" s="3">
        <f t="shared" ca="1" si="253"/>
        <v>5.4539955529189559</v>
      </c>
      <c r="AK398" s="3">
        <f t="shared" ca="1" si="254"/>
        <v>49.740040063426434</v>
      </c>
      <c r="AL398" s="3">
        <f t="shared" ca="1" si="255"/>
        <v>20</v>
      </c>
      <c r="AM398" s="3" t="str">
        <f t="shared" ca="1" si="256"/>
        <v>Late</v>
      </c>
      <c r="AN398" s="6">
        <f t="shared" ca="1" si="257"/>
        <v>0</v>
      </c>
      <c r="AO398" s="6">
        <f t="shared" ca="1" si="258"/>
        <v>6.5877448209705829</v>
      </c>
      <c r="AP398" s="3" cm="1">
        <f t="array" aca="1" ref="AP398" ca="1">_xlfn.SWITCH(F398,3,_xlfn.NORM.INV(RAND(),8,4),4,_xlfn.NORM.INV(RAND(),7,3))</f>
        <v>2.1009821525421462</v>
      </c>
      <c r="AQ398" s="6">
        <f t="shared" ca="1" si="259"/>
        <v>102.00850037247639</v>
      </c>
      <c r="AR398" s="6">
        <f t="shared" ca="1" si="260"/>
        <v>16633.823053837339</v>
      </c>
      <c r="AS398" s="3">
        <f t="shared" ca="1" si="261"/>
        <v>6.2175050079283043</v>
      </c>
      <c r="AT398" s="6">
        <f t="shared" ca="1" si="262"/>
        <v>12435.010015856609</v>
      </c>
      <c r="AU398" s="3">
        <f t="shared" ca="1" si="263"/>
        <v>1030.7756767543406</v>
      </c>
      <c r="AV398" s="3">
        <f t="shared" ca="1" si="264"/>
        <v>41.019332794496684</v>
      </c>
      <c r="AW398" s="6">
        <f t="shared" ca="1" si="265"/>
        <v>30147.215824063758</v>
      </c>
      <c r="BC398">
        <v>395</v>
      </c>
      <c r="BD398">
        <v>4267399.0248579076</v>
      </c>
      <c r="BI398">
        <v>395</v>
      </c>
      <c r="BJ398">
        <v>-2792.2412596215831</v>
      </c>
      <c r="BO398">
        <v>395</v>
      </c>
      <c r="BP398">
        <v>0.61799999999999999</v>
      </c>
      <c r="BW398">
        <v>395</v>
      </c>
      <c r="BX398">
        <v>24.918690966166956</v>
      </c>
      <c r="CE398">
        <v>395</v>
      </c>
      <c r="CF398">
        <v>1714261.6486666845</v>
      </c>
      <c r="CK398">
        <v>395</v>
      </c>
      <c r="CL398">
        <v>2878.705643321071</v>
      </c>
      <c r="CS398">
        <v>394</v>
      </c>
      <c r="CT398" s="10">
        <v>6.4000000000000001E-2</v>
      </c>
      <c r="CU398" s="10">
        <v>0.06</v>
      </c>
      <c r="CV398" s="10">
        <v>5.1999999999999998E-2</v>
      </c>
      <c r="CW398" s="10">
        <v>5.6000000000000001E-2</v>
      </c>
      <c r="CX398" s="10">
        <v>6.6000000000000003E-2</v>
      </c>
      <c r="CY398" s="10">
        <v>7.1999999999999995E-2</v>
      </c>
      <c r="CZ398" s="10">
        <v>6.6000000000000003E-2</v>
      </c>
      <c r="DA398" s="10">
        <v>6.2E-2</v>
      </c>
      <c r="DB398" s="10">
        <v>6.2E-2</v>
      </c>
      <c r="DC398" s="10">
        <v>6.4000000000000001E-2</v>
      </c>
      <c r="DD398" s="10">
        <v>7.1999999999999995E-2</v>
      </c>
      <c r="DE398" s="10">
        <v>5.6000000000000001E-2</v>
      </c>
      <c r="DF398" s="10">
        <v>5.8000000000000003E-2</v>
      </c>
      <c r="DG398" s="10">
        <v>7.3999999999999996E-2</v>
      </c>
      <c r="DH398" s="10">
        <v>6.8000000000000005E-2</v>
      </c>
      <c r="DI398" s="10">
        <v>4.8000000000000001E-2</v>
      </c>
      <c r="DJ398" s="25">
        <v>9314.8404312667008</v>
      </c>
      <c r="DK398" s="10">
        <v>0.63400000000000001</v>
      </c>
      <c r="DL398" s="10"/>
      <c r="DM398" s="10"/>
      <c r="DN398" s="10"/>
      <c r="DO398" s="10"/>
      <c r="DP398" s="10"/>
      <c r="DQ398" s="10"/>
      <c r="DR398" s="10"/>
      <c r="DS398" s="10"/>
      <c r="DT398" s="10"/>
      <c r="DU398" s="10"/>
      <c r="DV398" s="10"/>
    </row>
    <row r="399" spans="1:126" x14ac:dyDescent="0.35">
      <c r="A399">
        <f t="shared" ca="1" si="230"/>
        <v>1</v>
      </c>
      <c r="B399" t="str" cm="1">
        <f t="array" aca="1" ref="B399" ca="1">_xlfn.SWITCH(A399,1,"A",2,"B",3,"C",4,"D")</f>
        <v>A</v>
      </c>
      <c r="C399">
        <f t="shared" ca="1" si="231"/>
        <v>1</v>
      </c>
      <c r="D399" s="3">
        <f t="shared" ca="1" si="232"/>
        <v>3.0353771918817549</v>
      </c>
      <c r="E399">
        <f t="shared" ca="1" si="233"/>
        <v>1</v>
      </c>
      <c r="F399" cm="1">
        <f t="array" aca="1" ref="F399" ca="1">_xlfn.SWITCH(RANDBETWEEN(0,1),0,3,1,4)</f>
        <v>4</v>
      </c>
      <c r="G399" s="3">
        <f t="shared" ca="1" si="234"/>
        <v>2.8432647256438028</v>
      </c>
      <c r="H399" t="str" cm="1">
        <f t="array" aca="1" ref="H399" ca="1">_xlfn.SWITCH(RANDBETWEEN(0,1),0,"No",1,"Yes")</f>
        <v>Yes</v>
      </c>
      <c r="I399" s="3">
        <f t="shared" ca="1" si="235"/>
        <v>9.0525697716275694E-2</v>
      </c>
      <c r="J399" t="str" cm="1">
        <f t="array" aca="1" ref="J399" ca="1">_xlfn.SWITCH(RANDBETWEEN(0,2),0,"Rainy",1,"Sunny",2,"Cold")</f>
        <v>Sunny</v>
      </c>
      <c r="K399">
        <f t="shared" ca="1" si="228"/>
        <v>0.60288954422195618</v>
      </c>
      <c r="L399" t="str" cm="1">
        <f t="array" aca="1" ref="L399" ca="1">_xlfn.SWITCH(RANDBETWEEN(0,1),0,"Good",1,"Bad")</f>
        <v>Good</v>
      </c>
      <c r="M399" s="3">
        <f t="shared" ca="1" si="236"/>
        <v>6.6533932970699566E-2</v>
      </c>
      <c r="N399" t="str" cm="1">
        <f t="array" aca="1" ref="N399" ca="1">_xlfn.SWITCH(RANDBETWEEN(0,1),0,"No",1,"Yes")</f>
        <v>No</v>
      </c>
      <c r="O399" s="3">
        <f t="shared" ca="1" si="237"/>
        <v>6.888956892503717E-2</v>
      </c>
      <c r="P399" t="str" cm="1">
        <f t="array" aca="1" ref="P399" ca="1">_xlfn.SWITCH(RANDBETWEEN(0,1),0,"No",1,"Yes")</f>
        <v>No</v>
      </c>
      <c r="Q399" s="3">
        <f t="shared" ca="1" si="238"/>
        <v>0</v>
      </c>
      <c r="R399">
        <f t="shared" ca="1" si="239"/>
        <v>2</v>
      </c>
      <c r="S399" s="3">
        <f t="shared" ca="1" si="240"/>
        <v>0.18209536533548012</v>
      </c>
      <c r="T399" s="3">
        <f t="shared" ca="1" si="241"/>
        <v>0.36419073067096025</v>
      </c>
      <c r="U399" t="str" cm="1">
        <f t="array" aca="1" ref="U399" ca="1">_xlfn.SWITCH(RANDBETWEEN(0,1),0,"No",1,"Yes")</f>
        <v>Yes</v>
      </c>
      <c r="V399" s="3">
        <f t="shared" ca="1" si="242"/>
        <v>0.61076993888151554</v>
      </c>
      <c r="W399" t="str" cm="1">
        <f t="array" aca="1" ref="W399" ca="1">_xlfn.SWITCH(RANDBETWEEN(0,1),0,"No",1,"Yes")</f>
        <v>Yes</v>
      </c>
      <c r="X399" s="3">
        <f t="shared" ca="1" si="243"/>
        <v>28.866478691960943</v>
      </c>
      <c r="Y399" t="str" cm="1">
        <f t="array" aca="1" ref="Y399" ca="1">_xlfn.SWITCH(RANDBETWEEN(0,1),0,"No",1,"Yes")</f>
        <v>No</v>
      </c>
      <c r="Z399" s="3">
        <f t="shared" ca="1" si="244"/>
        <v>0</v>
      </c>
      <c r="AA399" s="3">
        <f t="shared" ca="1" si="229"/>
        <v>0</v>
      </c>
      <c r="AB399" s="3">
        <f t="shared" ca="1" si="245"/>
        <v>0.72074456845842083</v>
      </c>
      <c r="AC399" s="3">
        <f t="shared" ca="1" si="246"/>
        <v>158.18009824841195</v>
      </c>
      <c r="AD399" s="3">
        <f t="shared" ca="1" si="247"/>
        <v>4</v>
      </c>
      <c r="AE399" s="3" t="str">
        <f t="shared" ca="1" si="248"/>
        <v>4-8</v>
      </c>
      <c r="AF399" s="3">
        <f t="shared" ca="1" si="249"/>
        <v>1.010578765382629</v>
      </c>
      <c r="AG399" s="3" t="str">
        <f t="shared" ca="1" si="250"/>
        <v>High</v>
      </c>
      <c r="AH399" s="3">
        <f t="shared" ca="1" si="251"/>
        <v>6.5131349948399683E-2</v>
      </c>
      <c r="AI399" s="3">
        <f t="shared" ca="1" si="252"/>
        <v>103.17765565558284</v>
      </c>
      <c r="AJ399" s="3">
        <f t="shared" ca="1" si="253"/>
        <v>1.5330848258118277</v>
      </c>
      <c r="AK399" s="3">
        <f t="shared" ca="1" si="254"/>
        <v>36.843082340592474</v>
      </c>
      <c r="AL399" s="3">
        <f t="shared" ca="1" si="255"/>
        <v>40</v>
      </c>
      <c r="AM399" s="3" t="str">
        <f t="shared" ca="1" si="256"/>
        <v>On time</v>
      </c>
      <c r="AN399" s="6">
        <f t="shared" ca="1" si="257"/>
        <v>0</v>
      </c>
      <c r="AO399" s="6">
        <f t="shared" ca="1" si="258"/>
        <v>3.0742711216438048</v>
      </c>
      <c r="AP399" s="3" cm="1">
        <f t="array" aca="1" ref="AP399" ca="1">_xlfn.SWITCH(F399,3,_xlfn.NORM.INV(RAND(),8,4),4,_xlfn.NORM.INV(RAND(),7,3))</f>
        <v>5.6587950177415429</v>
      </c>
      <c r="AQ399" s="6">
        <f t="shared" ca="1" si="259"/>
        <v>93.129391272135379</v>
      </c>
      <c r="AR399" s="6">
        <f t="shared" ca="1" si="260"/>
        <v>2603.242601128974</v>
      </c>
      <c r="AS399" s="3">
        <f t="shared" ca="1" si="261"/>
        <v>4.6053852925740593</v>
      </c>
      <c r="AT399" s="6">
        <f t="shared" ca="1" si="262"/>
        <v>6908.077938861089</v>
      </c>
      <c r="AU399" s="3">
        <f t="shared" ca="1" si="263"/>
        <v>999.32986000651067</v>
      </c>
      <c r="AV399" s="3">
        <f t="shared" ca="1" si="264"/>
        <v>56.878391606285078</v>
      </c>
      <c r="AW399" s="6">
        <f t="shared" ca="1" si="265"/>
        <v>10570.603062724502</v>
      </c>
      <c r="BC399">
        <v>396</v>
      </c>
      <c r="BD399">
        <v>4900116.3547743335</v>
      </c>
      <c r="BI399">
        <v>396</v>
      </c>
      <c r="BJ399">
        <v>10270.677160242274</v>
      </c>
      <c r="BO399">
        <v>396</v>
      </c>
      <c r="BP399">
        <v>0.59599999999999997</v>
      </c>
      <c r="BW399">
        <v>396</v>
      </c>
      <c r="BX399">
        <v>19.658976821504687</v>
      </c>
      <c r="CE399">
        <v>396</v>
      </c>
      <c r="CF399">
        <v>-12477512.762751855</v>
      </c>
      <c r="CK399">
        <v>396</v>
      </c>
      <c r="CL399">
        <v>2633.7970021325978</v>
      </c>
      <c r="CS399">
        <v>395</v>
      </c>
      <c r="CT399" s="10">
        <v>6.8000000000000005E-2</v>
      </c>
      <c r="CU399" s="10">
        <v>5.8000000000000003E-2</v>
      </c>
      <c r="CV399" s="10">
        <v>4.8000000000000001E-2</v>
      </c>
      <c r="CW399" s="10">
        <v>0.06</v>
      </c>
      <c r="CX399" s="10">
        <v>6.6000000000000003E-2</v>
      </c>
      <c r="CY399" s="10">
        <v>7.3999999999999996E-2</v>
      </c>
      <c r="CZ399" s="10">
        <v>7.5999999999999998E-2</v>
      </c>
      <c r="DA399" s="10">
        <v>5.1999999999999998E-2</v>
      </c>
      <c r="DB399" s="10">
        <v>7.0000000000000007E-2</v>
      </c>
      <c r="DC399" s="10">
        <v>0.06</v>
      </c>
      <c r="DD399" s="10">
        <v>4.8000000000000001E-2</v>
      </c>
      <c r="DE399" s="10">
        <v>7.8E-2</v>
      </c>
      <c r="DF399" s="10">
        <v>5.3999999999999999E-2</v>
      </c>
      <c r="DG399" s="10">
        <v>7.1999999999999995E-2</v>
      </c>
      <c r="DH399" s="10">
        <v>4.8000000000000001E-2</v>
      </c>
      <c r="DI399" s="10">
        <v>6.8000000000000005E-2</v>
      </c>
      <c r="DJ399" s="25">
        <v>10870.944680048397</v>
      </c>
      <c r="DK399" s="10">
        <v>0.55800000000000005</v>
      </c>
      <c r="DL399" s="10"/>
      <c r="DM399" s="10"/>
      <c r="DN399" s="10"/>
      <c r="DO399" s="10"/>
      <c r="DP399" s="10"/>
      <c r="DQ399" s="10"/>
      <c r="DR399" s="10"/>
      <c r="DS399" s="10"/>
      <c r="DT399" s="10"/>
      <c r="DU399" s="10"/>
      <c r="DV399" s="10"/>
    </row>
    <row r="400" spans="1:126" x14ac:dyDescent="0.35">
      <c r="A400">
        <f t="shared" ca="1" si="230"/>
        <v>2</v>
      </c>
      <c r="B400" t="str" cm="1">
        <f t="array" aca="1" ref="B400" ca="1">_xlfn.SWITCH(A400,1,"A",2,"B",3,"C",4,"D")</f>
        <v>B</v>
      </c>
      <c r="C400">
        <f t="shared" ca="1" si="231"/>
        <v>4</v>
      </c>
      <c r="D400" s="3">
        <f t="shared" ca="1" si="232"/>
        <v>3.4684881552779014</v>
      </c>
      <c r="E400">
        <f t="shared" ca="1" si="233"/>
        <v>1</v>
      </c>
      <c r="F400" cm="1">
        <f t="array" aca="1" ref="F400" ca="1">_xlfn.SWITCH(RANDBETWEEN(0,1),0,3,1,4)</f>
        <v>4</v>
      </c>
      <c r="G400" s="3">
        <f t="shared" ca="1" si="234"/>
        <v>2.7197293254662029</v>
      </c>
      <c r="H400" t="str" cm="1">
        <f t="array" aca="1" ref="H400" ca="1">_xlfn.SWITCH(RANDBETWEEN(0,1),0,"No",1,"Yes")</f>
        <v>No</v>
      </c>
      <c r="I400" s="3">
        <f t="shared" ca="1" si="235"/>
        <v>0.26512841055741709</v>
      </c>
      <c r="J400" t="str" cm="1">
        <f t="array" aca="1" ref="J400" ca="1">_xlfn.SWITCH(RANDBETWEEN(0,2),0,"Rainy",1,"Sunny",2,"Cold")</f>
        <v>Cold</v>
      </c>
      <c r="K400">
        <f t="shared" ca="1" si="228"/>
        <v>1.8329262440004226</v>
      </c>
      <c r="L400" t="str" cm="1">
        <f t="array" aca="1" ref="L400" ca="1">_xlfn.SWITCH(RANDBETWEEN(0,1),0,"Good",1,"Bad")</f>
        <v>Bad</v>
      </c>
      <c r="M400" s="3">
        <f t="shared" ca="1" si="236"/>
        <v>0.50870527582550951</v>
      </c>
      <c r="N400" t="str" cm="1">
        <f t="array" aca="1" ref="N400" ca="1">_xlfn.SWITCH(RANDBETWEEN(0,1),0,"No",1,"Yes")</f>
        <v>Yes</v>
      </c>
      <c r="O400" s="3">
        <f t="shared" ca="1" si="237"/>
        <v>0.65660084471454772</v>
      </c>
      <c r="P400" t="str" cm="1">
        <f t="array" aca="1" ref="P400" ca="1">_xlfn.SWITCH(RANDBETWEEN(0,1),0,"No",1,"Yes")</f>
        <v>No</v>
      </c>
      <c r="Q400" s="3">
        <f t="shared" ca="1" si="238"/>
        <v>0</v>
      </c>
      <c r="R400">
        <f t="shared" ca="1" si="239"/>
        <v>3</v>
      </c>
      <c r="S400" s="3">
        <f t="shared" ca="1" si="240"/>
        <v>0.14966247441377131</v>
      </c>
      <c r="T400" s="3">
        <f t="shared" ca="1" si="241"/>
        <v>0.44898742324131391</v>
      </c>
      <c r="U400" t="str" cm="1">
        <f t="array" aca="1" ref="U400" ca="1">_xlfn.SWITCH(RANDBETWEEN(0,1),0,"No",1,"Yes")</f>
        <v>No</v>
      </c>
      <c r="V400" s="3">
        <f t="shared" ca="1" si="242"/>
        <v>0</v>
      </c>
      <c r="W400" t="str" cm="1">
        <f t="array" aca="1" ref="W400" ca="1">_xlfn.SWITCH(RANDBETWEEN(0,1),0,"No",1,"Yes")</f>
        <v>Yes</v>
      </c>
      <c r="X400" s="3">
        <f t="shared" ca="1" si="243"/>
        <v>15.570287878774735</v>
      </c>
      <c r="Y400" t="str" cm="1">
        <f t="array" aca="1" ref="Y400" ca="1">_xlfn.SWITCH(RANDBETWEEN(0,1),0,"No",1,"Yes")</f>
        <v>No</v>
      </c>
      <c r="Z400" s="3">
        <f t="shared" ca="1" si="244"/>
        <v>0</v>
      </c>
      <c r="AA400" s="3">
        <f t="shared" ca="1" si="229"/>
        <v>0</v>
      </c>
      <c r="AB400" s="3">
        <f t="shared" ca="1" si="245"/>
        <v>0.90024518454523117</v>
      </c>
      <c r="AC400" s="3">
        <f t="shared" ca="1" si="246"/>
        <v>219.27208874903698</v>
      </c>
      <c r="AD400" s="3">
        <f t="shared" ca="1" si="247"/>
        <v>1</v>
      </c>
      <c r="AE400" s="3" t="str">
        <f t="shared" ca="1" si="248"/>
        <v>8-12</v>
      </c>
      <c r="AF400" s="3">
        <f t="shared" ca="1" si="249"/>
        <v>0.99586655540504043</v>
      </c>
      <c r="AG400" s="3" t="str">
        <f t="shared" ca="1" si="250"/>
        <v>Low</v>
      </c>
      <c r="AH400" s="3">
        <f t="shared" ca="1" si="251"/>
        <v>0.62816561656143799</v>
      </c>
      <c r="AI400" s="3">
        <f t="shared" ca="1" si="252"/>
        <v>83.986843330375478</v>
      </c>
      <c r="AJ400" s="3">
        <f t="shared" ca="1" si="253"/>
        <v>2.610790929318485</v>
      </c>
      <c r="AK400" s="3">
        <f t="shared" ca="1" si="254"/>
        <v>27.13743368841034</v>
      </c>
      <c r="AL400" s="3">
        <f t="shared" ca="1" si="255"/>
        <v>30</v>
      </c>
      <c r="AM400" s="3" t="str">
        <f t="shared" ca="1" si="256"/>
        <v>On time</v>
      </c>
      <c r="AN400" s="6">
        <f t="shared" ca="1" si="257"/>
        <v>0</v>
      </c>
      <c r="AO400" s="6">
        <f t="shared" ca="1" si="258"/>
        <v>8.7062332251628973</v>
      </c>
      <c r="AP400" s="3" cm="1">
        <f t="array" aca="1" ref="AP400" ca="1">_xlfn.SWITCH(F400,3,_xlfn.NORM.INV(RAND(),8,4),4,_xlfn.NORM.INV(RAND(),7,3))</f>
        <v>10.036923833095498</v>
      </c>
      <c r="AQ400" s="6">
        <f t="shared" ca="1" si="259"/>
        <v>89.763239213772692</v>
      </c>
      <c r="AR400" s="6">
        <f t="shared" ca="1" si="260"/>
        <v>1961.0164710409165</v>
      </c>
      <c r="AS400" s="3">
        <f t="shared" ca="1" si="261"/>
        <v>3.3921792110512925</v>
      </c>
      <c r="AT400" s="6">
        <f t="shared" ca="1" si="262"/>
        <v>5088.2688165769387</v>
      </c>
      <c r="AU400" s="3">
        <f t="shared" ca="1" si="263"/>
        <v>1009.6718178628053</v>
      </c>
      <c r="AV400" s="3">
        <f t="shared" ca="1" si="264"/>
        <v>50.618580180239093</v>
      </c>
      <c r="AW400" s="6">
        <f t="shared" ca="1" si="265"/>
        <v>8118.2819188860622</v>
      </c>
      <c r="BC400">
        <v>397</v>
      </c>
      <c r="BD400">
        <v>5137318.4260162804</v>
      </c>
      <c r="BI400">
        <v>397</v>
      </c>
      <c r="BJ400">
        <v>11751.967403938927</v>
      </c>
      <c r="BO400">
        <v>397</v>
      </c>
      <c r="BP400">
        <v>0.622</v>
      </c>
      <c r="BW400">
        <v>397</v>
      </c>
      <c r="BX400">
        <v>23.362421351998872</v>
      </c>
      <c r="CE400">
        <v>397</v>
      </c>
      <c r="CF400">
        <v>1899035.1214452544</v>
      </c>
      <c r="CK400">
        <v>397</v>
      </c>
      <c r="CL400">
        <v>-807803.23762461625</v>
      </c>
      <c r="CS400">
        <v>396</v>
      </c>
      <c r="CT400" s="10">
        <v>7.5999999999999998E-2</v>
      </c>
      <c r="CU400" s="10">
        <v>0.06</v>
      </c>
      <c r="CV400" s="10">
        <v>5.1999999999999998E-2</v>
      </c>
      <c r="CW400" s="10">
        <v>0.06</v>
      </c>
      <c r="CX400" s="10">
        <v>5.3999999999999999E-2</v>
      </c>
      <c r="CY400" s="10">
        <v>6.6000000000000003E-2</v>
      </c>
      <c r="CZ400" s="10">
        <v>8.4000000000000005E-2</v>
      </c>
      <c r="DA400" s="10">
        <v>4.5999999999999999E-2</v>
      </c>
      <c r="DB400" s="10">
        <v>0.08</v>
      </c>
      <c r="DC400" s="10">
        <v>0.06</v>
      </c>
      <c r="DD400" s="10">
        <v>0.05</v>
      </c>
      <c r="DE400" s="10">
        <v>0.05</v>
      </c>
      <c r="DF400" s="10">
        <v>0.06</v>
      </c>
      <c r="DG400" s="10">
        <v>7.0000000000000007E-2</v>
      </c>
      <c r="DH400" s="10">
        <v>0.06</v>
      </c>
      <c r="DI400" s="10">
        <v>7.1999999999999995E-2</v>
      </c>
      <c r="DJ400" s="25">
        <v>10050.494154023974</v>
      </c>
      <c r="DK400" s="10">
        <v>0.59799999999999998</v>
      </c>
      <c r="DL400" s="10"/>
      <c r="DM400" s="10"/>
      <c r="DN400" s="10"/>
      <c r="DO400" s="10"/>
      <c r="DP400" s="10"/>
      <c r="DQ400" s="10"/>
      <c r="DR400" s="10"/>
      <c r="DS400" s="10"/>
      <c r="DT400" s="10"/>
      <c r="DU400" s="10"/>
      <c r="DV400" s="10"/>
    </row>
    <row r="401" spans="1:126" x14ac:dyDescent="0.35">
      <c r="A401">
        <f t="shared" ca="1" si="230"/>
        <v>3</v>
      </c>
      <c r="B401" t="str" cm="1">
        <f t="array" aca="1" ref="B401" ca="1">_xlfn.SWITCH(A401,1,"A",2,"B",3,"C",4,"D")</f>
        <v>C</v>
      </c>
      <c r="C401">
        <f t="shared" ca="1" si="231"/>
        <v>1</v>
      </c>
      <c r="D401" s="3">
        <f t="shared" ca="1" si="232"/>
        <v>3.4171259644361029</v>
      </c>
      <c r="E401">
        <f t="shared" ca="1" si="233"/>
        <v>1</v>
      </c>
      <c r="F401" cm="1">
        <f t="array" aca="1" ref="F401" ca="1">_xlfn.SWITCH(RANDBETWEEN(0,1),0,3,1,4)</f>
        <v>4</v>
      </c>
      <c r="G401" s="3">
        <f t="shared" ca="1" si="234"/>
        <v>2.9724413028746977</v>
      </c>
      <c r="H401" t="str" cm="1">
        <f t="array" aca="1" ref="H401" ca="1">_xlfn.SWITCH(RANDBETWEEN(0,1),0,"No",1,"Yes")</f>
        <v>No</v>
      </c>
      <c r="I401" s="3">
        <f t="shared" ca="1" si="235"/>
        <v>0.31001390040747046</v>
      </c>
      <c r="J401" t="str" cm="1">
        <f t="array" aca="1" ref="J401" ca="1">_xlfn.SWITCH(RANDBETWEEN(0,2),0,"Rainy",1,"Sunny",2,"Cold")</f>
        <v>Cold</v>
      </c>
      <c r="K401">
        <f t="shared" ca="1" si="228"/>
        <v>0.38386354765024355</v>
      </c>
      <c r="L401" t="str" cm="1">
        <f t="array" aca="1" ref="L401" ca="1">_xlfn.SWITCH(RANDBETWEEN(0,1),0,"Good",1,"Bad")</f>
        <v>Bad</v>
      </c>
      <c r="M401" s="3">
        <f t="shared" ca="1" si="236"/>
        <v>0.58813087064122582</v>
      </c>
      <c r="N401" t="str" cm="1">
        <f t="array" aca="1" ref="N401" ca="1">_xlfn.SWITCH(RANDBETWEEN(0,1),0,"No",1,"Yes")</f>
        <v>Yes</v>
      </c>
      <c r="O401" s="3">
        <f t="shared" ca="1" si="237"/>
        <v>1.1686922106530866</v>
      </c>
      <c r="P401" t="str" cm="1">
        <f t="array" aca="1" ref="P401" ca="1">_xlfn.SWITCH(RANDBETWEEN(0,1),0,"No",1,"Yes")</f>
        <v>No</v>
      </c>
      <c r="Q401" s="3">
        <f t="shared" ca="1" si="238"/>
        <v>0</v>
      </c>
      <c r="R401">
        <f t="shared" ca="1" si="239"/>
        <v>3</v>
      </c>
      <c r="S401" s="3">
        <f t="shared" ca="1" si="240"/>
        <v>0.19183798257979895</v>
      </c>
      <c r="T401" s="3">
        <f t="shared" ca="1" si="241"/>
        <v>0.5755139477393969</v>
      </c>
      <c r="U401" t="str" cm="1">
        <f t="array" aca="1" ref="U401" ca="1">_xlfn.SWITCH(RANDBETWEEN(0,1),0,"No",1,"Yes")</f>
        <v>No</v>
      </c>
      <c r="V401" s="3">
        <f t="shared" ca="1" si="242"/>
        <v>0</v>
      </c>
      <c r="W401" t="str" cm="1">
        <f t="array" aca="1" ref="W401" ca="1">_xlfn.SWITCH(RANDBETWEEN(0,1),0,"No",1,"Yes")</f>
        <v>No</v>
      </c>
      <c r="X401" s="3">
        <f t="shared" ca="1" si="243"/>
        <v>0</v>
      </c>
      <c r="Y401" t="str" cm="1">
        <f t="array" aca="1" ref="Y401" ca="1">_xlfn.SWITCH(RANDBETWEEN(0,1),0,"No",1,"Yes")</f>
        <v>Yes</v>
      </c>
      <c r="Z401" s="3">
        <f t="shared" ca="1" si="244"/>
        <v>0.73717589760590241</v>
      </c>
      <c r="AA401" s="3">
        <f t="shared" ca="1" si="229"/>
        <v>1</v>
      </c>
      <c r="AB401" s="3">
        <f t="shared" ca="1" si="245"/>
        <v>0.44316283870490847</v>
      </c>
      <c r="AC401" s="3">
        <f t="shared" ca="1" si="246"/>
        <v>237.3682923296017</v>
      </c>
      <c r="AD401" s="3">
        <f t="shared" ca="1" si="247"/>
        <v>1</v>
      </c>
      <c r="AE401" s="3" t="str">
        <f t="shared" ca="1" si="248"/>
        <v>8-12</v>
      </c>
      <c r="AF401" s="3">
        <f t="shared" ca="1" si="249"/>
        <v>0.55549356869949096</v>
      </c>
      <c r="AG401" s="3" t="str">
        <f t="shared" ca="1" si="250"/>
        <v>High</v>
      </c>
      <c r="AH401" s="3">
        <f t="shared" ca="1" si="251"/>
        <v>0.10183416679593671</v>
      </c>
      <c r="AI401" s="3">
        <f t="shared" ca="1" si="252"/>
        <v>16.306694565645493</v>
      </c>
      <c r="AJ401" s="3">
        <f t="shared" ca="1" si="253"/>
        <v>14.556493431212163</v>
      </c>
      <c r="AK401" s="3">
        <f t="shared" ca="1" si="254"/>
        <v>22.392815682984519</v>
      </c>
      <c r="AL401" s="3">
        <f t="shared" ca="1" si="255"/>
        <v>30</v>
      </c>
      <c r="AM401" s="3" t="str">
        <f t="shared" ca="1" si="256"/>
        <v>On time</v>
      </c>
      <c r="AN401" s="6">
        <f t="shared" ca="1" si="257"/>
        <v>0</v>
      </c>
      <c r="AO401" s="6">
        <f t="shared" ca="1" si="258"/>
        <v>10.718210947655823</v>
      </c>
      <c r="AP401" s="3" cm="1">
        <f t="array" aca="1" ref="AP401" ca="1">_xlfn.SWITCH(F401,3,_xlfn.NORM.INV(RAND(),8,4),4,_xlfn.NORM.INV(RAND(),7,3))</f>
        <v>9.3371651667365843</v>
      </c>
      <c r="AQ401" s="6">
        <f t="shared" ca="1" si="259"/>
        <v>96.617286418233064</v>
      </c>
      <c r="AR401" s="6">
        <f t="shared" ca="1" si="260"/>
        <v>2456.1930604288091</v>
      </c>
      <c r="AS401" s="3">
        <f t="shared" ca="1" si="261"/>
        <v>2.7991019603730649</v>
      </c>
      <c r="AT401" s="6">
        <f t="shared" ca="1" si="262"/>
        <v>5598.2039207461294</v>
      </c>
      <c r="AU401" s="3">
        <f t="shared" ca="1" si="263"/>
        <v>1013.5052823981588</v>
      </c>
      <c r="AV401" s="3">
        <f t="shared" ca="1" si="264"/>
        <v>58.028598276597322</v>
      </c>
      <c r="AW401" s="6">
        <f t="shared" ca="1" si="265"/>
        <v>9136.6490727973505</v>
      </c>
      <c r="BC401">
        <v>398</v>
      </c>
      <c r="BD401">
        <v>4854184.5259681419</v>
      </c>
      <c r="BI401">
        <v>398</v>
      </c>
      <c r="BJ401">
        <v>8515.8856820676046</v>
      </c>
      <c r="BO401">
        <v>398</v>
      </c>
      <c r="BP401">
        <v>0.61</v>
      </c>
      <c r="BW401">
        <v>398</v>
      </c>
      <c r="BX401">
        <v>27.349152875126762</v>
      </c>
      <c r="CE401">
        <v>398</v>
      </c>
      <c r="CF401">
        <v>2501030.3132847552</v>
      </c>
      <c r="CK401">
        <v>398</v>
      </c>
      <c r="CL401">
        <v>6104.861203333292</v>
      </c>
      <c r="CS401">
        <v>397</v>
      </c>
      <c r="CT401" s="10">
        <v>6.4000000000000001E-2</v>
      </c>
      <c r="CU401" s="10">
        <v>4.5999999999999999E-2</v>
      </c>
      <c r="CV401" s="10">
        <v>6.2E-2</v>
      </c>
      <c r="CW401" s="10">
        <v>7.8E-2</v>
      </c>
      <c r="CX401" s="10">
        <v>6.6000000000000003E-2</v>
      </c>
      <c r="CY401" s="10">
        <v>0.06</v>
      </c>
      <c r="CZ401" s="10">
        <v>7.3999999999999996E-2</v>
      </c>
      <c r="DA401" s="10">
        <v>0.04</v>
      </c>
      <c r="DB401" s="10">
        <v>7.0000000000000007E-2</v>
      </c>
      <c r="DC401" s="10">
        <v>5.1999999999999998E-2</v>
      </c>
      <c r="DD401" s="10">
        <v>4.8000000000000001E-2</v>
      </c>
      <c r="DE401" s="10">
        <v>5.6000000000000001E-2</v>
      </c>
      <c r="DF401" s="10">
        <v>6.2E-2</v>
      </c>
      <c r="DG401" s="10">
        <v>7.8E-2</v>
      </c>
      <c r="DH401" s="10">
        <v>6.6000000000000003E-2</v>
      </c>
      <c r="DI401" s="10">
        <v>7.8E-2</v>
      </c>
      <c r="DJ401" s="25">
        <v>10123.728026985578</v>
      </c>
      <c r="DK401" s="10">
        <v>0.58199999999999996</v>
      </c>
      <c r="DL401" s="10"/>
      <c r="DM401" s="10"/>
      <c r="DN401" s="10"/>
      <c r="DO401" s="10"/>
      <c r="DP401" s="10"/>
      <c r="DQ401" s="10"/>
      <c r="DR401" s="10"/>
      <c r="DS401" s="10"/>
      <c r="DT401" s="10"/>
      <c r="DU401" s="10"/>
      <c r="DV401" s="10"/>
    </row>
    <row r="402" spans="1:126" x14ac:dyDescent="0.35">
      <c r="A402">
        <f t="shared" ca="1" si="230"/>
        <v>1</v>
      </c>
      <c r="B402" t="str" cm="1">
        <f t="array" aca="1" ref="B402" ca="1">_xlfn.SWITCH(A402,1,"A",2,"B",3,"C",4,"D")</f>
        <v>A</v>
      </c>
      <c r="C402">
        <f t="shared" ca="1" si="231"/>
        <v>2</v>
      </c>
      <c r="D402" s="3">
        <f t="shared" ca="1" si="232"/>
        <v>2.8305864614679614</v>
      </c>
      <c r="E402">
        <f t="shared" ca="1" si="233"/>
        <v>0</v>
      </c>
      <c r="F402" cm="1">
        <f t="array" aca="1" ref="F402" ca="1">_xlfn.SWITCH(RANDBETWEEN(0,1),0,3,1,4)</f>
        <v>3</v>
      </c>
      <c r="G402" s="3">
        <f t="shared" ca="1" si="234"/>
        <v>1.6505091275843589</v>
      </c>
      <c r="H402" t="str" cm="1">
        <f t="array" aca="1" ref="H402" ca="1">_xlfn.SWITCH(RANDBETWEEN(0,1),0,"No",1,"Yes")</f>
        <v>Yes</v>
      </c>
      <c r="I402" s="3">
        <f t="shared" ca="1" si="235"/>
        <v>6.3157592992542061E-2</v>
      </c>
      <c r="J402" t="str" cm="1">
        <f t="array" aca="1" ref="J402" ca="1">_xlfn.SWITCH(RANDBETWEEN(0,2),0,"Rainy",1,"Sunny",2,"Cold")</f>
        <v>Sunny</v>
      </c>
      <c r="K402">
        <f t="shared" ca="1" si="228"/>
        <v>-1.9040391209074359E-2</v>
      </c>
      <c r="L402" t="str" cm="1">
        <f t="array" aca="1" ref="L402" ca="1">_xlfn.SWITCH(RANDBETWEEN(0,1),0,"Good",1,"Bad")</f>
        <v>Bad</v>
      </c>
      <c r="M402" s="3">
        <f t="shared" ca="1" si="236"/>
        <v>0.73218677521953213</v>
      </c>
      <c r="N402" t="str" cm="1">
        <f t="array" aca="1" ref="N402" ca="1">_xlfn.SWITCH(RANDBETWEEN(0,1),0,"No",1,"Yes")</f>
        <v>No</v>
      </c>
      <c r="O402" s="3">
        <f t="shared" ca="1" si="237"/>
        <v>0.10648067816760223</v>
      </c>
      <c r="P402" t="str" cm="1">
        <f t="array" aca="1" ref="P402" ca="1">_xlfn.SWITCH(RANDBETWEEN(0,1),0,"No",1,"Yes")</f>
        <v>No</v>
      </c>
      <c r="Q402" s="3">
        <f t="shared" ca="1" si="238"/>
        <v>0</v>
      </c>
      <c r="R402">
        <f t="shared" ca="1" si="239"/>
        <v>1</v>
      </c>
      <c r="S402" s="3">
        <f t="shared" ca="1" si="240"/>
        <v>0.17731149505962243</v>
      </c>
      <c r="T402" s="3">
        <f t="shared" ca="1" si="241"/>
        <v>0.17731149505962243</v>
      </c>
      <c r="U402" t="str" cm="1">
        <f t="array" aca="1" ref="U402" ca="1">_xlfn.SWITCH(RANDBETWEEN(0,1),0,"No",1,"Yes")</f>
        <v>No</v>
      </c>
      <c r="V402" s="3">
        <f t="shared" ca="1" si="242"/>
        <v>0</v>
      </c>
      <c r="W402" t="str" cm="1">
        <f t="array" aca="1" ref="W402" ca="1">_xlfn.SWITCH(RANDBETWEEN(0,1),0,"No",1,"Yes")</f>
        <v>Yes</v>
      </c>
      <c r="X402" s="3">
        <f t="shared" ca="1" si="243"/>
        <v>14.030649667889646</v>
      </c>
      <c r="Y402" t="str" cm="1">
        <f t="array" aca="1" ref="Y402" ca="1">_xlfn.SWITCH(RANDBETWEEN(0,1),0,"No",1,"Yes")</f>
        <v>Yes</v>
      </c>
      <c r="Z402" s="3">
        <f t="shared" ca="1" si="244"/>
        <v>1.4414736518939586</v>
      </c>
      <c r="AA402" s="3">
        <f t="shared" ca="1" si="229"/>
        <v>1</v>
      </c>
      <c r="AB402" s="3">
        <f t="shared" ca="1" si="245"/>
        <v>1.4170637549054319</v>
      </c>
      <c r="AC402" s="3">
        <f t="shared" ca="1" si="246"/>
        <v>143.87433567532094</v>
      </c>
      <c r="AD402" s="3">
        <f t="shared" ca="1" si="247"/>
        <v>4</v>
      </c>
      <c r="AE402" s="3" t="str">
        <f t="shared" ca="1" si="248"/>
        <v>4-8</v>
      </c>
      <c r="AF402" s="3">
        <f t="shared" ca="1" si="249"/>
        <v>0.34949810472565823</v>
      </c>
      <c r="AG402" s="3" t="str">
        <f t="shared" ca="1" si="250"/>
        <v>High</v>
      </c>
      <c r="AH402" s="3">
        <f t="shared" ca="1" si="251"/>
        <v>5.832106153826893E-2</v>
      </c>
      <c r="AI402" s="3">
        <f t="shared" ca="1" si="252"/>
        <v>55.882788099363452</v>
      </c>
      <c r="AJ402" s="3">
        <f t="shared" ca="1" si="253"/>
        <v>2.5745733269339111</v>
      </c>
      <c r="AK402" s="3">
        <f t="shared" ca="1" si="254"/>
        <v>22.582184845701462</v>
      </c>
      <c r="AL402" s="3">
        <f t="shared" ca="1" si="255"/>
        <v>20</v>
      </c>
      <c r="AM402" s="3" t="str">
        <f t="shared" ca="1" si="256"/>
        <v>Late</v>
      </c>
      <c r="AN402" s="6">
        <f t="shared" ca="1" si="257"/>
        <v>0</v>
      </c>
      <c r="AO402" s="6">
        <f t="shared" ca="1" si="258"/>
        <v>8.1034022882400567</v>
      </c>
      <c r="AP402" s="3" cm="1">
        <f t="array" aca="1" ref="AP402" ca="1">_xlfn.SWITCH(F402,3,_xlfn.NORM.INV(RAND(),8,4),4,_xlfn.NORM.INV(RAND(),7,3))</f>
        <v>11.189044678457384</v>
      </c>
      <c r="AQ402" s="6">
        <f t="shared" ca="1" si="259"/>
        <v>89.654931201578719</v>
      </c>
      <c r="AR402" s="6">
        <f t="shared" ca="1" si="260"/>
        <v>1152.8279703341136</v>
      </c>
      <c r="AS402" s="3">
        <f t="shared" ca="1" si="261"/>
        <v>2.8227731057126828</v>
      </c>
      <c r="AT402" s="6">
        <f t="shared" ca="1" si="262"/>
        <v>5645.546211425366</v>
      </c>
      <c r="AU402" s="3">
        <f t="shared" ca="1" si="263"/>
        <v>1005.2628003630886</v>
      </c>
      <c r="AV402" s="3">
        <f t="shared" ca="1" si="264"/>
        <v>47.581933573903562</v>
      </c>
      <c r="AW402" s="6">
        <f t="shared" ca="1" si="265"/>
        <v>7859.3223179847118</v>
      </c>
      <c r="BC402">
        <v>399</v>
      </c>
      <c r="BD402">
        <v>7334171.0464689769</v>
      </c>
      <c r="BI402">
        <v>399</v>
      </c>
      <c r="BJ402">
        <v>10121.345869664756</v>
      </c>
      <c r="BO402">
        <v>399</v>
      </c>
      <c r="BP402">
        <v>0.59</v>
      </c>
      <c r="BW402">
        <v>399</v>
      </c>
      <c r="BX402">
        <v>21.839042400438466</v>
      </c>
      <c r="CE402">
        <v>399</v>
      </c>
      <c r="CF402">
        <v>590427.49921147327</v>
      </c>
      <c r="CK402">
        <v>399</v>
      </c>
      <c r="CL402">
        <v>3411.8978874775157</v>
      </c>
      <c r="CS402">
        <v>398</v>
      </c>
      <c r="CT402" s="10">
        <v>4.3999999999999997E-2</v>
      </c>
      <c r="CU402" s="10">
        <v>5.6000000000000001E-2</v>
      </c>
      <c r="CV402" s="10">
        <v>4.8000000000000001E-2</v>
      </c>
      <c r="CW402" s="10">
        <v>8.4000000000000005E-2</v>
      </c>
      <c r="CX402" s="10">
        <v>7.1999999999999995E-2</v>
      </c>
      <c r="CY402" s="10">
        <v>6.2E-2</v>
      </c>
      <c r="CZ402" s="10">
        <v>4.3999999999999997E-2</v>
      </c>
      <c r="DA402" s="10">
        <v>8.2000000000000003E-2</v>
      </c>
      <c r="DB402" s="10">
        <v>6.4000000000000001E-2</v>
      </c>
      <c r="DC402" s="10">
        <v>7.8E-2</v>
      </c>
      <c r="DD402" s="10">
        <v>5.8000000000000003E-2</v>
      </c>
      <c r="DE402" s="10">
        <v>5.3999999999999999E-2</v>
      </c>
      <c r="DF402" s="10">
        <v>8.2000000000000003E-2</v>
      </c>
      <c r="DG402" s="10">
        <v>6.4000000000000001E-2</v>
      </c>
      <c r="DH402" s="10">
        <v>5.3999999999999999E-2</v>
      </c>
      <c r="DI402" s="10">
        <v>5.3999999999999999E-2</v>
      </c>
      <c r="DJ402" s="25">
        <v>10670.075009924833</v>
      </c>
      <c r="DK402" s="10">
        <v>0.56999999999999995</v>
      </c>
      <c r="DL402" s="10"/>
      <c r="DM402" s="10"/>
      <c r="DN402" s="10"/>
      <c r="DO402" s="10"/>
      <c r="DP402" s="10"/>
      <c r="DQ402" s="10"/>
      <c r="DR402" s="10"/>
      <c r="DS402" s="10"/>
      <c r="DT402" s="10"/>
      <c r="DU402" s="10"/>
      <c r="DV402" s="10"/>
    </row>
    <row r="403" spans="1:126" x14ac:dyDescent="0.35">
      <c r="A403">
        <f t="shared" ca="1" si="230"/>
        <v>2</v>
      </c>
      <c r="B403" t="str" cm="1">
        <f t="array" aca="1" ref="B403" ca="1">_xlfn.SWITCH(A403,1,"A",2,"B",3,"C",4,"D")</f>
        <v>B</v>
      </c>
      <c r="C403">
        <f t="shared" ca="1" si="231"/>
        <v>4</v>
      </c>
      <c r="D403" s="3">
        <f t="shared" ca="1" si="232"/>
        <v>3.0496497586635529</v>
      </c>
      <c r="E403">
        <f t="shared" ca="1" si="233"/>
        <v>1</v>
      </c>
      <c r="F403" cm="1">
        <f t="array" aca="1" ref="F403" ca="1">_xlfn.SWITCH(RANDBETWEEN(0,1),0,3,1,4)</f>
        <v>4</v>
      </c>
      <c r="G403" s="3">
        <f t="shared" ca="1" si="234"/>
        <v>3.3481655018345542</v>
      </c>
      <c r="H403" t="str" cm="1">
        <f t="array" aca="1" ref="H403" ca="1">_xlfn.SWITCH(RANDBETWEEN(0,1),0,"No",1,"Yes")</f>
        <v>No</v>
      </c>
      <c r="I403" s="3">
        <f t="shared" ca="1" si="235"/>
        <v>0.39338229576285821</v>
      </c>
      <c r="J403" t="str" cm="1">
        <f t="array" aca="1" ref="J403" ca="1">_xlfn.SWITCH(RANDBETWEEN(0,2),0,"Rainy",1,"Sunny",2,"Cold")</f>
        <v>Sunny</v>
      </c>
      <c r="K403">
        <f t="shared" ca="1" si="228"/>
        <v>0.52412865065394354</v>
      </c>
      <c r="L403" t="str" cm="1">
        <f t="array" aca="1" ref="L403" ca="1">_xlfn.SWITCH(RANDBETWEEN(0,1),0,"Good",1,"Bad")</f>
        <v>Good</v>
      </c>
      <c r="M403" s="3">
        <f t="shared" ca="1" si="236"/>
        <v>8.7321527138000704E-2</v>
      </c>
      <c r="N403" t="str" cm="1">
        <f t="array" aca="1" ref="N403" ca="1">_xlfn.SWITCH(RANDBETWEEN(0,1),0,"No",1,"Yes")</f>
        <v>No</v>
      </c>
      <c r="O403" s="3">
        <f t="shared" ca="1" si="237"/>
        <v>7.7701182139518057E-2</v>
      </c>
      <c r="P403" t="str" cm="1">
        <f t="array" aca="1" ref="P403" ca="1">_xlfn.SWITCH(RANDBETWEEN(0,1),0,"No",1,"Yes")</f>
        <v>Yes</v>
      </c>
      <c r="Q403" s="3">
        <f t="shared" ca="1" si="238"/>
        <v>0.75456954548383626</v>
      </c>
      <c r="R403">
        <f t="shared" ca="1" si="239"/>
        <v>1</v>
      </c>
      <c r="S403" s="3">
        <f t="shared" ca="1" si="240"/>
        <v>0.16661494573669913</v>
      </c>
      <c r="T403" s="3">
        <f t="shared" ca="1" si="241"/>
        <v>0.16661494573669913</v>
      </c>
      <c r="U403" t="str" cm="1">
        <f t="array" aca="1" ref="U403" ca="1">_xlfn.SWITCH(RANDBETWEEN(0,1),0,"No",1,"Yes")</f>
        <v>No</v>
      </c>
      <c r="V403" s="3">
        <f t="shared" ca="1" si="242"/>
        <v>0</v>
      </c>
      <c r="W403" t="str" cm="1">
        <f t="array" aca="1" ref="W403" ca="1">_xlfn.SWITCH(RANDBETWEEN(0,1),0,"No",1,"Yes")</f>
        <v>Yes</v>
      </c>
      <c r="X403" s="3">
        <f t="shared" ca="1" si="243"/>
        <v>6.9996307709545107</v>
      </c>
      <c r="Y403" t="str" cm="1">
        <f t="array" aca="1" ref="Y403" ca="1">_xlfn.SWITCH(RANDBETWEEN(0,1),0,"No",1,"Yes")</f>
        <v>Yes</v>
      </c>
      <c r="Z403" s="3">
        <f t="shared" ca="1" si="244"/>
        <v>1.2515825918618411</v>
      </c>
      <c r="AA403" s="3">
        <f t="shared" ca="1" si="229"/>
        <v>1</v>
      </c>
      <c r="AB403" s="3">
        <f t="shared" ca="1" si="245"/>
        <v>1.8144068172743761</v>
      </c>
      <c r="AC403" s="3">
        <f t="shared" ca="1" si="246"/>
        <v>282.78813269617905</v>
      </c>
      <c r="AD403" s="3">
        <f t="shared" ca="1" si="247"/>
        <v>4</v>
      </c>
      <c r="AE403" s="3" t="str">
        <f t="shared" ca="1" si="248"/>
        <v>4-8</v>
      </c>
      <c r="AF403" s="3">
        <f t="shared" ca="1" si="249"/>
        <v>0.61185981504405551</v>
      </c>
      <c r="AG403" s="3" t="str">
        <f t="shared" ca="1" si="250"/>
        <v>Low</v>
      </c>
      <c r="AH403" s="3">
        <f t="shared" ca="1" si="251"/>
        <v>0.49644778176624516</v>
      </c>
      <c r="AI403" s="3">
        <f t="shared" ca="1" si="252"/>
        <v>110.58862543895464</v>
      </c>
      <c r="AJ403" s="3">
        <f t="shared" ca="1" si="253"/>
        <v>2.5571177105576668</v>
      </c>
      <c r="AK403" s="3">
        <f t="shared" ca="1" si="254"/>
        <v>19.082929136208108</v>
      </c>
      <c r="AL403" s="3">
        <f t="shared" ca="1" si="255"/>
        <v>30</v>
      </c>
      <c r="AM403" s="3" t="str">
        <f t="shared" ca="1" si="256"/>
        <v>On time</v>
      </c>
      <c r="AN403" s="6">
        <f t="shared" ca="1" si="257"/>
        <v>0</v>
      </c>
      <c r="AO403" s="6">
        <f t="shared" ca="1" si="258"/>
        <v>5.7605846134683167</v>
      </c>
      <c r="AP403" s="3" cm="1">
        <f t="array" aca="1" ref="AP403" ca="1">_xlfn.SWITCH(F403,3,_xlfn.NORM.INV(RAND(),8,4),4,_xlfn.NORM.INV(RAND(),7,3))</f>
        <v>3.609289125470962</v>
      </c>
      <c r="AQ403" s="6">
        <f t="shared" ca="1" si="259"/>
        <v>110.17627029200685</v>
      </c>
      <c r="AR403" s="6">
        <f t="shared" ca="1" si="260"/>
        <v>8632.3208421937179</v>
      </c>
      <c r="AS403" s="3">
        <f t="shared" ca="1" si="261"/>
        <v>2.3853661420260135</v>
      </c>
      <c r="AT403" s="6">
        <f t="shared" ca="1" si="262"/>
        <v>4770.7322840520274</v>
      </c>
      <c r="AU403" s="3">
        <f t="shared" ca="1" si="263"/>
        <v>1018.7207307954254</v>
      </c>
      <c r="AV403" s="3">
        <f t="shared" ca="1" si="264"/>
        <v>66.006386380836048</v>
      </c>
      <c r="AW403" s="6">
        <f t="shared" ca="1" si="265"/>
        <v>14493.540828035473</v>
      </c>
      <c r="BC403">
        <v>400</v>
      </c>
      <c r="BD403">
        <v>5580408.3231215039</v>
      </c>
      <c r="BI403">
        <v>400</v>
      </c>
      <c r="BJ403">
        <v>70283.475772463789</v>
      </c>
      <c r="BO403">
        <v>400</v>
      </c>
      <c r="BP403">
        <v>0.628</v>
      </c>
      <c r="BW403">
        <v>400</v>
      </c>
      <c r="BX403">
        <v>29.125605225237422</v>
      </c>
      <c r="CE403">
        <v>400</v>
      </c>
      <c r="CF403">
        <v>1767382.4469207788</v>
      </c>
      <c r="CK403">
        <v>400</v>
      </c>
      <c r="CL403">
        <v>3523.4827337178676</v>
      </c>
      <c r="CS403">
        <v>399</v>
      </c>
      <c r="CT403" s="10">
        <v>4.8000000000000001E-2</v>
      </c>
      <c r="CU403" s="10">
        <v>6.4000000000000001E-2</v>
      </c>
      <c r="CV403" s="10">
        <v>7.5999999999999998E-2</v>
      </c>
      <c r="CW403" s="10">
        <v>6.4000000000000001E-2</v>
      </c>
      <c r="CX403" s="10">
        <v>0.06</v>
      </c>
      <c r="CY403" s="10">
        <v>6.4000000000000001E-2</v>
      </c>
      <c r="CZ403" s="10">
        <v>5.8000000000000003E-2</v>
      </c>
      <c r="DA403" s="10">
        <v>5.8000000000000003E-2</v>
      </c>
      <c r="DB403" s="10">
        <v>7.1999999999999995E-2</v>
      </c>
      <c r="DC403" s="10">
        <v>7.5999999999999998E-2</v>
      </c>
      <c r="DD403" s="10">
        <v>6.4000000000000001E-2</v>
      </c>
      <c r="DE403" s="10">
        <v>6.4000000000000001E-2</v>
      </c>
      <c r="DF403" s="10">
        <v>4.8000000000000001E-2</v>
      </c>
      <c r="DG403" s="10">
        <v>6.4000000000000001E-2</v>
      </c>
      <c r="DH403" s="10">
        <v>7.8E-2</v>
      </c>
      <c r="DI403" s="10">
        <v>4.2000000000000003E-2</v>
      </c>
      <c r="DJ403" s="25">
        <v>12115.718932661493</v>
      </c>
      <c r="DK403" s="10">
        <v>0.61199999999999999</v>
      </c>
      <c r="DL403" s="10"/>
      <c r="DM403" s="10"/>
      <c r="DN403" s="10"/>
      <c r="DO403" s="10"/>
      <c r="DP403" s="10"/>
      <c r="DQ403" s="10"/>
      <c r="DR403" s="10"/>
      <c r="DS403" s="10"/>
      <c r="DT403" s="10"/>
      <c r="DU403" s="10"/>
      <c r="DV403" s="10"/>
    </row>
    <row r="404" spans="1:126" x14ac:dyDescent="0.35">
      <c r="A404">
        <f t="shared" ca="1" si="230"/>
        <v>3</v>
      </c>
      <c r="B404" t="str" cm="1">
        <f t="array" aca="1" ref="B404" ca="1">_xlfn.SWITCH(A404,1,"A",2,"B",3,"C",4,"D")</f>
        <v>C</v>
      </c>
      <c r="C404">
        <f t="shared" ca="1" si="231"/>
        <v>2</v>
      </c>
      <c r="D404" s="3">
        <f t="shared" ca="1" si="232"/>
        <v>2.5664628540348136</v>
      </c>
      <c r="E404">
        <f t="shared" ca="1" si="233"/>
        <v>0</v>
      </c>
      <c r="F404" cm="1">
        <f t="array" aca="1" ref="F404" ca="1">_xlfn.SWITCH(RANDBETWEEN(0,1),0,3,1,4)</f>
        <v>4</v>
      </c>
      <c r="G404" s="3">
        <f t="shared" ca="1" si="234"/>
        <v>3.0882201782559271</v>
      </c>
      <c r="H404" t="str" cm="1">
        <f t="array" aca="1" ref="H404" ca="1">_xlfn.SWITCH(RANDBETWEEN(0,1),0,"No",1,"Yes")</f>
        <v>No</v>
      </c>
      <c r="I404" s="3">
        <f t="shared" ca="1" si="235"/>
        <v>0.18237805471260493</v>
      </c>
      <c r="J404" t="str" cm="1">
        <f t="array" aca="1" ref="J404" ca="1">_xlfn.SWITCH(RANDBETWEEN(0,2),0,"Rainy",1,"Sunny",2,"Cold")</f>
        <v>Cold</v>
      </c>
      <c r="K404">
        <f t="shared" ca="1" si="228"/>
        <v>3.5769428156487315E-2</v>
      </c>
      <c r="L404" t="str" cm="1">
        <f t="array" aca="1" ref="L404" ca="1">_xlfn.SWITCH(RANDBETWEEN(0,1),0,"Good",1,"Bad")</f>
        <v>Good</v>
      </c>
      <c r="M404" s="3">
        <f t="shared" ca="1" si="236"/>
        <v>6.7875043304441704E-2</v>
      </c>
      <c r="N404" t="str" cm="1">
        <f t="array" aca="1" ref="N404" ca="1">_xlfn.SWITCH(RANDBETWEEN(0,1),0,"No",1,"Yes")</f>
        <v>Yes</v>
      </c>
      <c r="O404" s="3">
        <f t="shared" ca="1" si="237"/>
        <v>0.85044498027020421</v>
      </c>
      <c r="P404" t="str" cm="1">
        <f t="array" aca="1" ref="P404" ca="1">_xlfn.SWITCH(RANDBETWEEN(0,1),0,"No",1,"Yes")</f>
        <v>No</v>
      </c>
      <c r="Q404" s="3">
        <f t="shared" ca="1" si="238"/>
        <v>0</v>
      </c>
      <c r="R404">
        <f t="shared" ca="1" si="239"/>
        <v>1</v>
      </c>
      <c r="S404" s="3">
        <f t="shared" ca="1" si="240"/>
        <v>0.17358986325455059</v>
      </c>
      <c r="T404" s="3">
        <f t="shared" ca="1" si="241"/>
        <v>0.17358986325455059</v>
      </c>
      <c r="U404" t="str" cm="1">
        <f t="array" aca="1" ref="U404" ca="1">_xlfn.SWITCH(RANDBETWEEN(0,1),0,"No",1,"Yes")</f>
        <v>No</v>
      </c>
      <c r="V404" s="3">
        <f t="shared" ca="1" si="242"/>
        <v>0</v>
      </c>
      <c r="W404" t="str" cm="1">
        <f t="array" aca="1" ref="W404" ca="1">_xlfn.SWITCH(RANDBETWEEN(0,1),0,"No",1,"Yes")</f>
        <v>Yes</v>
      </c>
      <c r="X404" s="3">
        <f t="shared" ca="1" si="243"/>
        <v>11.98252271339101</v>
      </c>
      <c r="Y404" t="str" cm="1">
        <f t="array" aca="1" ref="Y404" ca="1">_xlfn.SWITCH(RANDBETWEEN(0,1),0,"No",1,"Yes")</f>
        <v>Yes</v>
      </c>
      <c r="Z404" s="3">
        <f t="shared" ca="1" si="244"/>
        <v>1.0020223003968505</v>
      </c>
      <c r="AA404" s="3">
        <f t="shared" ca="1" si="229"/>
        <v>1</v>
      </c>
      <c r="AB404" s="3">
        <f t="shared" ca="1" si="245"/>
        <v>0.79223876813256511</v>
      </c>
      <c r="AC404" s="3">
        <f t="shared" ca="1" si="246"/>
        <v>222.01625261672135</v>
      </c>
      <c r="AD404" s="3">
        <f t="shared" ca="1" si="247"/>
        <v>1</v>
      </c>
      <c r="AE404" s="3" t="str">
        <f t="shared" ca="1" si="248"/>
        <v>8-12</v>
      </c>
      <c r="AF404" s="3">
        <f t="shared" ca="1" si="249"/>
        <v>0.72832984107918641</v>
      </c>
      <c r="AG404" s="3" t="str">
        <f t="shared" ca="1" si="250"/>
        <v>High</v>
      </c>
      <c r="AH404" s="3">
        <f t="shared" ca="1" si="251"/>
        <v>4.6279852013927737E-2</v>
      </c>
      <c r="AI404" s="3">
        <f t="shared" ca="1" si="252"/>
        <v>26.271842827232334</v>
      </c>
      <c r="AJ404" s="3">
        <f t="shared" ca="1" si="253"/>
        <v>8.4507300868360957</v>
      </c>
      <c r="AK404" s="3">
        <f t="shared" ca="1" si="254"/>
        <v>27.400401109803852</v>
      </c>
      <c r="AL404" s="3">
        <f t="shared" ca="1" si="255"/>
        <v>20</v>
      </c>
      <c r="AM404" s="3" t="str">
        <f t="shared" ca="1" si="256"/>
        <v>Late</v>
      </c>
      <c r="AN404" s="6">
        <f t="shared" ca="1" si="257"/>
        <v>0</v>
      </c>
      <c r="AO404" s="6">
        <f t="shared" ca="1" si="258"/>
        <v>6.9550281375255736</v>
      </c>
      <c r="AP404" s="3" cm="1">
        <f t="array" aca="1" ref="AP404" ca="1">_xlfn.SWITCH(F404,3,_xlfn.NORM.INV(RAND(),8,4),4,_xlfn.NORM.INV(RAND(),7,3))</f>
        <v>2.1446528535932661</v>
      </c>
      <c r="AQ404" s="6">
        <f t="shared" ca="1" si="259"/>
        <v>108.66699727052639</v>
      </c>
      <c r="AR404" s="6">
        <f t="shared" ca="1" si="260"/>
        <v>11249.298214716679</v>
      </c>
      <c r="AS404" s="3">
        <f t="shared" ca="1" si="261"/>
        <v>3.4250501387254815</v>
      </c>
      <c r="AT404" s="6">
        <f t="shared" ca="1" si="262"/>
        <v>6850.1002774509634</v>
      </c>
      <c r="AU404" s="3">
        <f t="shared" ca="1" si="263"/>
        <v>993.62292992454763</v>
      </c>
      <c r="AV404" s="3">
        <f t="shared" ca="1" si="264"/>
        <v>44.447177887991238</v>
      </c>
      <c r="AW404" s="6">
        <f t="shared" ca="1" si="265"/>
        <v>19144.423628117704</v>
      </c>
      <c r="BC404">
        <v>401</v>
      </c>
      <c r="BD404">
        <v>4032357.3083195901</v>
      </c>
      <c r="BI404">
        <v>401</v>
      </c>
      <c r="BJ404">
        <v>9813.7375675788717</v>
      </c>
      <c r="BO404">
        <v>401</v>
      </c>
      <c r="BP404">
        <v>0.57999999999999996</v>
      </c>
      <c r="BW404">
        <v>401</v>
      </c>
      <c r="BX404">
        <v>25.897252464437795</v>
      </c>
      <c r="CE404">
        <v>401</v>
      </c>
      <c r="CF404">
        <v>1612886.3195010554</v>
      </c>
      <c r="CK404">
        <v>401</v>
      </c>
      <c r="CL404">
        <v>3776.0375126711992</v>
      </c>
      <c r="CS404">
        <v>400</v>
      </c>
      <c r="CT404" s="10">
        <v>0.09</v>
      </c>
      <c r="CU404" s="10">
        <v>0.06</v>
      </c>
      <c r="CV404" s="10">
        <v>6.6000000000000003E-2</v>
      </c>
      <c r="CW404" s="10">
        <v>7.0000000000000007E-2</v>
      </c>
      <c r="CX404" s="10">
        <v>5.8000000000000003E-2</v>
      </c>
      <c r="CY404" s="10">
        <v>6.4000000000000001E-2</v>
      </c>
      <c r="CZ404" s="10">
        <v>6.6000000000000003E-2</v>
      </c>
      <c r="DA404" s="10">
        <v>0.06</v>
      </c>
      <c r="DB404" s="10">
        <v>4.8000000000000001E-2</v>
      </c>
      <c r="DC404" s="10">
        <v>6.4000000000000001E-2</v>
      </c>
      <c r="DD404" s="10">
        <v>7.1999999999999995E-2</v>
      </c>
      <c r="DE404" s="10">
        <v>6.8000000000000005E-2</v>
      </c>
      <c r="DF404" s="10">
        <v>5.1999999999999998E-2</v>
      </c>
      <c r="DG404" s="10">
        <v>4.8000000000000001E-2</v>
      </c>
      <c r="DH404" s="10">
        <v>5.3999999999999999E-2</v>
      </c>
      <c r="DI404" s="10">
        <v>0.06</v>
      </c>
      <c r="DJ404" s="25">
        <v>9995.7304633915282</v>
      </c>
      <c r="DK404" s="10">
        <v>0.59799999999999998</v>
      </c>
      <c r="DL404" s="10"/>
      <c r="DM404" s="10"/>
      <c r="DN404" s="10"/>
      <c r="DO404" s="10"/>
      <c r="DP404" s="10"/>
      <c r="DQ404" s="10"/>
      <c r="DR404" s="10"/>
      <c r="DS404" s="10"/>
      <c r="DT404" s="10"/>
      <c r="DU404" s="10"/>
      <c r="DV404" s="10"/>
    </row>
    <row r="405" spans="1:126" x14ac:dyDescent="0.35">
      <c r="A405">
        <f t="shared" ca="1" si="230"/>
        <v>2</v>
      </c>
      <c r="B405" t="str" cm="1">
        <f t="array" aca="1" ref="B405" ca="1">_xlfn.SWITCH(A405,1,"A",2,"B",3,"C",4,"D")</f>
        <v>B</v>
      </c>
      <c r="C405">
        <f t="shared" ca="1" si="231"/>
        <v>4</v>
      </c>
      <c r="D405" s="3">
        <f t="shared" ca="1" si="232"/>
        <v>2.64720859186101</v>
      </c>
      <c r="E405">
        <f t="shared" ca="1" si="233"/>
        <v>1</v>
      </c>
      <c r="F405" cm="1">
        <f t="array" aca="1" ref="F405" ca="1">_xlfn.SWITCH(RANDBETWEEN(0,1),0,3,1,4)</f>
        <v>4</v>
      </c>
      <c r="G405" s="3">
        <f t="shared" ca="1" si="234"/>
        <v>2.6244197243362839</v>
      </c>
      <c r="H405" t="str" cm="1">
        <f t="array" aca="1" ref="H405" ca="1">_xlfn.SWITCH(RANDBETWEEN(0,1),0,"No",1,"Yes")</f>
        <v>Yes</v>
      </c>
      <c r="I405" s="3">
        <f t="shared" ca="1" si="235"/>
        <v>6.4475464953577255E-2</v>
      </c>
      <c r="J405" t="str" cm="1">
        <f t="array" aca="1" ref="J405" ca="1">_xlfn.SWITCH(RANDBETWEEN(0,2),0,"Rainy",1,"Sunny",2,"Cold")</f>
        <v>Sunny</v>
      </c>
      <c r="K405">
        <f t="shared" ca="1" si="228"/>
        <v>0.49968592673102846</v>
      </c>
      <c r="L405" t="str" cm="1">
        <f t="array" aca="1" ref="L405" ca="1">_xlfn.SWITCH(RANDBETWEEN(0,1),0,"Good",1,"Bad")</f>
        <v>Good</v>
      </c>
      <c r="M405" s="3">
        <f t="shared" ca="1" si="236"/>
        <v>0.10707031882657062</v>
      </c>
      <c r="N405" t="str" cm="1">
        <f t="array" aca="1" ref="N405" ca="1">_xlfn.SWITCH(RANDBETWEEN(0,1),0,"No",1,"Yes")</f>
        <v>No</v>
      </c>
      <c r="O405" s="3">
        <f t="shared" ca="1" si="237"/>
        <v>0.10284243478013835</v>
      </c>
      <c r="P405" t="str" cm="1">
        <f t="array" aca="1" ref="P405" ca="1">_xlfn.SWITCH(RANDBETWEEN(0,1),0,"No",1,"Yes")</f>
        <v>Yes</v>
      </c>
      <c r="Q405" s="3">
        <f t="shared" ca="1" si="238"/>
        <v>1.7916267339406118</v>
      </c>
      <c r="R405">
        <f t="shared" ca="1" si="239"/>
        <v>2</v>
      </c>
      <c r="S405" s="3">
        <f t="shared" ca="1" si="240"/>
        <v>0.18334367444641494</v>
      </c>
      <c r="T405" s="3">
        <f t="shared" ca="1" si="241"/>
        <v>0.36668734889282989</v>
      </c>
      <c r="U405" t="str" cm="1">
        <f t="array" aca="1" ref="U405" ca="1">_xlfn.SWITCH(RANDBETWEEN(0,1),0,"No",1,"Yes")</f>
        <v>No</v>
      </c>
      <c r="V405" s="3">
        <f t="shared" ca="1" si="242"/>
        <v>0</v>
      </c>
      <c r="W405" t="str" cm="1">
        <f t="array" aca="1" ref="W405" ca="1">_xlfn.SWITCH(RANDBETWEEN(0,1),0,"No",1,"Yes")</f>
        <v>No</v>
      </c>
      <c r="X405" s="3">
        <f t="shared" ca="1" si="243"/>
        <v>0</v>
      </c>
      <c r="Y405" t="str" cm="1">
        <f t="array" aca="1" ref="Y405" ca="1">_xlfn.SWITCH(RANDBETWEEN(0,1),0,"No",1,"Yes")</f>
        <v>Yes</v>
      </c>
      <c r="Z405" s="3">
        <f t="shared" ca="1" si="244"/>
        <v>1.6375994791429189</v>
      </c>
      <c r="AA405" s="3">
        <f t="shared" ca="1" si="229"/>
        <v>0</v>
      </c>
      <c r="AB405" s="3">
        <f t="shared" ca="1" si="245"/>
        <v>0.76582773688367289</v>
      </c>
      <c r="AC405" s="3">
        <f t="shared" ca="1" si="246"/>
        <v>239.55650492295433</v>
      </c>
      <c r="AD405" s="3">
        <f t="shared" ca="1" si="247"/>
        <v>4</v>
      </c>
      <c r="AE405" s="3" t="str">
        <f t="shared" ca="1" si="248"/>
        <v>4-8</v>
      </c>
      <c r="AF405" s="3">
        <f t="shared" ca="1" si="249"/>
        <v>1.1431781218793911</v>
      </c>
      <c r="AG405" s="3" t="str">
        <f t="shared" ca="1" si="250"/>
        <v>Low</v>
      </c>
      <c r="AH405" s="3">
        <f t="shared" ca="1" si="251"/>
        <v>0.52033434890647856</v>
      </c>
      <c r="AI405" s="3">
        <f t="shared" ca="1" si="252"/>
        <v>112.99275222398106</v>
      </c>
      <c r="AJ405" s="3">
        <f t="shared" ca="1" si="253"/>
        <v>2.1201050528275562</v>
      </c>
      <c r="AK405" s="3">
        <f t="shared" ca="1" si="254"/>
        <v>11.743852692101058</v>
      </c>
      <c r="AL405" s="3">
        <f t="shared" ca="1" si="255"/>
        <v>30</v>
      </c>
      <c r="AM405" s="3" t="str">
        <f t="shared" ca="1" si="256"/>
        <v>On time</v>
      </c>
      <c r="AN405" s="6">
        <f t="shared" ca="1" si="257"/>
        <v>0</v>
      </c>
      <c r="AO405" s="6">
        <f t="shared" ca="1" si="258"/>
        <v>4.9056254812034545</v>
      </c>
      <c r="AP405" s="3" cm="1">
        <f t="array" aca="1" ref="AP405" ca="1">_xlfn.SWITCH(F405,3,_xlfn.NORM.INV(RAND(),8,4),4,_xlfn.NORM.INV(RAND(),7,3))</f>
        <v>10.764730984086508</v>
      </c>
      <c r="AQ405" s="6">
        <f t="shared" ca="1" si="259"/>
        <v>107.23052268787703</v>
      </c>
      <c r="AR405" s="6">
        <f t="shared" ca="1" si="260"/>
        <v>2386.2899383313511</v>
      </c>
      <c r="AS405" s="3">
        <f t="shared" ca="1" si="261"/>
        <v>1.4679815865126322</v>
      </c>
      <c r="AT405" s="6">
        <f t="shared" ca="1" si="262"/>
        <v>2201.9723797689485</v>
      </c>
      <c r="AU405" s="3">
        <f t="shared" ca="1" si="263"/>
        <v>966.41865081672154</v>
      </c>
      <c r="AV405" s="3">
        <f t="shared" ca="1" si="264"/>
        <v>56.661060039791423</v>
      </c>
      <c r="AW405" s="6">
        <f t="shared" ca="1" si="265"/>
        <v>5616.2476544380161</v>
      </c>
      <c r="BC405">
        <v>402</v>
      </c>
      <c r="BD405">
        <v>4682264.3579650661</v>
      </c>
      <c r="BI405">
        <v>402</v>
      </c>
      <c r="BJ405">
        <v>11276.750628707616</v>
      </c>
      <c r="BO405">
        <v>402</v>
      </c>
      <c r="BP405">
        <v>0.60799999999999998</v>
      </c>
      <c r="BW405">
        <v>402</v>
      </c>
      <c r="BX405">
        <v>24.595356398376072</v>
      </c>
      <c r="CE405">
        <v>402</v>
      </c>
      <c r="CF405">
        <v>1819788.6970560364</v>
      </c>
      <c r="CK405">
        <v>402</v>
      </c>
      <c r="CL405">
        <v>23954.512612248149</v>
      </c>
      <c r="CS405">
        <v>401</v>
      </c>
      <c r="CT405" s="10">
        <v>7.0000000000000007E-2</v>
      </c>
      <c r="CU405" s="10">
        <v>6.4000000000000001E-2</v>
      </c>
      <c r="CV405" s="10">
        <v>6.6000000000000003E-2</v>
      </c>
      <c r="CW405" s="10">
        <v>4.8000000000000001E-2</v>
      </c>
      <c r="CX405" s="10">
        <v>6.2E-2</v>
      </c>
      <c r="CY405" s="10">
        <v>0.05</v>
      </c>
      <c r="CZ405" s="10">
        <v>5.8000000000000003E-2</v>
      </c>
      <c r="DA405" s="10">
        <v>5.6000000000000001E-2</v>
      </c>
      <c r="DB405" s="10">
        <v>5.6000000000000001E-2</v>
      </c>
      <c r="DC405" s="10">
        <v>7.0000000000000007E-2</v>
      </c>
      <c r="DD405" s="10">
        <v>5.3999999999999999E-2</v>
      </c>
      <c r="DE405" s="10">
        <v>7.3999999999999996E-2</v>
      </c>
      <c r="DF405" s="10">
        <v>9.4E-2</v>
      </c>
      <c r="DG405" s="10">
        <v>0.06</v>
      </c>
      <c r="DH405" s="10">
        <v>5.1999999999999998E-2</v>
      </c>
      <c r="DI405" s="10">
        <v>6.6000000000000003E-2</v>
      </c>
      <c r="DJ405" s="25">
        <v>10973.10985071675</v>
      </c>
      <c r="DK405" s="10">
        <v>0.57399999999999995</v>
      </c>
      <c r="DL405" s="10"/>
      <c r="DM405" s="10"/>
      <c r="DN405" s="10"/>
      <c r="DO405" s="10"/>
      <c r="DP405" s="10"/>
      <c r="DQ405" s="10"/>
      <c r="DR405" s="10"/>
      <c r="DS405" s="10"/>
      <c r="DT405" s="10"/>
      <c r="DU405" s="10"/>
      <c r="DV405" s="10"/>
    </row>
    <row r="406" spans="1:126" x14ac:dyDescent="0.35">
      <c r="A406">
        <f t="shared" ca="1" si="230"/>
        <v>2</v>
      </c>
      <c r="B406" t="str" cm="1">
        <f t="array" aca="1" ref="B406" ca="1">_xlfn.SWITCH(A406,1,"A",2,"B",3,"C",4,"D")</f>
        <v>B</v>
      </c>
      <c r="C406">
        <f t="shared" ca="1" si="231"/>
        <v>2</v>
      </c>
      <c r="D406" s="3">
        <f t="shared" ca="1" si="232"/>
        <v>2.9425735124938042</v>
      </c>
      <c r="E406">
        <f t="shared" ca="1" si="233"/>
        <v>1</v>
      </c>
      <c r="F406" cm="1">
        <f t="array" aca="1" ref="F406" ca="1">_xlfn.SWITCH(RANDBETWEEN(0,1),0,3,1,4)</f>
        <v>4</v>
      </c>
      <c r="G406" s="3">
        <f t="shared" ca="1" si="234"/>
        <v>2.9458555256986787</v>
      </c>
      <c r="H406" t="str" cm="1">
        <f t="array" aca="1" ref="H406" ca="1">_xlfn.SWITCH(RANDBETWEEN(0,1),0,"No",1,"Yes")</f>
        <v>Yes</v>
      </c>
      <c r="I406" s="3">
        <f t="shared" ca="1" si="235"/>
        <v>6.8078293314413604E-2</v>
      </c>
      <c r="J406" t="str" cm="1">
        <f t="array" aca="1" ref="J406" ca="1">_xlfn.SWITCH(RANDBETWEEN(0,2),0,"Rainy",1,"Sunny",2,"Cold")</f>
        <v>Sunny</v>
      </c>
      <c r="K406">
        <f t="shared" ca="1" si="228"/>
        <v>0.13349788639778154</v>
      </c>
      <c r="L406" t="str" cm="1">
        <f t="array" aca="1" ref="L406" ca="1">_xlfn.SWITCH(RANDBETWEEN(0,1),0,"Good",1,"Bad")</f>
        <v>Good</v>
      </c>
      <c r="M406" s="3">
        <f t="shared" ca="1" si="236"/>
        <v>7.6008760073222242E-2</v>
      </c>
      <c r="N406" t="str" cm="1">
        <f t="array" aca="1" ref="N406" ca="1">_xlfn.SWITCH(RANDBETWEEN(0,1),0,"No",1,"Yes")</f>
        <v>Yes</v>
      </c>
      <c r="O406" s="3">
        <f t="shared" ca="1" si="237"/>
        <v>1.221184556871169</v>
      </c>
      <c r="P406" t="str" cm="1">
        <f t="array" aca="1" ref="P406" ca="1">_xlfn.SWITCH(RANDBETWEEN(0,1),0,"No",1,"Yes")</f>
        <v>No</v>
      </c>
      <c r="Q406" s="3">
        <f t="shared" ca="1" si="238"/>
        <v>0</v>
      </c>
      <c r="R406">
        <f t="shared" ca="1" si="239"/>
        <v>2</v>
      </c>
      <c r="S406" s="3">
        <f t="shared" ca="1" si="240"/>
        <v>0.19461338871196546</v>
      </c>
      <c r="T406" s="3">
        <f t="shared" ca="1" si="241"/>
        <v>0.38922677742393091</v>
      </c>
      <c r="U406" t="str" cm="1">
        <f t="array" aca="1" ref="U406" ca="1">_xlfn.SWITCH(RANDBETWEEN(0,1),0,"No",1,"Yes")</f>
        <v>Yes</v>
      </c>
      <c r="V406" s="3">
        <f t="shared" ca="1" si="242"/>
        <v>0.16693541193156092</v>
      </c>
      <c r="W406" t="str" cm="1">
        <f t="array" aca="1" ref="W406" ca="1">_xlfn.SWITCH(RANDBETWEEN(0,1),0,"No",1,"Yes")</f>
        <v>No</v>
      </c>
      <c r="X406" s="3">
        <f t="shared" ca="1" si="243"/>
        <v>0</v>
      </c>
      <c r="Y406" t="str" cm="1">
        <f t="array" aca="1" ref="Y406" ca="1">_xlfn.SWITCH(RANDBETWEEN(0,1),0,"No",1,"Yes")</f>
        <v>Yes</v>
      </c>
      <c r="Z406" s="3">
        <f t="shared" ca="1" si="244"/>
        <v>6.6260703645043106E-2</v>
      </c>
      <c r="AA406" s="3">
        <f t="shared" ca="1" si="229"/>
        <v>1</v>
      </c>
      <c r="AB406" s="3">
        <f t="shared" ca="1" si="245"/>
        <v>0.76180081535963362</v>
      </c>
      <c r="AC406" s="3">
        <f t="shared" ca="1" si="246"/>
        <v>220.94014704958906</v>
      </c>
      <c r="AD406" s="3">
        <f t="shared" ca="1" si="247"/>
        <v>2</v>
      </c>
      <c r="AE406" s="3" t="str">
        <f t="shared" ca="1" si="248"/>
        <v>12-4</v>
      </c>
      <c r="AF406" s="3">
        <f t="shared" ca="1" si="249"/>
        <v>0.51714287668451231</v>
      </c>
      <c r="AG406" s="3" t="str">
        <f t="shared" ca="1" si="250"/>
        <v>High</v>
      </c>
      <c r="AH406" s="3">
        <f t="shared" ca="1" si="251"/>
        <v>9.2196481773943961E-2</v>
      </c>
      <c r="AI406" s="3">
        <f t="shared" ca="1" si="252"/>
        <v>-6.835608605078022</v>
      </c>
      <c r="AJ406" s="3">
        <f t="shared" ca="1" si="253"/>
        <v>-32.321942319145883</v>
      </c>
      <c r="AK406" s="3">
        <f t="shared" ca="1" si="254"/>
        <v>-25.883754229971988</v>
      </c>
      <c r="AL406" s="3">
        <f t="shared" ca="1" si="255"/>
        <v>40</v>
      </c>
      <c r="AM406" s="3" t="str">
        <f t="shared" ca="1" si="256"/>
        <v>On time</v>
      </c>
      <c r="AN406" s="6">
        <f t="shared" ca="1" si="257"/>
        <v>0</v>
      </c>
      <c r="AO406" s="6">
        <f t="shared" ca="1" si="258"/>
        <v>4.9675564480410381</v>
      </c>
      <c r="AP406" s="3" cm="1">
        <f t="array" aca="1" ref="AP406" ca="1">_xlfn.SWITCH(F406,3,_xlfn.NORM.INV(RAND(),8,4),4,_xlfn.NORM.INV(RAND(),7,3))</f>
        <v>8.7623320229955866</v>
      </c>
      <c r="AQ406" s="6">
        <f t="shared" ca="1" si="259"/>
        <v>105.72951884531786</v>
      </c>
      <c r="AR406" s="6">
        <f t="shared" ca="1" si="260"/>
        <v>2665.945022382381</v>
      </c>
      <c r="AS406" s="3">
        <f t="shared" ca="1" si="261"/>
        <v>-3.2354692787464985</v>
      </c>
      <c r="AT406" s="6">
        <f t="shared" ca="1" si="262"/>
        <v>-6470.9385574929966</v>
      </c>
      <c r="AU406" s="3">
        <f t="shared" ca="1" si="263"/>
        <v>1003.3542762704653</v>
      </c>
      <c r="AV406" s="3">
        <f t="shared" ca="1" si="264"/>
        <v>46.702704787755955</v>
      </c>
      <c r="AW406" s="6">
        <f t="shared" ca="1" si="265"/>
        <v>-2749.9689976043533</v>
      </c>
      <c r="BC406">
        <v>403</v>
      </c>
      <c r="BD406">
        <v>4341802.5753125474</v>
      </c>
      <c r="BI406">
        <v>403</v>
      </c>
      <c r="BJ406">
        <v>9693.8261579641712</v>
      </c>
      <c r="BO406">
        <v>403</v>
      </c>
      <c r="BP406">
        <v>0.59799999999999998</v>
      </c>
      <c r="BW406">
        <v>403</v>
      </c>
      <c r="BX406">
        <v>25.572306606210763</v>
      </c>
      <c r="CE406">
        <v>403</v>
      </c>
      <c r="CF406">
        <v>2525735.8646516455</v>
      </c>
      <c r="CK406">
        <v>403</v>
      </c>
      <c r="CL406">
        <v>-6712.5876649297306</v>
      </c>
      <c r="CS406">
        <v>402</v>
      </c>
      <c r="CT406" s="10">
        <v>5.6000000000000001E-2</v>
      </c>
      <c r="CU406" s="10">
        <v>0.06</v>
      </c>
      <c r="CV406" s="10">
        <v>6.2E-2</v>
      </c>
      <c r="CW406" s="10">
        <v>6.2E-2</v>
      </c>
      <c r="CX406" s="10">
        <v>7.1999999999999995E-2</v>
      </c>
      <c r="CY406" s="10">
        <v>7.3999999999999996E-2</v>
      </c>
      <c r="CZ406" s="10">
        <v>5.6000000000000001E-2</v>
      </c>
      <c r="DA406" s="10">
        <v>5.1999999999999998E-2</v>
      </c>
      <c r="DB406" s="10">
        <v>7.8E-2</v>
      </c>
      <c r="DC406" s="10">
        <v>6.4000000000000001E-2</v>
      </c>
      <c r="DD406" s="10">
        <v>6.2E-2</v>
      </c>
      <c r="DE406" s="10">
        <v>0.06</v>
      </c>
      <c r="DF406" s="10">
        <v>0.08</v>
      </c>
      <c r="DG406" s="10">
        <v>6.2E-2</v>
      </c>
      <c r="DH406" s="10">
        <v>4.8000000000000001E-2</v>
      </c>
      <c r="DI406" s="10">
        <v>5.1999999999999998E-2</v>
      </c>
      <c r="DJ406" s="25">
        <v>10489.264511130585</v>
      </c>
      <c r="DK406" s="10">
        <v>0.60599999999999998</v>
      </c>
      <c r="DL406" s="10"/>
      <c r="DM406" s="10"/>
      <c r="DN406" s="10"/>
      <c r="DO406" s="10"/>
      <c r="DP406" s="10"/>
      <c r="DQ406" s="10"/>
      <c r="DR406" s="10"/>
      <c r="DS406" s="10"/>
      <c r="DT406" s="10"/>
      <c r="DU406" s="10"/>
      <c r="DV406" s="10"/>
    </row>
    <row r="407" spans="1:126" x14ac:dyDescent="0.35">
      <c r="A407">
        <f t="shared" ca="1" si="230"/>
        <v>3</v>
      </c>
      <c r="B407" t="str" cm="1">
        <f t="array" aca="1" ref="B407" ca="1">_xlfn.SWITCH(A407,1,"A",2,"B",3,"C",4,"D")</f>
        <v>C</v>
      </c>
      <c r="C407">
        <f t="shared" ca="1" si="231"/>
        <v>1</v>
      </c>
      <c r="D407" s="3">
        <f t="shared" ca="1" si="232"/>
        <v>2.9952645864512242</v>
      </c>
      <c r="E407">
        <f t="shared" ca="1" si="233"/>
        <v>0</v>
      </c>
      <c r="F407" cm="1">
        <f t="array" aca="1" ref="F407" ca="1">_xlfn.SWITCH(RANDBETWEEN(0,1),0,3,1,4)</f>
        <v>4</v>
      </c>
      <c r="G407" s="3">
        <f t="shared" ca="1" si="234"/>
        <v>2.004989943471327</v>
      </c>
      <c r="H407" t="str" cm="1">
        <f t="array" aca="1" ref="H407" ca="1">_xlfn.SWITCH(RANDBETWEEN(0,1),0,"No",1,"Yes")</f>
        <v>Yes</v>
      </c>
      <c r="I407" s="3">
        <f t="shared" ca="1" si="235"/>
        <v>9.5488901501689816E-2</v>
      </c>
      <c r="J407" t="str" cm="1">
        <f t="array" aca="1" ref="J407" ca="1">_xlfn.SWITCH(RANDBETWEEN(0,2),0,"Rainy",1,"Sunny",2,"Cold")</f>
        <v>Cold</v>
      </c>
      <c r="K407">
        <f t="shared" ca="1" si="228"/>
        <v>0.49737546506590014</v>
      </c>
      <c r="L407" t="str" cm="1">
        <f t="array" aca="1" ref="L407" ca="1">_xlfn.SWITCH(RANDBETWEEN(0,1),0,"Good",1,"Bad")</f>
        <v>Bad</v>
      </c>
      <c r="M407" s="3">
        <f t="shared" ca="1" si="236"/>
        <v>0.67647711040309577</v>
      </c>
      <c r="N407" t="str" cm="1">
        <f t="array" aca="1" ref="N407" ca="1">_xlfn.SWITCH(RANDBETWEEN(0,1),0,"No",1,"Yes")</f>
        <v>Yes</v>
      </c>
      <c r="O407" s="3">
        <f t="shared" ca="1" si="237"/>
        <v>0.97340512787910349</v>
      </c>
      <c r="P407" t="str" cm="1">
        <f t="array" aca="1" ref="P407" ca="1">_xlfn.SWITCH(RANDBETWEEN(0,1),0,"No",1,"Yes")</f>
        <v>No</v>
      </c>
      <c r="Q407" s="3">
        <f t="shared" ca="1" si="238"/>
        <v>0</v>
      </c>
      <c r="R407">
        <f t="shared" ca="1" si="239"/>
        <v>3</v>
      </c>
      <c r="S407" s="3">
        <f t="shared" ca="1" si="240"/>
        <v>0.14451753293365474</v>
      </c>
      <c r="T407" s="3">
        <f t="shared" ca="1" si="241"/>
        <v>0.4335525988009642</v>
      </c>
      <c r="U407" t="str" cm="1">
        <f t="array" aca="1" ref="U407" ca="1">_xlfn.SWITCH(RANDBETWEEN(0,1),0,"No",1,"Yes")</f>
        <v>Yes</v>
      </c>
      <c r="V407" s="3">
        <f t="shared" ca="1" si="242"/>
        <v>-0.25415221814704725</v>
      </c>
      <c r="W407" t="str" cm="1">
        <f t="array" aca="1" ref="W407" ca="1">_xlfn.SWITCH(RANDBETWEEN(0,1),0,"No",1,"Yes")</f>
        <v>Yes</v>
      </c>
      <c r="X407" s="3">
        <f t="shared" ca="1" si="243"/>
        <v>14.876291872036635</v>
      </c>
      <c r="Y407" t="str" cm="1">
        <f t="array" aca="1" ref="Y407" ca="1">_xlfn.SWITCH(RANDBETWEEN(0,1),0,"No",1,"Yes")</f>
        <v>Yes</v>
      </c>
      <c r="Z407" s="3">
        <f t="shared" ca="1" si="244"/>
        <v>1.016386257971827</v>
      </c>
      <c r="AA407" s="3">
        <f t="shared" ca="1" si="229"/>
        <v>1</v>
      </c>
      <c r="AB407" s="3">
        <f t="shared" ca="1" si="245"/>
        <v>0.84072984449349319</v>
      </c>
      <c r="AC407" s="3">
        <f t="shared" ca="1" si="246"/>
        <v>257.88118979772798</v>
      </c>
      <c r="AD407" s="3">
        <f t="shared" ca="1" si="247"/>
        <v>2</v>
      </c>
      <c r="AE407" s="3" t="str">
        <f t="shared" ca="1" si="248"/>
        <v>12-4</v>
      </c>
      <c r="AF407" s="3">
        <f t="shared" ca="1" si="249"/>
        <v>0.38212927335589164</v>
      </c>
      <c r="AG407" s="3" t="str">
        <f t="shared" ca="1" si="250"/>
        <v>High</v>
      </c>
      <c r="AH407" s="3">
        <f t="shared" ca="1" si="251"/>
        <v>8.835557386880441E-2</v>
      </c>
      <c r="AI407" s="3">
        <f t="shared" ca="1" si="252"/>
        <v>105.13256625433544</v>
      </c>
      <c r="AJ407" s="3">
        <f t="shared" ca="1" si="253"/>
        <v>2.4529144392220474</v>
      </c>
      <c r="AK407" s="3">
        <f t="shared" ca="1" si="254"/>
        <v>24.083944189923731</v>
      </c>
      <c r="AL407" s="3">
        <f t="shared" ca="1" si="255"/>
        <v>30</v>
      </c>
      <c r="AM407" s="3" t="str">
        <f t="shared" ca="1" si="256"/>
        <v>On time</v>
      </c>
      <c r="AN407" s="6">
        <f t="shared" ca="1" si="257"/>
        <v>0</v>
      </c>
      <c r="AO407" s="6">
        <f t="shared" ca="1" si="258"/>
        <v>5.334452194828514</v>
      </c>
      <c r="AP407" s="3" cm="1">
        <f t="array" aca="1" ref="AP407" ca="1">_xlfn.SWITCH(F407,3,_xlfn.NORM.INV(RAND(),8,4),4,_xlfn.NORM.INV(RAND(),7,3))</f>
        <v>6.3296793908279829</v>
      </c>
      <c r="AQ407" s="6">
        <f t="shared" ca="1" si="259"/>
        <v>107.7990491699892</v>
      </c>
      <c r="AR407" s="6">
        <f t="shared" ca="1" si="260"/>
        <v>4391.9044461087906</v>
      </c>
      <c r="AS407" s="3">
        <f t="shared" ca="1" si="261"/>
        <v>3.0104930237404663</v>
      </c>
      <c r="AT407" s="6">
        <f t="shared" ca="1" si="262"/>
        <v>6020.9860474809329</v>
      </c>
      <c r="AU407" s="3">
        <f t="shared" ca="1" si="263"/>
        <v>1005.7476565320618</v>
      </c>
      <c r="AV407" s="3">
        <f t="shared" ca="1" si="264"/>
        <v>59.768405687887416</v>
      </c>
      <c r="AW407" s="6">
        <f t="shared" ca="1" si="265"/>
        <v>11483.741008004501</v>
      </c>
      <c r="BC407">
        <v>404</v>
      </c>
      <c r="BD407">
        <v>4685644.1009064028</v>
      </c>
      <c r="BI407">
        <v>404</v>
      </c>
      <c r="BJ407">
        <v>9122.2260480379409</v>
      </c>
      <c r="BO407">
        <v>404</v>
      </c>
      <c r="BP407">
        <v>0.63200000000000001</v>
      </c>
      <c r="BW407">
        <v>404</v>
      </c>
      <c r="BX407">
        <v>20.503961731052161</v>
      </c>
      <c r="CE407">
        <v>404</v>
      </c>
      <c r="CF407">
        <v>1061581.5885820216</v>
      </c>
      <c r="CK407">
        <v>404</v>
      </c>
      <c r="CL407">
        <v>3970.6266600235481</v>
      </c>
      <c r="CS407">
        <v>403</v>
      </c>
      <c r="CT407" s="10">
        <v>6.6000000000000003E-2</v>
      </c>
      <c r="CU407" s="10">
        <v>6.8000000000000005E-2</v>
      </c>
      <c r="CV407" s="10">
        <v>6.6000000000000003E-2</v>
      </c>
      <c r="CW407" s="10">
        <v>4.2000000000000003E-2</v>
      </c>
      <c r="CX407" s="10">
        <v>7.5999999999999998E-2</v>
      </c>
      <c r="CY407" s="10">
        <v>0.06</v>
      </c>
      <c r="CZ407" s="10">
        <v>7.3999999999999996E-2</v>
      </c>
      <c r="DA407" s="10">
        <v>6.2E-2</v>
      </c>
      <c r="DB407" s="10">
        <v>5.8000000000000003E-2</v>
      </c>
      <c r="DC407" s="10">
        <v>5.3999999999999999E-2</v>
      </c>
      <c r="DD407" s="10">
        <v>6.6000000000000003E-2</v>
      </c>
      <c r="DE407" s="10">
        <v>6.2E-2</v>
      </c>
      <c r="DF407" s="10">
        <v>4.2000000000000003E-2</v>
      </c>
      <c r="DG407" s="10">
        <v>6.6000000000000003E-2</v>
      </c>
      <c r="DH407" s="10">
        <v>8.5999999999999993E-2</v>
      </c>
      <c r="DI407" s="10">
        <v>5.1999999999999998E-2</v>
      </c>
      <c r="DJ407" s="25">
        <v>10335.090243301885</v>
      </c>
      <c r="DK407" s="10">
        <v>0.626</v>
      </c>
      <c r="DL407" s="10"/>
      <c r="DM407" s="10"/>
      <c r="DN407" s="10"/>
      <c r="DO407" s="10"/>
      <c r="DP407" s="10"/>
      <c r="DQ407" s="10"/>
      <c r="DR407" s="10"/>
      <c r="DS407" s="10"/>
      <c r="DT407" s="10"/>
      <c r="DU407" s="10"/>
      <c r="DV407" s="10"/>
    </row>
    <row r="408" spans="1:126" x14ac:dyDescent="0.35">
      <c r="A408">
        <f t="shared" ca="1" si="230"/>
        <v>3</v>
      </c>
      <c r="B408" t="str" cm="1">
        <f t="array" aca="1" ref="B408" ca="1">_xlfn.SWITCH(A408,1,"A",2,"B",3,"C",4,"D")</f>
        <v>C</v>
      </c>
      <c r="C408">
        <f t="shared" ca="1" si="231"/>
        <v>1</v>
      </c>
      <c r="D408" s="3">
        <f t="shared" ca="1" si="232"/>
        <v>3.0166352497050015</v>
      </c>
      <c r="E408">
        <f t="shared" ca="1" si="233"/>
        <v>1</v>
      </c>
      <c r="F408" cm="1">
        <f t="array" aca="1" ref="F408" ca="1">_xlfn.SWITCH(RANDBETWEEN(0,1),0,3,1,4)</f>
        <v>4</v>
      </c>
      <c r="G408" s="3">
        <f t="shared" ca="1" si="234"/>
        <v>2.9317695410878262</v>
      </c>
      <c r="H408" t="str" cm="1">
        <f t="array" aca="1" ref="H408" ca="1">_xlfn.SWITCH(RANDBETWEEN(0,1),0,"No",1,"Yes")</f>
        <v>No</v>
      </c>
      <c r="I408" s="3">
        <f t="shared" ca="1" si="235"/>
        <v>0.37246724573864792</v>
      </c>
      <c r="J408" t="str" cm="1">
        <f t="array" aca="1" ref="J408" ca="1">_xlfn.SWITCH(RANDBETWEEN(0,2),0,"Rainy",1,"Sunny",2,"Cold")</f>
        <v>Rainy</v>
      </c>
      <c r="K408">
        <f t="shared" ca="1" si="228"/>
        <v>0.84978182495655641</v>
      </c>
      <c r="L408" t="str" cm="1">
        <f t="array" aca="1" ref="L408" ca="1">_xlfn.SWITCH(RANDBETWEEN(0,1),0,"Good",1,"Bad")</f>
        <v>Bad</v>
      </c>
      <c r="M408" s="3">
        <f t="shared" ca="1" si="236"/>
        <v>0.48351701614819353</v>
      </c>
      <c r="N408" t="str" cm="1">
        <f t="array" aca="1" ref="N408" ca="1">_xlfn.SWITCH(RANDBETWEEN(0,1),0,"No",1,"Yes")</f>
        <v>Yes</v>
      </c>
      <c r="O408" s="3">
        <f t="shared" ca="1" si="237"/>
        <v>0.5931044897742872</v>
      </c>
      <c r="P408" t="str" cm="1">
        <f t="array" aca="1" ref="P408" ca="1">_xlfn.SWITCH(RANDBETWEEN(0,1),0,"No",1,"Yes")</f>
        <v>No</v>
      </c>
      <c r="Q408" s="3">
        <f t="shared" ca="1" si="238"/>
        <v>0</v>
      </c>
      <c r="R408">
        <f t="shared" ca="1" si="239"/>
        <v>3</v>
      </c>
      <c r="S408" s="3">
        <f t="shared" ca="1" si="240"/>
        <v>0.22848162885823448</v>
      </c>
      <c r="T408" s="3">
        <f t="shared" ca="1" si="241"/>
        <v>0.68544488657470337</v>
      </c>
      <c r="U408" t="str" cm="1">
        <f t="array" aca="1" ref="U408" ca="1">_xlfn.SWITCH(RANDBETWEEN(0,1),0,"No",1,"Yes")</f>
        <v>Yes</v>
      </c>
      <c r="V408" s="3">
        <f t="shared" ca="1" si="242"/>
        <v>0.68951032203153528</v>
      </c>
      <c r="W408" t="str" cm="1">
        <f t="array" aca="1" ref="W408" ca="1">_xlfn.SWITCH(RANDBETWEEN(0,1),0,"No",1,"Yes")</f>
        <v>Yes</v>
      </c>
      <c r="X408" s="3">
        <f t="shared" ca="1" si="243"/>
        <v>18.059905266893249</v>
      </c>
      <c r="Y408" t="str" cm="1">
        <f t="array" aca="1" ref="Y408" ca="1">_xlfn.SWITCH(RANDBETWEEN(0,1),0,"No",1,"Yes")</f>
        <v>Yes</v>
      </c>
      <c r="Z408" s="3">
        <f t="shared" ca="1" si="244"/>
        <v>-0.11803637002455458</v>
      </c>
      <c r="AA408" s="3">
        <f t="shared" ca="1" si="229"/>
        <v>0</v>
      </c>
      <c r="AB408" s="3">
        <f t="shared" ca="1" si="245"/>
        <v>0.74750790857613925</v>
      </c>
      <c r="AC408" s="3">
        <f t="shared" ca="1" si="246"/>
        <v>250.95083486160067</v>
      </c>
      <c r="AD408" s="3">
        <f t="shared" ca="1" si="247"/>
        <v>2</v>
      </c>
      <c r="AE408" s="3" t="str">
        <f t="shared" ca="1" si="248"/>
        <v>12-4</v>
      </c>
      <c r="AF408" s="3">
        <f t="shared" ca="1" si="249"/>
        <v>0.91477047435309833</v>
      </c>
      <c r="AG408" s="3" t="str">
        <f t="shared" ca="1" si="250"/>
        <v>High</v>
      </c>
      <c r="AH408" s="3">
        <f t="shared" ca="1" si="251"/>
        <v>7.7649758289445384E-2</v>
      </c>
      <c r="AI408" s="3">
        <f t="shared" ca="1" si="252"/>
        <v>91.056382948863472</v>
      </c>
      <c r="AJ408" s="3">
        <f t="shared" ca="1" si="253"/>
        <v>2.7559938879027581</v>
      </c>
      <c r="AK408" s="3">
        <f t="shared" ca="1" si="254"/>
        <v>29.043386252301886</v>
      </c>
      <c r="AL408" s="3">
        <f t="shared" ca="1" si="255"/>
        <v>30</v>
      </c>
      <c r="AM408" s="3" t="str">
        <f t="shared" ca="1" si="256"/>
        <v>On time</v>
      </c>
      <c r="AN408" s="6">
        <f t="shared" ca="1" si="257"/>
        <v>0</v>
      </c>
      <c r="AO408" s="6">
        <f t="shared" ca="1" si="258"/>
        <v>7.9805841758439797</v>
      </c>
      <c r="AP408" s="3" cm="1">
        <f t="array" aca="1" ref="AP408" ca="1">_xlfn.SWITCH(F408,3,_xlfn.NORM.INV(RAND(),8,4),4,_xlfn.NORM.INV(RAND(),7,3))</f>
        <v>11.30080354573245</v>
      </c>
      <c r="AQ408" s="6">
        <f t="shared" ca="1" si="259"/>
        <v>80.025681950056736</v>
      </c>
      <c r="AR408" s="6">
        <f t="shared" ca="1" si="260"/>
        <v>1777.0870553111661</v>
      </c>
      <c r="AS408" s="3">
        <f t="shared" ca="1" si="261"/>
        <v>3.6304232815377357</v>
      </c>
      <c r="AT408" s="6">
        <f t="shared" ca="1" si="262"/>
        <v>5445.6349223066036</v>
      </c>
      <c r="AU408" s="3">
        <f t="shared" ca="1" si="263"/>
        <v>990.37949660823267</v>
      </c>
      <c r="AV408" s="3">
        <f t="shared" ca="1" si="264"/>
        <v>52.7458887461326</v>
      </c>
      <c r="AW408" s="6">
        <f t="shared" ca="1" si="265"/>
        <v>8273.8279471479782</v>
      </c>
      <c r="BC408">
        <v>405</v>
      </c>
      <c r="BD408">
        <v>5008122.5434783781</v>
      </c>
      <c r="BI408">
        <v>405</v>
      </c>
      <c r="BJ408">
        <v>34282.701419048448</v>
      </c>
      <c r="BO408">
        <v>405</v>
      </c>
      <c r="BP408">
        <v>0.626</v>
      </c>
      <c r="BW408">
        <v>405</v>
      </c>
      <c r="BX408">
        <v>23.662731427816485</v>
      </c>
      <c r="CE408">
        <v>405</v>
      </c>
      <c r="CF408">
        <v>1768477.9468149152</v>
      </c>
      <c r="CK408">
        <v>405</v>
      </c>
      <c r="CL408">
        <v>16927.385489440436</v>
      </c>
      <c r="CS408">
        <v>404</v>
      </c>
      <c r="CT408" s="10">
        <v>5.1999999999999998E-2</v>
      </c>
      <c r="CU408" s="10">
        <v>6.8000000000000005E-2</v>
      </c>
      <c r="CV408" s="10">
        <v>5.1999999999999998E-2</v>
      </c>
      <c r="CW408" s="10">
        <v>0.05</v>
      </c>
      <c r="CX408" s="10">
        <v>7.3999999999999996E-2</v>
      </c>
      <c r="CY408" s="10">
        <v>5.8000000000000003E-2</v>
      </c>
      <c r="CZ408" s="10">
        <v>5.6000000000000001E-2</v>
      </c>
      <c r="DA408" s="10">
        <v>0.06</v>
      </c>
      <c r="DB408" s="10">
        <v>5.3999999999999999E-2</v>
      </c>
      <c r="DC408" s="10">
        <v>5.6000000000000001E-2</v>
      </c>
      <c r="DD408" s="10">
        <v>0.08</v>
      </c>
      <c r="DE408" s="10">
        <v>5.6000000000000001E-2</v>
      </c>
      <c r="DF408" s="10">
        <v>7.1999999999999995E-2</v>
      </c>
      <c r="DG408" s="10">
        <v>7.0000000000000007E-2</v>
      </c>
      <c r="DH408" s="10">
        <v>0.06</v>
      </c>
      <c r="DI408" s="10">
        <v>8.2000000000000003E-2</v>
      </c>
      <c r="DJ408" s="25">
        <v>8386.8623930406211</v>
      </c>
      <c r="DK408" s="10">
        <v>0.59199999999999997</v>
      </c>
      <c r="DL408" s="10"/>
      <c r="DM408" s="10"/>
      <c r="DN408" s="10"/>
      <c r="DO408" s="10"/>
      <c r="DP408" s="10"/>
      <c r="DQ408" s="10"/>
      <c r="DR408" s="10"/>
      <c r="DS408" s="10"/>
      <c r="DT408" s="10"/>
      <c r="DU408" s="10"/>
      <c r="DV408" s="10"/>
    </row>
    <row r="409" spans="1:126" x14ac:dyDescent="0.35">
      <c r="A409">
        <f t="shared" ca="1" si="230"/>
        <v>3</v>
      </c>
      <c r="B409" t="str" cm="1">
        <f t="array" aca="1" ref="B409" ca="1">_xlfn.SWITCH(A409,1,"A",2,"B",3,"C",4,"D")</f>
        <v>C</v>
      </c>
      <c r="C409">
        <f t="shared" ca="1" si="231"/>
        <v>3</v>
      </c>
      <c r="D409" s="3">
        <f t="shared" ca="1" si="232"/>
        <v>3.1485680116682695</v>
      </c>
      <c r="E409">
        <f t="shared" ca="1" si="233"/>
        <v>0</v>
      </c>
      <c r="F409" cm="1">
        <f t="array" aca="1" ref="F409" ca="1">_xlfn.SWITCH(RANDBETWEEN(0,1),0,3,1,4)</f>
        <v>4</v>
      </c>
      <c r="G409" s="3">
        <f t="shared" ca="1" si="234"/>
        <v>3.6367748400592594</v>
      </c>
      <c r="H409" t="str" cm="1">
        <f t="array" aca="1" ref="H409" ca="1">_xlfn.SWITCH(RANDBETWEEN(0,1),0,"No",1,"Yes")</f>
        <v>No</v>
      </c>
      <c r="I409" s="3">
        <f t="shared" ca="1" si="235"/>
        <v>0.38703387267753653</v>
      </c>
      <c r="J409" t="str" cm="1">
        <f t="array" aca="1" ref="J409" ca="1">_xlfn.SWITCH(RANDBETWEEN(0,2),0,"Rainy",1,"Sunny",2,"Cold")</f>
        <v>Rainy</v>
      </c>
      <c r="K409">
        <f t="shared" ca="1" si="228"/>
        <v>1.7488352014558137</v>
      </c>
      <c r="L409" t="str" cm="1">
        <f t="array" aca="1" ref="L409" ca="1">_xlfn.SWITCH(RANDBETWEEN(0,1),0,"Good",1,"Bad")</f>
        <v>Bad</v>
      </c>
      <c r="M409" s="3">
        <f t="shared" ca="1" si="236"/>
        <v>0.33473879000499962</v>
      </c>
      <c r="N409" t="str" cm="1">
        <f t="array" aca="1" ref="N409" ca="1">_xlfn.SWITCH(RANDBETWEEN(0,1),0,"No",1,"Yes")</f>
        <v>Yes</v>
      </c>
      <c r="O409" s="3">
        <f t="shared" ca="1" si="237"/>
        <v>1.0599909707584099</v>
      </c>
      <c r="P409" t="str" cm="1">
        <f t="array" aca="1" ref="P409" ca="1">_xlfn.SWITCH(RANDBETWEEN(0,1),0,"No",1,"Yes")</f>
        <v>No</v>
      </c>
      <c r="Q409" s="3">
        <f t="shared" ca="1" si="238"/>
        <v>0</v>
      </c>
      <c r="R409">
        <f t="shared" ca="1" si="239"/>
        <v>1</v>
      </c>
      <c r="S409" s="3">
        <f t="shared" ca="1" si="240"/>
        <v>0.12922729557077817</v>
      </c>
      <c r="T409" s="3">
        <f t="shared" ca="1" si="241"/>
        <v>0.12922729557077817</v>
      </c>
      <c r="U409" t="str" cm="1">
        <f t="array" aca="1" ref="U409" ca="1">_xlfn.SWITCH(RANDBETWEEN(0,1),0,"No",1,"Yes")</f>
        <v>Yes</v>
      </c>
      <c r="V409" s="3">
        <f t="shared" ca="1" si="242"/>
        <v>0.28886384399390896</v>
      </c>
      <c r="W409" t="str" cm="1">
        <f t="array" aca="1" ref="W409" ca="1">_xlfn.SWITCH(RANDBETWEEN(0,1),0,"No",1,"Yes")</f>
        <v>Yes</v>
      </c>
      <c r="X409" s="3">
        <f t="shared" ca="1" si="243"/>
        <v>1.3022885302396467</v>
      </c>
      <c r="Y409" t="str" cm="1">
        <f t="array" aca="1" ref="Y409" ca="1">_xlfn.SWITCH(RANDBETWEEN(0,1),0,"No",1,"Yes")</f>
        <v>No</v>
      </c>
      <c r="Z409" s="3">
        <f t="shared" ca="1" si="244"/>
        <v>0</v>
      </c>
      <c r="AA409" s="3">
        <f t="shared" ca="1" si="229"/>
        <v>1</v>
      </c>
      <c r="AB409" s="3">
        <f t="shared" ca="1" si="245"/>
        <v>0.13198259797100687</v>
      </c>
      <c r="AC409" s="3">
        <f t="shared" ca="1" si="246"/>
        <v>245.04651164368096</v>
      </c>
      <c r="AD409" s="3">
        <f t="shared" ca="1" si="247"/>
        <v>1</v>
      </c>
      <c r="AE409" s="3" t="str">
        <f t="shared" ca="1" si="248"/>
        <v>8-12</v>
      </c>
      <c r="AF409" s="3">
        <f t="shared" ca="1" si="249"/>
        <v>0.80335539655816091</v>
      </c>
      <c r="AG409" s="3" t="str">
        <f t="shared" ca="1" si="250"/>
        <v>High</v>
      </c>
      <c r="AH409" s="3">
        <f t="shared" ca="1" si="251"/>
        <v>4.9762823113689285E-2</v>
      </c>
      <c r="AI409" s="3">
        <f t="shared" ca="1" si="252"/>
        <v>50.564755256379719</v>
      </c>
      <c r="AJ409" s="3">
        <f t="shared" ca="1" si="253"/>
        <v>4.8461919849352704</v>
      </c>
      <c r="AK409" s="3">
        <f t="shared" ca="1" si="254"/>
        <v>14.719046147338481</v>
      </c>
      <c r="AL409" s="3">
        <f t="shared" ca="1" si="255"/>
        <v>30</v>
      </c>
      <c r="AM409" s="3" t="str">
        <f t="shared" ca="1" si="256"/>
        <v>On time</v>
      </c>
      <c r="AN409" s="6">
        <f t="shared" ca="1" si="257"/>
        <v>0</v>
      </c>
      <c r="AO409" s="6">
        <f t="shared" ca="1" si="258"/>
        <v>7.5158992042912303</v>
      </c>
      <c r="AP409" s="3" cm="1">
        <f t="array" aca="1" ref="AP409" ca="1">_xlfn.SWITCH(F409,3,_xlfn.NORM.INV(RAND(),8,4),4,_xlfn.NORM.INV(RAND(),7,3))</f>
        <v>1.7079493545834623</v>
      </c>
      <c r="AQ409" s="6">
        <f t="shared" ca="1" si="259"/>
        <v>101.98909994103249</v>
      </c>
      <c r="AR409" s="6">
        <f t="shared" ca="1" si="260"/>
        <v>14632.795228476707</v>
      </c>
      <c r="AS409" s="3">
        <f t="shared" ca="1" si="261"/>
        <v>1.8398807684173102</v>
      </c>
      <c r="AT409" s="6">
        <f t="shared" ca="1" si="262"/>
        <v>3679.7615368346205</v>
      </c>
      <c r="AU409" s="3">
        <f t="shared" ca="1" si="263"/>
        <v>973.07486184460151</v>
      </c>
      <c r="AV409" s="3">
        <f t="shared" ca="1" si="264"/>
        <v>54.84350715414984</v>
      </c>
      <c r="AW409" s="6">
        <f t="shared" ca="1" si="265"/>
        <v>19347.991033514369</v>
      </c>
      <c r="BC409">
        <v>406</v>
      </c>
      <c r="BD409">
        <v>5703370.4701187992</v>
      </c>
      <c r="BI409">
        <v>406</v>
      </c>
      <c r="BJ409">
        <v>8847.9403903937528</v>
      </c>
      <c r="BO409">
        <v>406</v>
      </c>
      <c r="BP409">
        <v>0.58399999999999996</v>
      </c>
      <c r="BW409">
        <v>406</v>
      </c>
      <c r="BX409">
        <v>22.159221182913583</v>
      </c>
      <c r="CE409">
        <v>406</v>
      </c>
      <c r="CF409">
        <v>1820079.5847719223</v>
      </c>
      <c r="CK409">
        <v>406</v>
      </c>
      <c r="CL409">
        <v>3572.0027532192394</v>
      </c>
      <c r="CS409">
        <v>405</v>
      </c>
      <c r="CT409" s="10">
        <v>6.4000000000000001E-2</v>
      </c>
      <c r="CU409" s="10">
        <v>6.6000000000000003E-2</v>
      </c>
      <c r="CV409" s="10">
        <v>6.4000000000000001E-2</v>
      </c>
      <c r="CW409" s="10">
        <v>4.5999999999999999E-2</v>
      </c>
      <c r="CX409" s="10">
        <v>6.6000000000000003E-2</v>
      </c>
      <c r="CY409" s="10">
        <v>4.2000000000000003E-2</v>
      </c>
      <c r="CZ409" s="10">
        <v>0.09</v>
      </c>
      <c r="DA409" s="10">
        <v>5.1999999999999998E-2</v>
      </c>
      <c r="DB409" s="10">
        <v>7.0000000000000007E-2</v>
      </c>
      <c r="DC409" s="10">
        <v>4.5999999999999999E-2</v>
      </c>
      <c r="DD409" s="10">
        <v>8.2000000000000003E-2</v>
      </c>
      <c r="DE409" s="10">
        <v>0.06</v>
      </c>
      <c r="DF409" s="10">
        <v>4.8000000000000001E-2</v>
      </c>
      <c r="DG409" s="10">
        <v>7.1999999999999995E-2</v>
      </c>
      <c r="DH409" s="10">
        <v>7.0000000000000007E-2</v>
      </c>
      <c r="DI409" s="10">
        <v>6.2E-2</v>
      </c>
      <c r="DJ409" s="25">
        <v>9008.8684527300593</v>
      </c>
      <c r="DK409" s="10">
        <v>0.59399999999999997</v>
      </c>
      <c r="DL409" s="10"/>
      <c r="DM409" s="10"/>
      <c r="DN409" s="10"/>
      <c r="DO409" s="10"/>
      <c r="DP409" s="10"/>
      <c r="DQ409" s="10"/>
      <c r="DR409" s="10"/>
      <c r="DS409" s="10"/>
      <c r="DT409" s="10"/>
      <c r="DU409" s="10"/>
      <c r="DV409" s="10"/>
    </row>
    <row r="410" spans="1:126" x14ac:dyDescent="0.35">
      <c r="A410">
        <f t="shared" ca="1" si="230"/>
        <v>2</v>
      </c>
      <c r="B410" t="str" cm="1">
        <f t="array" aca="1" ref="B410" ca="1">_xlfn.SWITCH(A410,1,"A",2,"B",3,"C",4,"D")</f>
        <v>B</v>
      </c>
      <c r="C410">
        <f t="shared" ca="1" si="231"/>
        <v>4</v>
      </c>
      <c r="D410" s="3">
        <f t="shared" ca="1" si="232"/>
        <v>3.635012703913957</v>
      </c>
      <c r="E410">
        <f t="shared" ca="1" si="233"/>
        <v>0</v>
      </c>
      <c r="F410" cm="1">
        <f t="array" aca="1" ref="F410" ca="1">_xlfn.SWITCH(RANDBETWEEN(0,1),0,3,1,4)</f>
        <v>3</v>
      </c>
      <c r="G410" s="3">
        <f t="shared" ca="1" si="234"/>
        <v>1.710769157869366</v>
      </c>
      <c r="H410" t="str" cm="1">
        <f t="array" aca="1" ref="H410" ca="1">_xlfn.SWITCH(RANDBETWEEN(0,1),0,"No",1,"Yes")</f>
        <v>No</v>
      </c>
      <c r="I410" s="3">
        <f t="shared" ca="1" si="235"/>
        <v>0.34093929295116443</v>
      </c>
      <c r="J410" t="str" cm="1">
        <f t="array" aca="1" ref="J410" ca="1">_xlfn.SWITCH(RANDBETWEEN(0,2),0,"Rainy",1,"Sunny",2,"Cold")</f>
        <v>Cold</v>
      </c>
      <c r="K410">
        <f t="shared" ca="1" si="228"/>
        <v>0.98073250517648647</v>
      </c>
      <c r="L410" t="str" cm="1">
        <f t="array" aca="1" ref="L410" ca="1">_xlfn.SWITCH(RANDBETWEEN(0,1),0,"Good",1,"Bad")</f>
        <v>Bad</v>
      </c>
      <c r="M410" s="3">
        <f t="shared" ca="1" si="236"/>
        <v>0.41960967898634177</v>
      </c>
      <c r="N410" t="str" cm="1">
        <f t="array" aca="1" ref="N410" ca="1">_xlfn.SWITCH(RANDBETWEEN(0,1),0,"No",1,"Yes")</f>
        <v>Yes</v>
      </c>
      <c r="O410" s="3">
        <f t="shared" ca="1" si="237"/>
        <v>0.82009200500958979</v>
      </c>
      <c r="P410" t="str" cm="1">
        <f t="array" aca="1" ref="P410" ca="1">_xlfn.SWITCH(RANDBETWEEN(0,1),0,"No",1,"Yes")</f>
        <v>No</v>
      </c>
      <c r="Q410" s="3">
        <f t="shared" ca="1" si="238"/>
        <v>0</v>
      </c>
      <c r="R410">
        <f t="shared" ca="1" si="239"/>
        <v>3</v>
      </c>
      <c r="S410" s="3">
        <f t="shared" ca="1" si="240"/>
        <v>0.16622087159192003</v>
      </c>
      <c r="T410" s="3">
        <f t="shared" ca="1" si="241"/>
        <v>0.49866261477576013</v>
      </c>
      <c r="U410" t="str" cm="1">
        <f t="array" aca="1" ref="U410" ca="1">_xlfn.SWITCH(RANDBETWEEN(0,1),0,"No",1,"Yes")</f>
        <v>Yes</v>
      </c>
      <c r="V410" s="3">
        <f t="shared" ca="1" si="242"/>
        <v>0.76844762779865572</v>
      </c>
      <c r="W410" t="str" cm="1">
        <f t="array" aca="1" ref="W410" ca="1">_xlfn.SWITCH(RANDBETWEEN(0,1),0,"No",1,"Yes")</f>
        <v>No</v>
      </c>
      <c r="X410" s="3">
        <f t="shared" ca="1" si="243"/>
        <v>0</v>
      </c>
      <c r="Y410" t="str" cm="1">
        <f t="array" aca="1" ref="Y410" ca="1">_xlfn.SWITCH(RANDBETWEEN(0,1),0,"No",1,"Yes")</f>
        <v>No</v>
      </c>
      <c r="Z410" s="3">
        <f t="shared" ca="1" si="244"/>
        <v>0</v>
      </c>
      <c r="AA410" s="3">
        <f t="shared" ca="1" si="229"/>
        <v>1</v>
      </c>
      <c r="AB410" s="3">
        <f t="shared" ca="1" si="245"/>
        <v>1.1690079915716971</v>
      </c>
      <c r="AC410" s="3">
        <f t="shared" ca="1" si="246"/>
        <v>223.68769897879261</v>
      </c>
      <c r="AD410" s="3">
        <f t="shared" ca="1" si="247"/>
        <v>4</v>
      </c>
      <c r="AE410" s="3" t="str">
        <f t="shared" ca="1" si="248"/>
        <v>4-8</v>
      </c>
      <c r="AF410" s="3">
        <f t="shared" ca="1" si="249"/>
        <v>1.5701876788614224</v>
      </c>
      <c r="AG410" s="3" t="str">
        <f t="shared" ca="1" si="250"/>
        <v>High</v>
      </c>
      <c r="AH410" s="3">
        <f t="shared" ca="1" si="251"/>
        <v>0.10409100923707003</v>
      </c>
      <c r="AI410" s="3">
        <f t="shared" ca="1" si="252"/>
        <v>39.255746471376483</v>
      </c>
      <c r="AJ410" s="3">
        <f t="shared" ca="1" si="253"/>
        <v>5.6982153973787142</v>
      </c>
      <c r="AK410" s="3">
        <f t="shared" ca="1" si="254"/>
        <v>14.08075495961627</v>
      </c>
      <c r="AL410" s="3">
        <f t="shared" ca="1" si="255"/>
        <v>30</v>
      </c>
      <c r="AM410" s="3" t="str">
        <f t="shared" ca="1" si="256"/>
        <v>On time</v>
      </c>
      <c r="AN410" s="6">
        <f t="shared" ca="1" si="257"/>
        <v>16.44874012546687</v>
      </c>
      <c r="AO410" s="6">
        <f t="shared" ca="1" si="258"/>
        <v>0</v>
      </c>
      <c r="AP410" s="3" cm="1">
        <f t="array" aca="1" ref="AP410" ca="1">_xlfn.SWITCH(F410,3,_xlfn.NORM.INV(RAND(),8,4),4,_xlfn.NORM.INV(RAND(),7,3))</f>
        <v>6.9017110777712212</v>
      </c>
      <c r="AQ410" s="6">
        <f t="shared" ca="1" si="259"/>
        <v>85.071068889277953</v>
      </c>
      <c r="AR410" s="6">
        <f t="shared" ca="1" si="260"/>
        <v>2757.193315553005</v>
      </c>
      <c r="AS410" s="3">
        <f t="shared" ca="1" si="261"/>
        <v>1.7600943699520337</v>
      </c>
      <c r="AT410" s="6">
        <f t="shared" ca="1" si="262"/>
        <v>3520.1887399040675</v>
      </c>
      <c r="AU410" s="3">
        <f t="shared" ca="1" si="263"/>
        <v>975.14124709675127</v>
      </c>
      <c r="AV410" s="3">
        <f t="shared" ca="1" si="264"/>
        <v>44.818437796063172</v>
      </c>
      <c r="AW410" s="6">
        <f t="shared" ca="1" si="265"/>
        <v>7313.7904804753543</v>
      </c>
      <c r="BC410">
        <v>407</v>
      </c>
      <c r="BD410">
        <v>5375974.0863866573</v>
      </c>
      <c r="BI410">
        <v>407</v>
      </c>
      <c r="BJ410">
        <v>10024.570743402857</v>
      </c>
      <c r="BO410">
        <v>407</v>
      </c>
      <c r="BP410">
        <v>0.624</v>
      </c>
      <c r="BW410">
        <v>407</v>
      </c>
      <c r="BX410">
        <v>38.159309098239525</v>
      </c>
      <c r="CE410">
        <v>407</v>
      </c>
      <c r="CF410">
        <v>1963054.9199991869</v>
      </c>
      <c r="CK410">
        <v>407</v>
      </c>
      <c r="CL410">
        <v>4278.071795892165</v>
      </c>
      <c r="CS410">
        <v>406</v>
      </c>
      <c r="CT410" s="10">
        <v>7.1999999999999995E-2</v>
      </c>
      <c r="CU410" s="10">
        <v>0.06</v>
      </c>
      <c r="CV410" s="10">
        <v>7.5999999999999998E-2</v>
      </c>
      <c r="CW410" s="10">
        <v>0.04</v>
      </c>
      <c r="CX410" s="10">
        <v>0.06</v>
      </c>
      <c r="CY410" s="10">
        <v>6.4000000000000001E-2</v>
      </c>
      <c r="CZ410" s="10">
        <v>4.2000000000000003E-2</v>
      </c>
      <c r="DA410" s="10">
        <v>5.1999999999999998E-2</v>
      </c>
      <c r="DB410" s="10">
        <v>0.08</v>
      </c>
      <c r="DC410" s="10">
        <v>0.06</v>
      </c>
      <c r="DD410" s="10">
        <v>6.6000000000000003E-2</v>
      </c>
      <c r="DE410" s="10">
        <v>6.6000000000000003E-2</v>
      </c>
      <c r="DF410" s="10">
        <v>0.06</v>
      </c>
      <c r="DG410" s="10">
        <v>7.0000000000000007E-2</v>
      </c>
      <c r="DH410" s="10">
        <v>0.05</v>
      </c>
      <c r="DI410" s="10">
        <v>8.2000000000000003E-2</v>
      </c>
      <c r="DJ410" s="25">
        <v>18567.695702985369</v>
      </c>
      <c r="DK410" s="10">
        <v>0.60599999999999998</v>
      </c>
      <c r="DL410" s="10"/>
      <c r="DM410" s="10"/>
      <c r="DN410" s="10"/>
      <c r="DO410" s="10"/>
      <c r="DP410" s="10"/>
      <c r="DQ410" s="10"/>
      <c r="DR410" s="10"/>
      <c r="DS410" s="10"/>
      <c r="DT410" s="10"/>
      <c r="DU410" s="10"/>
      <c r="DV410" s="10"/>
    </row>
    <row r="411" spans="1:126" x14ac:dyDescent="0.35">
      <c r="A411">
        <f t="shared" ca="1" si="230"/>
        <v>4</v>
      </c>
      <c r="B411" t="str" cm="1">
        <f t="array" aca="1" ref="B411" ca="1">_xlfn.SWITCH(A411,1,"A",2,"B",3,"C",4,"D")</f>
        <v>D</v>
      </c>
      <c r="C411">
        <f t="shared" ca="1" si="231"/>
        <v>3</v>
      </c>
      <c r="D411" s="3">
        <f t="shared" ca="1" si="232"/>
        <v>3.0745979157413816</v>
      </c>
      <c r="E411">
        <f t="shared" ca="1" si="233"/>
        <v>1</v>
      </c>
      <c r="F411" cm="1">
        <f t="array" aca="1" ref="F411" ca="1">_xlfn.SWITCH(RANDBETWEEN(0,1),0,3,1,4)</f>
        <v>3</v>
      </c>
      <c r="G411" s="3">
        <f t="shared" ca="1" si="234"/>
        <v>2.3745423338488063</v>
      </c>
      <c r="H411" t="str" cm="1">
        <f t="array" aca="1" ref="H411" ca="1">_xlfn.SWITCH(RANDBETWEEN(0,1),0,"No",1,"Yes")</f>
        <v>No</v>
      </c>
      <c r="I411" s="3">
        <f t="shared" ca="1" si="235"/>
        <v>0.28779295429607238</v>
      </c>
      <c r="J411" t="str" cm="1">
        <f t="array" aca="1" ref="J411" ca="1">_xlfn.SWITCH(RANDBETWEEN(0,2),0,"Rainy",1,"Sunny",2,"Cold")</f>
        <v>Sunny</v>
      </c>
      <c r="K411">
        <f t="shared" ca="1" si="228"/>
        <v>0.18404715912007849</v>
      </c>
      <c r="L411" t="str" cm="1">
        <f t="array" aca="1" ref="L411" ca="1">_xlfn.SWITCH(RANDBETWEEN(0,1),0,"Good",1,"Bad")</f>
        <v>Good</v>
      </c>
      <c r="M411" s="3">
        <f t="shared" ca="1" si="236"/>
        <v>8.8723957758635008E-2</v>
      </c>
      <c r="N411" t="str" cm="1">
        <f t="array" aca="1" ref="N411" ca="1">_xlfn.SWITCH(RANDBETWEEN(0,1),0,"No",1,"Yes")</f>
        <v>No</v>
      </c>
      <c r="O411" s="3">
        <f t="shared" ca="1" si="237"/>
        <v>8.8240532180068013E-2</v>
      </c>
      <c r="P411" t="str" cm="1">
        <f t="array" aca="1" ref="P411" ca="1">_xlfn.SWITCH(RANDBETWEEN(0,1),0,"No",1,"Yes")</f>
        <v>No</v>
      </c>
      <c r="Q411" s="3">
        <f t="shared" ca="1" si="238"/>
        <v>0</v>
      </c>
      <c r="R411">
        <f t="shared" ca="1" si="239"/>
        <v>3</v>
      </c>
      <c r="S411" s="3">
        <f t="shared" ca="1" si="240"/>
        <v>0.12636642061819298</v>
      </c>
      <c r="T411" s="3">
        <f t="shared" ca="1" si="241"/>
        <v>0.37909926185457893</v>
      </c>
      <c r="U411" t="str" cm="1">
        <f t="array" aca="1" ref="U411" ca="1">_xlfn.SWITCH(RANDBETWEEN(0,1),0,"No",1,"Yes")</f>
        <v>No</v>
      </c>
      <c r="V411" s="3">
        <f t="shared" ca="1" si="242"/>
        <v>0</v>
      </c>
      <c r="W411" t="str" cm="1">
        <f t="array" aca="1" ref="W411" ca="1">_xlfn.SWITCH(RANDBETWEEN(0,1),0,"No",1,"Yes")</f>
        <v>No</v>
      </c>
      <c r="X411" s="3">
        <f t="shared" ca="1" si="243"/>
        <v>0</v>
      </c>
      <c r="Y411" t="str" cm="1">
        <f t="array" aca="1" ref="Y411" ca="1">_xlfn.SWITCH(RANDBETWEEN(0,1),0,"No",1,"Yes")</f>
        <v>No</v>
      </c>
      <c r="Z411" s="3">
        <f t="shared" ca="1" si="244"/>
        <v>0</v>
      </c>
      <c r="AA411" s="3">
        <f t="shared" ca="1" si="229"/>
        <v>0</v>
      </c>
      <c r="AB411" s="3">
        <f t="shared" ca="1" si="245"/>
        <v>1.3730997386599224</v>
      </c>
      <c r="AC411" s="3">
        <f t="shared" ca="1" si="246"/>
        <v>344.77366351257854</v>
      </c>
      <c r="AD411" s="3">
        <f t="shared" ca="1" si="247"/>
        <v>4</v>
      </c>
      <c r="AE411" s="3" t="str">
        <f t="shared" ca="1" si="248"/>
        <v>4-8</v>
      </c>
      <c r="AF411" s="3">
        <f t="shared" ca="1" si="249"/>
        <v>0.73719797570098955</v>
      </c>
      <c r="AG411" s="3" t="str">
        <f t="shared" ca="1" si="250"/>
        <v>Low</v>
      </c>
      <c r="AH411" s="3">
        <f t="shared" ca="1" si="251"/>
        <v>0.46972600613759852</v>
      </c>
      <c r="AI411" s="3">
        <f t="shared" ca="1" si="252"/>
        <v>52.4952721648976</v>
      </c>
      <c r="AJ411" s="3">
        <f t="shared" ca="1" si="253"/>
        <v>6.5677088487050623</v>
      </c>
      <c r="AK411" s="3">
        <f t="shared" ca="1" si="254"/>
        <v>12.550178768261812</v>
      </c>
      <c r="AL411" s="3">
        <f t="shared" ca="1" si="255"/>
        <v>25</v>
      </c>
      <c r="AM411" s="3" t="str">
        <f t="shared" ca="1" si="256"/>
        <v>On time</v>
      </c>
      <c r="AN411" s="6">
        <f t="shared" ca="1" si="257"/>
        <v>23.343626451042947</v>
      </c>
      <c r="AO411" s="6">
        <f t="shared" ca="1" si="258"/>
        <v>0</v>
      </c>
      <c r="AP411" s="3" cm="1">
        <f t="array" aca="1" ref="AP411" ca="1">_xlfn.SWITCH(F411,3,_xlfn.NORM.INV(RAND(),8,4),4,_xlfn.NORM.INV(RAND(),7,3))</f>
        <v>5.8783383263061761</v>
      </c>
      <c r="AQ411" s="6">
        <f t="shared" ca="1" si="259"/>
        <v>93.420782648417969</v>
      </c>
      <c r="AR411" s="6">
        <f t="shared" ca="1" si="260"/>
        <v>5479.2738515523424</v>
      </c>
      <c r="AS411" s="3">
        <f t="shared" ca="1" si="261"/>
        <v>1.5687723460327265</v>
      </c>
      <c r="AT411" s="6">
        <f t="shared" ca="1" si="262"/>
        <v>2353.1585190490896</v>
      </c>
      <c r="AU411" s="3">
        <f t="shared" ca="1" si="263"/>
        <v>1011.9870061613203</v>
      </c>
      <c r="AV411" s="3">
        <f t="shared" ca="1" si="264"/>
        <v>38.229139838851495</v>
      </c>
      <c r="AW411" s="6">
        <f t="shared" ca="1" si="265"/>
        <v>8905.9921430526465</v>
      </c>
      <c r="BC411">
        <v>408</v>
      </c>
      <c r="BD411">
        <v>4957303.7419947963</v>
      </c>
      <c r="BI411">
        <v>408</v>
      </c>
      <c r="BJ411">
        <v>-3436.5088440140566</v>
      </c>
      <c r="BO411">
        <v>408</v>
      </c>
      <c r="BP411">
        <v>0.60399999999999998</v>
      </c>
      <c r="BW411">
        <v>408</v>
      </c>
      <c r="BX411">
        <v>25.472444138634827</v>
      </c>
      <c r="CE411">
        <v>408</v>
      </c>
      <c r="CF411">
        <v>1680127.0968385907</v>
      </c>
      <c r="CK411">
        <v>408</v>
      </c>
      <c r="CL411">
        <v>5687.1644754772951</v>
      </c>
      <c r="CS411">
        <v>407</v>
      </c>
      <c r="CT411" s="10">
        <v>0.06</v>
      </c>
      <c r="CU411" s="10">
        <v>0.05</v>
      </c>
      <c r="CV411" s="10">
        <v>4.2000000000000003E-2</v>
      </c>
      <c r="CW411" s="10">
        <v>5.3999999999999999E-2</v>
      </c>
      <c r="CX411" s="10">
        <v>8.2000000000000003E-2</v>
      </c>
      <c r="CY411" s="10">
        <v>7.5999999999999998E-2</v>
      </c>
      <c r="CZ411" s="10">
        <v>7.8E-2</v>
      </c>
      <c r="DA411" s="10">
        <v>6.2E-2</v>
      </c>
      <c r="DB411" s="10">
        <v>7.3999999999999996E-2</v>
      </c>
      <c r="DC411" s="10">
        <v>6.2E-2</v>
      </c>
      <c r="DD411" s="10">
        <v>3.5999999999999997E-2</v>
      </c>
      <c r="DE411" s="10">
        <v>7.8E-2</v>
      </c>
      <c r="DF411" s="10">
        <v>0.05</v>
      </c>
      <c r="DG411" s="10">
        <v>5.6000000000000001E-2</v>
      </c>
      <c r="DH411" s="10">
        <v>7.0000000000000007E-2</v>
      </c>
      <c r="DI411" s="10">
        <v>7.0000000000000007E-2</v>
      </c>
      <c r="DJ411" s="25">
        <v>9071.2519990206292</v>
      </c>
      <c r="DK411" s="10">
        <v>0.56599999999999995</v>
      </c>
      <c r="DL411" s="10"/>
      <c r="DM411" s="10"/>
      <c r="DN411" s="10"/>
      <c r="DO411" s="10"/>
      <c r="DP411" s="10"/>
      <c r="DQ411" s="10"/>
      <c r="DR411" s="10"/>
      <c r="DS411" s="10"/>
      <c r="DT411" s="10"/>
      <c r="DU411" s="10"/>
      <c r="DV411" s="10"/>
    </row>
    <row r="412" spans="1:126" x14ac:dyDescent="0.35">
      <c r="A412">
        <f t="shared" ca="1" si="230"/>
        <v>2</v>
      </c>
      <c r="B412" t="str" cm="1">
        <f t="array" aca="1" ref="B412" ca="1">_xlfn.SWITCH(A412,1,"A",2,"B",3,"C",4,"D")</f>
        <v>B</v>
      </c>
      <c r="C412">
        <f t="shared" ca="1" si="231"/>
        <v>2</v>
      </c>
      <c r="D412" s="3">
        <f t="shared" ca="1" si="232"/>
        <v>2.7731734025445678</v>
      </c>
      <c r="E412">
        <f t="shared" ca="1" si="233"/>
        <v>1</v>
      </c>
      <c r="F412" cm="1">
        <f t="array" aca="1" ref="F412" ca="1">_xlfn.SWITCH(RANDBETWEEN(0,1),0,3,1,4)</f>
        <v>3</v>
      </c>
      <c r="G412" s="3">
        <f t="shared" ca="1" si="234"/>
        <v>2.3329913192366827</v>
      </c>
      <c r="H412" t="str" cm="1">
        <f t="array" aca="1" ref="H412" ca="1">_xlfn.SWITCH(RANDBETWEEN(0,1),0,"No",1,"Yes")</f>
        <v>No</v>
      </c>
      <c r="I412" s="3">
        <f t="shared" ca="1" si="235"/>
        <v>0.41801539906985397</v>
      </c>
      <c r="J412" t="str" cm="1">
        <f t="array" aca="1" ref="J412" ca="1">_xlfn.SWITCH(RANDBETWEEN(0,2),0,"Rainy",1,"Sunny",2,"Cold")</f>
        <v>Rainy</v>
      </c>
      <c r="K412">
        <f t="shared" ca="1" si="228"/>
        <v>1.5917988511442718</v>
      </c>
      <c r="L412" t="str" cm="1">
        <f t="array" aca="1" ref="L412" ca="1">_xlfn.SWITCH(RANDBETWEEN(0,1),0,"Good",1,"Bad")</f>
        <v>Bad</v>
      </c>
      <c r="M412" s="3">
        <f t="shared" ca="1" si="236"/>
        <v>0.68033165854335709</v>
      </c>
      <c r="N412" t="str" cm="1">
        <f t="array" aca="1" ref="N412" ca="1">_xlfn.SWITCH(RANDBETWEEN(0,1),0,"No",1,"Yes")</f>
        <v>Yes</v>
      </c>
      <c r="O412" s="3">
        <f t="shared" ca="1" si="237"/>
        <v>0.96876680683285876</v>
      </c>
      <c r="P412" t="str" cm="1">
        <f t="array" aca="1" ref="P412" ca="1">_xlfn.SWITCH(RANDBETWEEN(0,1),0,"No",1,"Yes")</f>
        <v>Yes</v>
      </c>
      <c r="Q412" s="3">
        <f t="shared" ca="1" si="238"/>
        <v>0.31991534647066389</v>
      </c>
      <c r="R412">
        <f t="shared" ca="1" si="239"/>
        <v>3</v>
      </c>
      <c r="S412" s="3">
        <f t="shared" ca="1" si="240"/>
        <v>0.14683756977337081</v>
      </c>
      <c r="T412" s="3">
        <f t="shared" ca="1" si="241"/>
        <v>0.44051270932011244</v>
      </c>
      <c r="U412" t="str" cm="1">
        <f t="array" aca="1" ref="U412" ca="1">_xlfn.SWITCH(RANDBETWEEN(0,1),0,"No",1,"Yes")</f>
        <v>No</v>
      </c>
      <c r="V412" s="3">
        <f t="shared" ca="1" si="242"/>
        <v>0</v>
      </c>
      <c r="W412" t="str" cm="1">
        <f t="array" aca="1" ref="W412" ca="1">_xlfn.SWITCH(RANDBETWEEN(0,1),0,"No",1,"Yes")</f>
        <v>No</v>
      </c>
      <c r="X412" s="3">
        <f t="shared" ca="1" si="243"/>
        <v>0</v>
      </c>
      <c r="Y412" t="str" cm="1">
        <f t="array" aca="1" ref="Y412" ca="1">_xlfn.SWITCH(RANDBETWEEN(0,1),0,"No",1,"Yes")</f>
        <v>Yes</v>
      </c>
      <c r="Z412" s="3">
        <f t="shared" ca="1" si="244"/>
        <v>1.714455323478054</v>
      </c>
      <c r="AA412" s="3">
        <f t="shared" ca="1" si="229"/>
        <v>1</v>
      </c>
      <c r="AB412" s="3">
        <f t="shared" ca="1" si="245"/>
        <v>2.0824945546251969</v>
      </c>
      <c r="AC412" s="3">
        <f t="shared" ca="1" si="246"/>
        <v>255.1324392782094</v>
      </c>
      <c r="AD412" s="3">
        <f t="shared" ca="1" si="247"/>
        <v>2</v>
      </c>
      <c r="AE412" s="3" t="str">
        <f t="shared" ca="1" si="248"/>
        <v>12-4</v>
      </c>
      <c r="AF412" s="3">
        <f t="shared" ca="1" si="249"/>
        <v>0.43648741274072689</v>
      </c>
      <c r="AG412" s="3" t="str">
        <f t="shared" ca="1" si="250"/>
        <v>Low</v>
      </c>
      <c r="AH412" s="3">
        <f t="shared" ca="1" si="251"/>
        <v>-7.4684715457090101E-2</v>
      </c>
      <c r="AI412" s="3">
        <f t="shared" ca="1" si="252"/>
        <v>36.228024778471742</v>
      </c>
      <c r="AJ412" s="3">
        <f t="shared" ca="1" si="253"/>
        <v>7.042405453741992</v>
      </c>
      <c r="AK412" s="3">
        <f t="shared" ca="1" si="254"/>
        <v>17.953490119746679</v>
      </c>
      <c r="AL412" s="3">
        <f t="shared" ca="1" si="255"/>
        <v>40</v>
      </c>
      <c r="AM412" s="3" t="str">
        <f t="shared" ca="1" si="256"/>
        <v>On time</v>
      </c>
      <c r="AN412" s="6">
        <f t="shared" ca="1" si="257"/>
        <v>0</v>
      </c>
      <c r="AO412" s="6">
        <f t="shared" ca="1" si="258"/>
        <v>4.5938135804075895</v>
      </c>
      <c r="AP412" s="3" cm="1">
        <f t="array" aca="1" ref="AP412" ca="1">_xlfn.SWITCH(F412,3,_xlfn.NORM.INV(RAND(),8,4),4,_xlfn.NORM.INV(RAND(),7,3))</f>
        <v>5.9946620622202769</v>
      </c>
      <c r="AQ412" s="6">
        <f t="shared" ca="1" si="259"/>
        <v>107.30866123183581</v>
      </c>
      <c r="AR412" s="6">
        <f t="shared" ca="1" si="260"/>
        <v>4567.0498539524315</v>
      </c>
      <c r="AS412" s="3">
        <f t="shared" ca="1" si="261"/>
        <v>2.2441862649683348</v>
      </c>
      <c r="AT412" s="6">
        <f t="shared" ca="1" si="262"/>
        <v>4488.3725299366697</v>
      </c>
      <c r="AU412" s="3">
        <f t="shared" ca="1" si="263"/>
        <v>1041.307457496679</v>
      </c>
      <c r="AV412" s="3">
        <f t="shared" ca="1" si="264"/>
        <v>43.278827600346183</v>
      </c>
      <c r="AW412" s="6">
        <f t="shared" ca="1" si="265"/>
        <v>10144.602482566534</v>
      </c>
      <c r="BC412">
        <v>409</v>
      </c>
      <c r="BD412">
        <v>10258605.125627043</v>
      </c>
      <c r="BI412">
        <v>409</v>
      </c>
      <c r="BJ412">
        <v>8207.5102135865582</v>
      </c>
      <c r="BO412">
        <v>409</v>
      </c>
      <c r="BP412">
        <v>0.58599999999999997</v>
      </c>
      <c r="BW412">
        <v>409</v>
      </c>
      <c r="BX412">
        <v>22.781493055613563</v>
      </c>
      <c r="CE412">
        <v>409</v>
      </c>
      <c r="CF412">
        <v>2210823.7208935516</v>
      </c>
      <c r="CK412">
        <v>409</v>
      </c>
      <c r="CL412">
        <v>4723.2277581072067</v>
      </c>
      <c r="CS412">
        <v>408</v>
      </c>
      <c r="CT412" s="10">
        <v>4.8000000000000001E-2</v>
      </c>
      <c r="CU412" s="10">
        <v>7.3999999999999996E-2</v>
      </c>
      <c r="CV412" s="10">
        <v>7.8E-2</v>
      </c>
      <c r="CW412" s="10">
        <v>7.1999999999999995E-2</v>
      </c>
      <c r="CX412" s="10">
        <v>0.05</v>
      </c>
      <c r="CY412" s="10">
        <v>0.05</v>
      </c>
      <c r="CZ412" s="10">
        <v>7.5999999999999998E-2</v>
      </c>
      <c r="DA412" s="10">
        <v>7.5999999999999998E-2</v>
      </c>
      <c r="DB412" s="10">
        <v>7.1999999999999995E-2</v>
      </c>
      <c r="DC412" s="10">
        <v>5.1999999999999998E-2</v>
      </c>
      <c r="DD412" s="10">
        <v>6.4000000000000001E-2</v>
      </c>
      <c r="DE412" s="10">
        <v>5.3999999999999999E-2</v>
      </c>
      <c r="DF412" s="10">
        <v>6.4000000000000001E-2</v>
      </c>
      <c r="DG412" s="10">
        <v>7.1999999999999995E-2</v>
      </c>
      <c r="DH412" s="10">
        <v>4.3999999999999997E-2</v>
      </c>
      <c r="DI412" s="10">
        <v>5.3999999999999999E-2</v>
      </c>
      <c r="DJ412" s="25">
        <v>11795.114679178407</v>
      </c>
      <c r="DK412" s="10">
        <v>0.624</v>
      </c>
      <c r="DL412" s="10"/>
      <c r="DM412" s="10"/>
      <c r="DN412" s="10"/>
      <c r="DO412" s="10"/>
      <c r="DP412" s="10"/>
      <c r="DQ412" s="10"/>
      <c r="DR412" s="10"/>
      <c r="DS412" s="10"/>
      <c r="DT412" s="10"/>
      <c r="DU412" s="10"/>
      <c r="DV412" s="10"/>
    </row>
    <row r="413" spans="1:126" x14ac:dyDescent="0.35">
      <c r="A413">
        <f t="shared" ca="1" si="230"/>
        <v>3</v>
      </c>
      <c r="B413" t="str" cm="1">
        <f t="array" aca="1" ref="B413" ca="1">_xlfn.SWITCH(A413,1,"A",2,"B",3,"C",4,"D")</f>
        <v>C</v>
      </c>
      <c r="C413">
        <f t="shared" ca="1" si="231"/>
        <v>1</v>
      </c>
      <c r="D413" s="3">
        <f t="shared" ca="1" si="232"/>
        <v>3.2455538012526448</v>
      </c>
      <c r="E413">
        <f t="shared" ca="1" si="233"/>
        <v>0</v>
      </c>
      <c r="F413" cm="1">
        <f t="array" aca="1" ref="F413" ca="1">_xlfn.SWITCH(RANDBETWEEN(0,1),0,3,1,4)</f>
        <v>3</v>
      </c>
      <c r="G413" s="3">
        <f t="shared" ca="1" si="234"/>
        <v>2.5359766948847842</v>
      </c>
      <c r="H413" t="str" cm="1">
        <f t="array" aca="1" ref="H413" ca="1">_xlfn.SWITCH(RANDBETWEEN(0,1),0,"No",1,"Yes")</f>
        <v>Yes</v>
      </c>
      <c r="I413" s="3">
        <f t="shared" ca="1" si="235"/>
        <v>6.983131493626063E-2</v>
      </c>
      <c r="J413" t="str" cm="1">
        <f t="array" aca="1" ref="J413" ca="1">_xlfn.SWITCH(RANDBETWEEN(0,2),0,"Rainy",1,"Sunny",2,"Cold")</f>
        <v>Cold</v>
      </c>
      <c r="K413">
        <f t="shared" ca="1" si="228"/>
        <v>0.17663392610238171</v>
      </c>
      <c r="L413" t="str" cm="1">
        <f t="array" aca="1" ref="L413" ca="1">_xlfn.SWITCH(RANDBETWEEN(0,1),0,"Good",1,"Bad")</f>
        <v>Bad</v>
      </c>
      <c r="M413" s="3">
        <f t="shared" ca="1" si="236"/>
        <v>0.47293939868023571</v>
      </c>
      <c r="N413" t="str" cm="1">
        <f t="array" aca="1" ref="N413" ca="1">_xlfn.SWITCH(RANDBETWEEN(0,1),0,"No",1,"Yes")</f>
        <v>No</v>
      </c>
      <c r="O413" s="3">
        <f t="shared" ca="1" si="237"/>
        <v>7.0116513673587927E-2</v>
      </c>
      <c r="P413" t="str" cm="1">
        <f t="array" aca="1" ref="P413" ca="1">_xlfn.SWITCH(RANDBETWEEN(0,1),0,"No",1,"Yes")</f>
        <v>No</v>
      </c>
      <c r="Q413" s="3">
        <f t="shared" ca="1" si="238"/>
        <v>0</v>
      </c>
      <c r="R413">
        <f t="shared" ca="1" si="239"/>
        <v>1</v>
      </c>
      <c r="S413" s="3">
        <f t="shared" ca="1" si="240"/>
        <v>0.11800121035444552</v>
      </c>
      <c r="T413" s="3">
        <f t="shared" ca="1" si="241"/>
        <v>0.11800121035444552</v>
      </c>
      <c r="U413" t="str" cm="1">
        <f t="array" aca="1" ref="U413" ca="1">_xlfn.SWITCH(RANDBETWEEN(0,1),0,"No",1,"Yes")</f>
        <v>No</v>
      </c>
      <c r="V413" s="3">
        <f t="shared" ca="1" si="242"/>
        <v>0</v>
      </c>
      <c r="W413" t="str" cm="1">
        <f t="array" aca="1" ref="W413" ca="1">_xlfn.SWITCH(RANDBETWEEN(0,1),0,"No",1,"Yes")</f>
        <v>Yes</v>
      </c>
      <c r="X413" s="3">
        <f t="shared" ca="1" si="243"/>
        <v>20.306910094423678</v>
      </c>
      <c r="Y413" t="str" cm="1">
        <f t="array" aca="1" ref="Y413" ca="1">_xlfn.SWITCH(RANDBETWEEN(0,1),0,"No",1,"Yes")</f>
        <v>No</v>
      </c>
      <c r="Z413" s="3">
        <f t="shared" ca="1" si="244"/>
        <v>0</v>
      </c>
      <c r="AA413" s="3">
        <f t="shared" ca="1" si="229"/>
        <v>0</v>
      </c>
      <c r="AB413" s="3">
        <f t="shared" ca="1" si="245"/>
        <v>1.070343271831943</v>
      </c>
      <c r="AC413" s="3">
        <f t="shared" ca="1" si="246"/>
        <v>207.48463071050892</v>
      </c>
      <c r="AD413" s="3">
        <f t="shared" ca="1" si="247"/>
        <v>3</v>
      </c>
      <c r="AE413" s="3" t="str">
        <f t="shared" ca="1" si="248"/>
        <v>4-8</v>
      </c>
      <c r="AF413" s="3">
        <f t="shared" ca="1" si="249"/>
        <v>0.91687757771392353</v>
      </c>
      <c r="AG413" s="3" t="str">
        <f t="shared" ca="1" si="250"/>
        <v>Low</v>
      </c>
      <c r="AH413" s="3">
        <f t="shared" ca="1" si="251"/>
        <v>0.2868263101713634</v>
      </c>
      <c r="AI413" s="3">
        <f t="shared" ca="1" si="252"/>
        <v>30.193985289924125</v>
      </c>
      <c r="AJ413" s="3">
        <f t="shared" ca="1" si="253"/>
        <v>6.8717205999218498</v>
      </c>
      <c r="AK413" s="3">
        <f t="shared" ca="1" si="254"/>
        <v>32.896176912694457</v>
      </c>
      <c r="AL413" s="3">
        <f t="shared" ca="1" si="255"/>
        <v>30</v>
      </c>
      <c r="AM413" s="3" t="str">
        <f t="shared" ca="1" si="256"/>
        <v>Late</v>
      </c>
      <c r="AN413" s="6">
        <f t="shared" ca="1" si="257"/>
        <v>12.197233894381222</v>
      </c>
      <c r="AO413" s="6">
        <f t="shared" ca="1" si="258"/>
        <v>0</v>
      </c>
      <c r="AP413" s="3" cm="1">
        <f t="array" aca="1" ref="AP413" ca="1">_xlfn.SWITCH(F413,3,_xlfn.NORM.INV(RAND(),8,4),4,_xlfn.NORM.INV(RAND(),7,3))</f>
        <v>10.954731508909507</v>
      </c>
      <c r="AQ413" s="6">
        <f t="shared" ca="1" si="259"/>
        <v>108.7599004784314</v>
      </c>
      <c r="AR413" s="6">
        <f t="shared" ca="1" si="260"/>
        <v>2059.9325294760588</v>
      </c>
      <c r="AS413" s="3">
        <f t="shared" ca="1" si="261"/>
        <v>4.1120221140868072</v>
      </c>
      <c r="AT413" s="6">
        <f t="shared" ca="1" si="262"/>
        <v>6168.0331711302106</v>
      </c>
      <c r="AU413" s="3">
        <f t="shared" ca="1" si="263"/>
        <v>1013.6783997397331</v>
      </c>
      <c r="AV413" s="3">
        <f t="shared" ca="1" si="264"/>
        <v>58.306997517180555</v>
      </c>
      <c r="AW413" s="6">
        <f t="shared" ca="1" si="265"/>
        <v>9312.1483317575639</v>
      </c>
      <c r="BC413">
        <v>410</v>
      </c>
      <c r="BD413">
        <v>4758147.9589114189</v>
      </c>
      <c r="BI413">
        <v>410</v>
      </c>
      <c r="BJ413">
        <v>6363.0730511733564</v>
      </c>
      <c r="BO413">
        <v>410</v>
      </c>
      <c r="BP413">
        <v>0.64800000000000002</v>
      </c>
      <c r="BW413">
        <v>410</v>
      </c>
      <c r="BX413">
        <v>21.506829125446203</v>
      </c>
      <c r="CE413">
        <v>410</v>
      </c>
      <c r="CF413">
        <v>1772547.5396440127</v>
      </c>
      <c r="CK413">
        <v>410</v>
      </c>
      <c r="CL413">
        <v>2859.2201955715082</v>
      </c>
      <c r="CS413">
        <v>409</v>
      </c>
      <c r="CT413" s="10">
        <v>5.6000000000000001E-2</v>
      </c>
      <c r="CU413" s="10">
        <v>4.8000000000000001E-2</v>
      </c>
      <c r="CV413" s="10">
        <v>5.6000000000000001E-2</v>
      </c>
      <c r="CW413" s="10">
        <v>6.8000000000000005E-2</v>
      </c>
      <c r="CX413" s="10">
        <v>4.2000000000000003E-2</v>
      </c>
      <c r="CY413" s="10">
        <v>6.6000000000000003E-2</v>
      </c>
      <c r="CZ413" s="10">
        <v>5.3999999999999999E-2</v>
      </c>
      <c r="DA413" s="10">
        <v>4.5999999999999999E-2</v>
      </c>
      <c r="DB413" s="10">
        <v>7.5999999999999998E-2</v>
      </c>
      <c r="DC413" s="10">
        <v>6.2E-2</v>
      </c>
      <c r="DD413" s="10">
        <v>7.8E-2</v>
      </c>
      <c r="DE413" s="10">
        <v>5.3999999999999999E-2</v>
      </c>
      <c r="DF413" s="10">
        <v>6.6000000000000003E-2</v>
      </c>
      <c r="DG413" s="10">
        <v>8.5999999999999993E-2</v>
      </c>
      <c r="DH413" s="10">
        <v>7.1999999999999995E-2</v>
      </c>
      <c r="DI413" s="10">
        <v>7.0000000000000007E-2</v>
      </c>
      <c r="DJ413" s="25">
        <v>11374.271358928156</v>
      </c>
      <c r="DK413" s="10">
        <v>0.61599999999999999</v>
      </c>
      <c r="DL413" s="10"/>
      <c r="DM413" s="10"/>
      <c r="DN413" s="10"/>
      <c r="DO413" s="10"/>
      <c r="DP413" s="10"/>
      <c r="DQ413" s="10"/>
      <c r="DR413" s="10"/>
      <c r="DS413" s="10"/>
      <c r="DT413" s="10"/>
      <c r="DU413" s="10"/>
      <c r="DV413" s="10"/>
    </row>
    <row r="414" spans="1:126" x14ac:dyDescent="0.35">
      <c r="A414">
        <f t="shared" ca="1" si="230"/>
        <v>1</v>
      </c>
      <c r="B414" t="str" cm="1">
        <f t="array" aca="1" ref="B414" ca="1">_xlfn.SWITCH(A414,1,"A",2,"B",3,"C",4,"D")</f>
        <v>A</v>
      </c>
      <c r="C414">
        <f t="shared" ca="1" si="231"/>
        <v>4</v>
      </c>
      <c r="D414" s="3">
        <f t="shared" ca="1" si="232"/>
        <v>3.1395905787626566</v>
      </c>
      <c r="E414">
        <f t="shared" ca="1" si="233"/>
        <v>0</v>
      </c>
      <c r="F414" cm="1">
        <f t="array" aca="1" ref="F414" ca="1">_xlfn.SWITCH(RANDBETWEEN(0,1),0,3,1,4)</f>
        <v>3</v>
      </c>
      <c r="G414" s="3">
        <f t="shared" ca="1" si="234"/>
        <v>1.514659958184108</v>
      </c>
      <c r="H414" t="str" cm="1">
        <f t="array" aca="1" ref="H414" ca="1">_xlfn.SWITCH(RANDBETWEEN(0,1),0,"No",1,"Yes")</f>
        <v>No</v>
      </c>
      <c r="I414" s="3">
        <f t="shared" ca="1" si="235"/>
        <v>0.28143827822117956</v>
      </c>
      <c r="J414" t="str" cm="1">
        <f t="array" aca="1" ref="J414" ca="1">_xlfn.SWITCH(RANDBETWEEN(0,2),0,"Rainy",1,"Sunny",2,"Cold")</f>
        <v>Sunny</v>
      </c>
      <c r="K414">
        <f t="shared" ca="1" si="228"/>
        <v>0.42263346140455588</v>
      </c>
      <c r="L414" t="str" cm="1">
        <f t="array" aca="1" ref="L414" ca="1">_xlfn.SWITCH(RANDBETWEEN(0,1),0,"Good",1,"Bad")</f>
        <v>Good</v>
      </c>
      <c r="M414" s="3">
        <f t="shared" ca="1" si="236"/>
        <v>9.1143688142477863E-2</v>
      </c>
      <c r="N414" t="str" cm="1">
        <f t="array" aca="1" ref="N414" ca="1">_xlfn.SWITCH(RANDBETWEEN(0,1),0,"No",1,"Yes")</f>
        <v>No</v>
      </c>
      <c r="O414" s="3">
        <f t="shared" ca="1" si="237"/>
        <v>5.7877157783992175E-2</v>
      </c>
      <c r="P414" t="str" cm="1">
        <f t="array" aca="1" ref="P414" ca="1">_xlfn.SWITCH(RANDBETWEEN(0,1),0,"No",1,"Yes")</f>
        <v>Yes</v>
      </c>
      <c r="Q414" s="3">
        <f t="shared" ca="1" si="238"/>
        <v>1.2373553026484188</v>
      </c>
      <c r="R414">
        <f t="shared" ca="1" si="239"/>
        <v>2</v>
      </c>
      <c r="S414" s="3">
        <f t="shared" ca="1" si="240"/>
        <v>0.11979935373908293</v>
      </c>
      <c r="T414" s="3">
        <f t="shared" ca="1" si="241"/>
        <v>0.23959870747816586</v>
      </c>
      <c r="U414" t="str" cm="1">
        <f t="array" aca="1" ref="U414" ca="1">_xlfn.SWITCH(RANDBETWEEN(0,1),0,"No",1,"Yes")</f>
        <v>Yes</v>
      </c>
      <c r="V414" s="3">
        <f t="shared" ca="1" si="242"/>
        <v>0.68404741402757652</v>
      </c>
      <c r="W414" t="str" cm="1">
        <f t="array" aca="1" ref="W414" ca="1">_xlfn.SWITCH(RANDBETWEEN(0,1),0,"No",1,"Yes")</f>
        <v>No</v>
      </c>
      <c r="X414" s="3">
        <f t="shared" ca="1" si="243"/>
        <v>0</v>
      </c>
      <c r="Y414" t="str" cm="1">
        <f t="array" aca="1" ref="Y414" ca="1">_xlfn.SWITCH(RANDBETWEEN(0,1),0,"No",1,"Yes")</f>
        <v>Yes</v>
      </c>
      <c r="Z414" s="3">
        <f t="shared" ca="1" si="244"/>
        <v>0.45660389949599145</v>
      </c>
      <c r="AA414" s="3">
        <f t="shared" ca="1" si="229"/>
        <v>1</v>
      </c>
      <c r="AB414" s="3">
        <f t="shared" ca="1" si="245"/>
        <v>0.82911485044042676</v>
      </c>
      <c r="AC414" s="3">
        <f t="shared" ca="1" si="246"/>
        <v>128.91758795895052</v>
      </c>
      <c r="AD414" s="3">
        <f t="shared" ca="1" si="247"/>
        <v>3</v>
      </c>
      <c r="AE414" s="3" t="str">
        <f t="shared" ca="1" si="248"/>
        <v>4-8</v>
      </c>
      <c r="AF414" s="3">
        <f t="shared" ca="1" si="249"/>
        <v>0.39279756341940897</v>
      </c>
      <c r="AG414" s="3" t="str">
        <f t="shared" ca="1" si="250"/>
        <v>Low</v>
      </c>
      <c r="AH414" s="3">
        <f t="shared" ca="1" si="251"/>
        <v>0.63867686034127025</v>
      </c>
      <c r="AI414" s="3">
        <f t="shared" ca="1" si="252"/>
        <v>81.176810847255695</v>
      </c>
      <c r="AJ414" s="3">
        <f t="shared" ca="1" si="253"/>
        <v>1.5881085572765978</v>
      </c>
      <c r="AK414" s="3">
        <f t="shared" ca="1" si="254"/>
        <v>8.4340556988641691</v>
      </c>
      <c r="AL414" s="3">
        <f t="shared" ca="1" si="255"/>
        <v>25</v>
      </c>
      <c r="AM414" s="3" t="str">
        <f t="shared" ca="1" si="256"/>
        <v>On time</v>
      </c>
      <c r="AN414" s="6">
        <f t="shared" ca="1" si="257"/>
        <v>22.276046833944605</v>
      </c>
      <c r="AO414" s="6">
        <f t="shared" ca="1" si="258"/>
        <v>0</v>
      </c>
      <c r="AP414" s="3" cm="1">
        <f t="array" aca="1" ref="AP414" ca="1">_xlfn.SWITCH(F414,3,_xlfn.NORM.INV(RAND(),8,4),4,_xlfn.NORM.INV(RAND(),7,3))</f>
        <v>8.5852319607569409</v>
      </c>
      <c r="AQ414" s="6">
        <f t="shared" ca="1" si="259"/>
        <v>92.01543765568168</v>
      </c>
      <c r="AR414" s="6">
        <f t="shared" ca="1" si="260"/>
        <v>1381.7225127731772</v>
      </c>
      <c r="AS414" s="3">
        <f t="shared" ca="1" si="261"/>
        <v>1.0542569623580211</v>
      </c>
      <c r="AT414" s="6">
        <f t="shared" ca="1" si="262"/>
        <v>2108.5139247160423</v>
      </c>
      <c r="AU414" s="3">
        <f t="shared" ca="1" si="263"/>
        <v>1054.3938955075998</v>
      </c>
      <c r="AV414" s="3">
        <f t="shared" ca="1" si="264"/>
        <v>49.273058168537972</v>
      </c>
      <c r="AW414" s="6">
        <f t="shared" ca="1" si="265"/>
        <v>4616.1794379993025</v>
      </c>
      <c r="BC414">
        <v>411</v>
      </c>
      <c r="BD414">
        <v>4676767.6008171923</v>
      </c>
      <c r="BI414">
        <v>411</v>
      </c>
      <c r="BJ414">
        <v>10303.450968857354</v>
      </c>
      <c r="BO414">
        <v>411</v>
      </c>
      <c r="BP414">
        <v>0.58399999999999996</v>
      </c>
      <c r="BW414">
        <v>411</v>
      </c>
      <c r="BX414">
        <v>22.96590698675827</v>
      </c>
      <c r="CE414">
        <v>411</v>
      </c>
      <c r="CF414">
        <v>1729900.1778091979</v>
      </c>
      <c r="CK414">
        <v>411</v>
      </c>
      <c r="CL414">
        <v>5312.7424500312936</v>
      </c>
      <c r="CS414">
        <v>410</v>
      </c>
      <c r="CT414" s="10">
        <v>6.4000000000000001E-2</v>
      </c>
      <c r="CU414" s="10">
        <v>0.05</v>
      </c>
      <c r="CV414" s="10">
        <v>6.6000000000000003E-2</v>
      </c>
      <c r="CW414" s="10">
        <v>6.8000000000000005E-2</v>
      </c>
      <c r="CX414" s="10">
        <v>0.05</v>
      </c>
      <c r="CY414" s="10">
        <v>7.0000000000000007E-2</v>
      </c>
      <c r="CZ414" s="10">
        <v>6.2E-2</v>
      </c>
      <c r="DA414" s="10">
        <v>7.0000000000000007E-2</v>
      </c>
      <c r="DB414" s="10">
        <v>0.05</v>
      </c>
      <c r="DC414" s="10">
        <v>7.5999999999999998E-2</v>
      </c>
      <c r="DD414" s="10">
        <v>7.5999999999999998E-2</v>
      </c>
      <c r="DE414" s="10">
        <v>7.1999999999999995E-2</v>
      </c>
      <c r="DF414" s="10">
        <v>5.3999999999999999E-2</v>
      </c>
      <c r="DG414" s="10">
        <v>6.2E-2</v>
      </c>
      <c r="DH414" s="10">
        <v>0.05</v>
      </c>
      <c r="DI414" s="10">
        <v>0.06</v>
      </c>
      <c r="DJ414" s="25">
        <v>9414.3578414996919</v>
      </c>
      <c r="DK414" s="10">
        <v>0.61399999999999999</v>
      </c>
      <c r="DL414" s="10"/>
      <c r="DM414" s="10"/>
      <c r="DN414" s="10"/>
      <c r="DO414" s="10"/>
      <c r="DP414" s="10"/>
      <c r="DQ414" s="10"/>
      <c r="DR414" s="10"/>
      <c r="DS414" s="10"/>
      <c r="DT414" s="10"/>
      <c r="DU414" s="10"/>
      <c r="DV414" s="10"/>
    </row>
    <row r="415" spans="1:126" x14ac:dyDescent="0.35">
      <c r="A415">
        <f t="shared" ca="1" si="230"/>
        <v>3</v>
      </c>
      <c r="B415" t="str" cm="1">
        <f t="array" aca="1" ref="B415" ca="1">_xlfn.SWITCH(A415,1,"A",2,"B",3,"C",4,"D")</f>
        <v>C</v>
      </c>
      <c r="C415">
        <f t="shared" ca="1" si="231"/>
        <v>2</v>
      </c>
      <c r="D415" s="3">
        <f t="shared" ca="1" si="232"/>
        <v>3.3234024117938938</v>
      </c>
      <c r="E415">
        <f t="shared" ca="1" si="233"/>
        <v>1</v>
      </c>
      <c r="F415" cm="1">
        <f t="array" aca="1" ref="F415" ca="1">_xlfn.SWITCH(RANDBETWEEN(0,1),0,3,1,4)</f>
        <v>4</v>
      </c>
      <c r="G415" s="3">
        <f t="shared" ca="1" si="234"/>
        <v>2.857444990484681</v>
      </c>
      <c r="H415" t="str" cm="1">
        <f t="array" aca="1" ref="H415" ca="1">_xlfn.SWITCH(RANDBETWEEN(0,1),0,"No",1,"Yes")</f>
        <v>No</v>
      </c>
      <c r="I415" s="3">
        <f t="shared" ca="1" si="235"/>
        <v>0.46761017554524026</v>
      </c>
      <c r="J415" t="str" cm="1">
        <f t="array" aca="1" ref="J415" ca="1">_xlfn.SWITCH(RANDBETWEEN(0,2),0,"Rainy",1,"Sunny",2,"Cold")</f>
        <v>Sunny</v>
      </c>
      <c r="K415">
        <f t="shared" ca="1" si="228"/>
        <v>0.38737819259556949</v>
      </c>
      <c r="L415" t="str" cm="1">
        <f t="array" aca="1" ref="L415" ca="1">_xlfn.SWITCH(RANDBETWEEN(0,1),0,"Good",1,"Bad")</f>
        <v>Good</v>
      </c>
      <c r="M415" s="3">
        <f t="shared" ca="1" si="236"/>
        <v>7.6645664814119774E-2</v>
      </c>
      <c r="N415" t="str" cm="1">
        <f t="array" aca="1" ref="N415" ca="1">_xlfn.SWITCH(RANDBETWEEN(0,1),0,"No",1,"Yes")</f>
        <v>No</v>
      </c>
      <c r="O415" s="3">
        <f t="shared" ca="1" si="237"/>
        <v>7.9509950719943503E-2</v>
      </c>
      <c r="P415" t="str" cm="1">
        <f t="array" aca="1" ref="P415" ca="1">_xlfn.SWITCH(RANDBETWEEN(0,1),0,"No",1,"Yes")</f>
        <v>Yes</v>
      </c>
      <c r="Q415" s="3">
        <f t="shared" ca="1" si="238"/>
        <v>1.9617404456685135</v>
      </c>
      <c r="R415">
        <f t="shared" ca="1" si="239"/>
        <v>2</v>
      </c>
      <c r="S415" s="3">
        <f t="shared" ca="1" si="240"/>
        <v>0.15962810799246169</v>
      </c>
      <c r="T415" s="3">
        <f t="shared" ca="1" si="241"/>
        <v>0.31925621598492337</v>
      </c>
      <c r="U415" t="str" cm="1">
        <f t="array" aca="1" ref="U415" ca="1">_xlfn.SWITCH(RANDBETWEEN(0,1),0,"No",1,"Yes")</f>
        <v>No</v>
      </c>
      <c r="V415" s="3">
        <f t="shared" ca="1" si="242"/>
        <v>0</v>
      </c>
      <c r="W415" t="str" cm="1">
        <f t="array" aca="1" ref="W415" ca="1">_xlfn.SWITCH(RANDBETWEEN(0,1),0,"No",1,"Yes")</f>
        <v>No</v>
      </c>
      <c r="X415" s="3">
        <f t="shared" ca="1" si="243"/>
        <v>0</v>
      </c>
      <c r="Y415" t="str" cm="1">
        <f t="array" aca="1" ref="Y415" ca="1">_xlfn.SWITCH(RANDBETWEEN(0,1),0,"No",1,"Yes")</f>
        <v>No</v>
      </c>
      <c r="Z415" s="3">
        <f t="shared" ca="1" si="244"/>
        <v>0</v>
      </c>
      <c r="AA415" s="3">
        <f t="shared" ca="1" si="229"/>
        <v>0</v>
      </c>
      <c r="AB415" s="3">
        <f t="shared" ca="1" si="245"/>
        <v>0.95296782265859981</v>
      </c>
      <c r="AC415" s="3">
        <f t="shared" ca="1" si="246"/>
        <v>257.81125403319692</v>
      </c>
      <c r="AD415" s="3">
        <f t="shared" ca="1" si="247"/>
        <v>4</v>
      </c>
      <c r="AE415" s="3" t="str">
        <f t="shared" ca="1" si="248"/>
        <v>4-8</v>
      </c>
      <c r="AF415" s="3">
        <f t="shared" ca="1" si="249"/>
        <v>1.2612394662390032</v>
      </c>
      <c r="AG415" s="3" t="str">
        <f t="shared" ca="1" si="250"/>
        <v>High</v>
      </c>
      <c r="AH415" s="3">
        <f t="shared" ca="1" si="251"/>
        <v>7.2925069565892675E-2</v>
      </c>
      <c r="AI415" s="3">
        <f t="shared" ca="1" si="252"/>
        <v>89.881519067376274</v>
      </c>
      <c r="AJ415" s="3">
        <f t="shared" ca="1" si="253"/>
        <v>2.8683455365272419</v>
      </c>
      <c r="AK415" s="3">
        <f t="shared" ca="1" si="254"/>
        <v>11.305063530803729</v>
      </c>
      <c r="AL415" s="3">
        <f t="shared" ca="1" si="255"/>
        <v>20</v>
      </c>
      <c r="AM415" s="3" t="str">
        <f t="shared" ca="1" si="256"/>
        <v>On time</v>
      </c>
      <c r="AN415" s="6">
        <f t="shared" ca="1" si="257"/>
        <v>0</v>
      </c>
      <c r="AO415" s="6">
        <f t="shared" ca="1" si="258"/>
        <v>5.5952687902332272</v>
      </c>
      <c r="AP415" s="3" cm="1">
        <f t="array" aca="1" ref="AP415" ca="1">_xlfn.SWITCH(F415,3,_xlfn.NORM.INV(RAND(),8,4),4,_xlfn.NORM.INV(RAND(),7,3))</f>
        <v>9.6720367149133644</v>
      </c>
      <c r="AQ415" s="6">
        <f t="shared" ca="1" si="259"/>
        <v>98.066667845164645</v>
      </c>
      <c r="AR415" s="6">
        <f t="shared" ca="1" si="260"/>
        <v>2613.9986190328841</v>
      </c>
      <c r="AS415" s="3">
        <f t="shared" ca="1" si="261"/>
        <v>1.4131329413504661</v>
      </c>
      <c r="AT415" s="6">
        <f t="shared" ca="1" si="262"/>
        <v>2119.6994120256991</v>
      </c>
      <c r="AU415" s="3">
        <f t="shared" ca="1" si="263"/>
        <v>1048.2745208173487</v>
      </c>
      <c r="AV415" s="3">
        <f t="shared" ca="1" si="264"/>
        <v>29.464528754523606</v>
      </c>
      <c r="AW415" s="6">
        <f t="shared" ca="1" si="265"/>
        <v>5817.0323494206887</v>
      </c>
      <c r="BC415">
        <v>412</v>
      </c>
      <c r="BD415">
        <v>5111683.099693913</v>
      </c>
      <c r="BI415">
        <v>412</v>
      </c>
      <c r="BJ415">
        <v>11542.285952026608</v>
      </c>
      <c r="BO415">
        <v>412</v>
      </c>
      <c r="BP415">
        <v>0.56399999999999995</v>
      </c>
      <c r="BW415">
        <v>412</v>
      </c>
      <c r="BX415">
        <v>26.964627846805939</v>
      </c>
      <c r="CE415">
        <v>412</v>
      </c>
      <c r="CF415">
        <v>1657942.203384659</v>
      </c>
      <c r="CK415">
        <v>412</v>
      </c>
      <c r="CL415">
        <v>3937.8421079189902</v>
      </c>
      <c r="CS415">
        <v>411</v>
      </c>
      <c r="CT415" s="10">
        <v>4.2000000000000003E-2</v>
      </c>
      <c r="CU415" s="10">
        <v>0.06</v>
      </c>
      <c r="CV415" s="10">
        <v>7.3999999999999996E-2</v>
      </c>
      <c r="CW415" s="10">
        <v>6.8000000000000005E-2</v>
      </c>
      <c r="CX415" s="10">
        <v>6.6000000000000003E-2</v>
      </c>
      <c r="CY415" s="10">
        <v>5.6000000000000001E-2</v>
      </c>
      <c r="CZ415" s="10">
        <v>5.1999999999999998E-2</v>
      </c>
      <c r="DA415" s="10">
        <v>5.6000000000000001E-2</v>
      </c>
      <c r="DB415" s="10">
        <v>6.6000000000000003E-2</v>
      </c>
      <c r="DC415" s="10">
        <v>4.2000000000000003E-2</v>
      </c>
      <c r="DD415" s="10">
        <v>6.8000000000000005E-2</v>
      </c>
      <c r="DE415" s="10">
        <v>0.09</v>
      </c>
      <c r="DF415" s="10">
        <v>6.2E-2</v>
      </c>
      <c r="DG415" s="10">
        <v>6.4000000000000001E-2</v>
      </c>
      <c r="DH415" s="10">
        <v>5.3999999999999999E-2</v>
      </c>
      <c r="DI415" s="10">
        <v>0.08</v>
      </c>
      <c r="DJ415" s="25">
        <v>20458.488247308014</v>
      </c>
      <c r="DK415" s="10">
        <v>0.61799999999999999</v>
      </c>
      <c r="DL415" s="10"/>
      <c r="DM415" s="10"/>
      <c r="DN415" s="10"/>
      <c r="DO415" s="10"/>
      <c r="DP415" s="10"/>
      <c r="DQ415" s="10"/>
      <c r="DR415" s="10"/>
      <c r="DS415" s="10"/>
      <c r="DT415" s="10"/>
      <c r="DU415" s="10"/>
      <c r="DV415" s="10"/>
    </row>
    <row r="416" spans="1:126" x14ac:dyDescent="0.35">
      <c r="A416">
        <f t="shared" ca="1" si="230"/>
        <v>3</v>
      </c>
      <c r="B416" t="str" cm="1">
        <f t="array" aca="1" ref="B416" ca="1">_xlfn.SWITCH(A416,1,"A",2,"B",3,"C",4,"D")</f>
        <v>C</v>
      </c>
      <c r="C416">
        <f t="shared" ca="1" si="231"/>
        <v>3</v>
      </c>
      <c r="D416" s="3">
        <f t="shared" ca="1" si="232"/>
        <v>3.1217181309677455</v>
      </c>
      <c r="E416">
        <f t="shared" ca="1" si="233"/>
        <v>0</v>
      </c>
      <c r="F416" cm="1">
        <f t="array" aca="1" ref="F416" ca="1">_xlfn.SWITCH(RANDBETWEEN(0,1),0,3,1,4)</f>
        <v>3</v>
      </c>
      <c r="G416" s="3">
        <f t="shared" ca="1" si="234"/>
        <v>2.3184945512624839</v>
      </c>
      <c r="H416" t="str" cm="1">
        <f t="array" aca="1" ref="H416" ca="1">_xlfn.SWITCH(RANDBETWEEN(0,1),0,"No",1,"Yes")</f>
        <v>Yes</v>
      </c>
      <c r="I416" s="3">
        <f t="shared" ca="1" si="235"/>
        <v>5.8825286593223974E-2</v>
      </c>
      <c r="J416" t="str" cm="1">
        <f t="array" aca="1" ref="J416" ca="1">_xlfn.SWITCH(RANDBETWEEN(0,2),0,"Rainy",1,"Sunny",2,"Cold")</f>
        <v>Sunny</v>
      </c>
      <c r="K416">
        <f t="shared" ca="1" si="228"/>
        <v>0.44616524804678342</v>
      </c>
      <c r="L416" t="str" cm="1">
        <f t="array" aca="1" ref="L416" ca="1">_xlfn.SWITCH(RANDBETWEEN(0,1),0,"Good",1,"Bad")</f>
        <v>Bad</v>
      </c>
      <c r="M416" s="3">
        <f t="shared" ca="1" si="236"/>
        <v>0.4872812251011896</v>
      </c>
      <c r="N416" t="str" cm="1">
        <f t="array" aca="1" ref="N416" ca="1">_xlfn.SWITCH(RANDBETWEEN(0,1),0,"No",1,"Yes")</f>
        <v>No</v>
      </c>
      <c r="O416" s="3">
        <f t="shared" ca="1" si="237"/>
        <v>7.6658237169138985E-2</v>
      </c>
      <c r="P416" t="str" cm="1">
        <f t="array" aca="1" ref="P416" ca="1">_xlfn.SWITCH(RANDBETWEEN(0,1),0,"No",1,"Yes")</f>
        <v>No</v>
      </c>
      <c r="Q416" s="3">
        <f t="shared" ca="1" si="238"/>
        <v>0</v>
      </c>
      <c r="R416">
        <f t="shared" ca="1" si="239"/>
        <v>1</v>
      </c>
      <c r="S416" s="3">
        <f t="shared" ca="1" si="240"/>
        <v>0.17697352882477929</v>
      </c>
      <c r="T416" s="3">
        <f t="shared" ca="1" si="241"/>
        <v>0.17697352882477929</v>
      </c>
      <c r="U416" t="str" cm="1">
        <f t="array" aca="1" ref="U416" ca="1">_xlfn.SWITCH(RANDBETWEEN(0,1),0,"No",1,"Yes")</f>
        <v>Yes</v>
      </c>
      <c r="V416" s="3">
        <f t="shared" ca="1" si="242"/>
        <v>0.21609815910687402</v>
      </c>
      <c r="W416" t="str" cm="1">
        <f t="array" aca="1" ref="W416" ca="1">_xlfn.SWITCH(RANDBETWEEN(0,1),0,"No",1,"Yes")</f>
        <v>No</v>
      </c>
      <c r="X416" s="3">
        <f t="shared" ca="1" si="243"/>
        <v>0</v>
      </c>
      <c r="Y416" t="str" cm="1">
        <f t="array" aca="1" ref="Y416" ca="1">_xlfn.SWITCH(RANDBETWEEN(0,1),0,"No",1,"Yes")</f>
        <v>Yes</v>
      </c>
      <c r="Z416" s="3">
        <f t="shared" ca="1" si="244"/>
        <v>0.17948349213686443</v>
      </c>
      <c r="AA416" s="3">
        <f t="shared" ca="1" si="229"/>
        <v>1</v>
      </c>
      <c r="AB416" s="3">
        <f t="shared" ca="1" si="245"/>
        <v>3.450941590577683E-2</v>
      </c>
      <c r="AC416" s="3">
        <f t="shared" ca="1" si="246"/>
        <v>207.36943239881623</v>
      </c>
      <c r="AD416" s="3">
        <f t="shared" ca="1" si="247"/>
        <v>3</v>
      </c>
      <c r="AE416" s="3" t="str">
        <f t="shared" ca="1" si="248"/>
        <v>4-8</v>
      </c>
      <c r="AF416" s="3">
        <f t="shared" ca="1" si="249"/>
        <v>0.88223587396626602</v>
      </c>
      <c r="AG416" s="3" t="str">
        <f t="shared" ca="1" si="250"/>
        <v>High</v>
      </c>
      <c r="AH416" s="3">
        <f t="shared" ca="1" si="251"/>
        <v>7.8781584223839698E-2</v>
      </c>
      <c r="AI416" s="3">
        <f t="shared" ca="1" si="252"/>
        <v>56.870463494546726</v>
      </c>
      <c r="AJ416" s="3">
        <f t="shared" ca="1" si="253"/>
        <v>3.6463467968517747</v>
      </c>
      <c r="AK416" s="3">
        <f t="shared" ca="1" si="254"/>
        <v>8.6018533991889932</v>
      </c>
      <c r="AL416" s="3">
        <f t="shared" ca="1" si="255"/>
        <v>30</v>
      </c>
      <c r="AM416" s="3" t="str">
        <f t="shared" ca="1" si="256"/>
        <v>On time</v>
      </c>
      <c r="AN416" s="6">
        <f t="shared" ca="1" si="257"/>
        <v>27.863485097925043</v>
      </c>
      <c r="AO416" s="6">
        <f t="shared" ca="1" si="258"/>
        <v>0</v>
      </c>
      <c r="AP416" s="3" cm="1">
        <f t="array" aca="1" ref="AP416" ca="1">_xlfn.SWITCH(F416,3,_xlfn.NORM.INV(RAND(),8,4),4,_xlfn.NORM.INV(RAND(),7,3))</f>
        <v>8.9096120014803688</v>
      </c>
      <c r="AQ416" s="6">
        <f t="shared" ca="1" si="259"/>
        <v>89.391857655335713</v>
      </c>
      <c r="AR416" s="6">
        <f t="shared" ca="1" si="260"/>
        <v>2080.5775582576121</v>
      </c>
      <c r="AS416" s="3">
        <f t="shared" ca="1" si="261"/>
        <v>1.0752316748986241</v>
      </c>
      <c r="AT416" s="6">
        <f t="shared" ca="1" si="262"/>
        <v>2150.4633497972482</v>
      </c>
      <c r="AU416" s="3">
        <f t="shared" ca="1" si="263"/>
        <v>980.93545991655049</v>
      </c>
      <c r="AV416" s="3">
        <f t="shared" ca="1" si="264"/>
        <v>60.283649567830913</v>
      </c>
      <c r="AW416" s="6">
        <f t="shared" ca="1" si="265"/>
        <v>5300.1235026371669</v>
      </c>
      <c r="BC416">
        <v>413</v>
      </c>
      <c r="BD416">
        <v>4399442.5031987913</v>
      </c>
      <c r="BI416">
        <v>413</v>
      </c>
      <c r="BJ416">
        <v>10484.821130253675</v>
      </c>
      <c r="BO416">
        <v>413</v>
      </c>
      <c r="BP416">
        <v>0.58199999999999996</v>
      </c>
      <c r="BW416">
        <v>413</v>
      </c>
      <c r="BX416">
        <v>25.889569088980828</v>
      </c>
      <c r="CE416">
        <v>413</v>
      </c>
      <c r="CF416">
        <v>1695464.287241007</v>
      </c>
      <c r="CK416">
        <v>413</v>
      </c>
      <c r="CL416">
        <v>5125.7507514230392</v>
      </c>
      <c r="CS416">
        <v>412</v>
      </c>
      <c r="CT416" s="10">
        <v>6.8000000000000005E-2</v>
      </c>
      <c r="CU416" s="10">
        <v>6.8000000000000005E-2</v>
      </c>
      <c r="CV416" s="10">
        <v>6.6000000000000003E-2</v>
      </c>
      <c r="CW416" s="10">
        <v>7.0000000000000007E-2</v>
      </c>
      <c r="CX416" s="10">
        <v>0.04</v>
      </c>
      <c r="CY416" s="10">
        <v>0.05</v>
      </c>
      <c r="CZ416" s="10">
        <v>5.6000000000000001E-2</v>
      </c>
      <c r="DA416" s="10">
        <v>5.3999999999999999E-2</v>
      </c>
      <c r="DB416" s="10">
        <v>7.0000000000000007E-2</v>
      </c>
      <c r="DC416" s="10">
        <v>6.4000000000000001E-2</v>
      </c>
      <c r="DD416" s="10">
        <v>7.1999999999999995E-2</v>
      </c>
      <c r="DE416" s="10">
        <v>4.5999999999999999E-2</v>
      </c>
      <c r="DF416" s="10">
        <v>6.8000000000000005E-2</v>
      </c>
      <c r="DG416" s="10">
        <v>5.6000000000000001E-2</v>
      </c>
      <c r="DH416" s="10">
        <v>6.8000000000000005E-2</v>
      </c>
      <c r="DI416" s="10">
        <v>8.4000000000000005E-2</v>
      </c>
      <c r="DJ416" s="25">
        <v>9354.5977466389122</v>
      </c>
      <c r="DK416" s="10">
        <v>0.59799999999999998</v>
      </c>
      <c r="DL416" s="10"/>
      <c r="DM416" s="10"/>
      <c r="DN416" s="10"/>
      <c r="DO416" s="10"/>
      <c r="DP416" s="10"/>
      <c r="DQ416" s="10"/>
      <c r="DR416" s="10"/>
      <c r="DS416" s="10"/>
      <c r="DT416" s="10"/>
      <c r="DU416" s="10"/>
      <c r="DV416" s="10"/>
    </row>
    <row r="417" spans="1:126" x14ac:dyDescent="0.35">
      <c r="A417">
        <f t="shared" ca="1" si="230"/>
        <v>3</v>
      </c>
      <c r="B417" t="str" cm="1">
        <f t="array" aca="1" ref="B417" ca="1">_xlfn.SWITCH(A417,1,"A",2,"B",3,"C",4,"D")</f>
        <v>C</v>
      </c>
      <c r="C417">
        <f t="shared" ca="1" si="231"/>
        <v>2</v>
      </c>
      <c r="D417" s="3">
        <f t="shared" ca="1" si="232"/>
        <v>3.7803810653002472</v>
      </c>
      <c r="E417">
        <f t="shared" ca="1" si="233"/>
        <v>1</v>
      </c>
      <c r="F417" cm="1">
        <f t="array" aca="1" ref="F417" ca="1">_xlfn.SWITCH(RANDBETWEEN(0,1),0,3,1,4)</f>
        <v>4</v>
      </c>
      <c r="G417" s="3">
        <f t="shared" ca="1" si="234"/>
        <v>2.4716270393870401</v>
      </c>
      <c r="H417" t="str" cm="1">
        <f t="array" aca="1" ref="H417" ca="1">_xlfn.SWITCH(RANDBETWEEN(0,1),0,"No",1,"Yes")</f>
        <v>Yes</v>
      </c>
      <c r="I417" s="3">
        <f t="shared" ca="1" si="235"/>
        <v>6.5925267792915035E-2</v>
      </c>
      <c r="J417" t="str" cm="1">
        <f t="array" aca="1" ref="J417" ca="1">_xlfn.SWITCH(RANDBETWEEN(0,2),0,"Rainy",1,"Sunny",2,"Cold")</f>
        <v>Rainy</v>
      </c>
      <c r="K417">
        <f t="shared" ca="1" si="228"/>
        <v>1.8954241525622719</v>
      </c>
      <c r="L417" t="str" cm="1">
        <f t="array" aca="1" ref="L417" ca="1">_xlfn.SWITCH(RANDBETWEEN(0,1),0,"Good",1,"Bad")</f>
        <v>Bad</v>
      </c>
      <c r="M417" s="3">
        <f t="shared" ca="1" si="236"/>
        <v>0.43236559283863341</v>
      </c>
      <c r="N417" t="str" cm="1">
        <f t="array" aca="1" ref="N417" ca="1">_xlfn.SWITCH(RANDBETWEEN(0,1),0,"No",1,"Yes")</f>
        <v>No</v>
      </c>
      <c r="O417" s="3">
        <f t="shared" ca="1" si="237"/>
        <v>8.5665246869213119E-2</v>
      </c>
      <c r="P417" t="str" cm="1">
        <f t="array" aca="1" ref="P417" ca="1">_xlfn.SWITCH(RANDBETWEEN(0,1),0,"No",1,"Yes")</f>
        <v>Yes</v>
      </c>
      <c r="Q417" s="3">
        <f t="shared" ca="1" si="238"/>
        <v>0.16873866024501627</v>
      </c>
      <c r="R417">
        <f t="shared" ca="1" si="239"/>
        <v>2</v>
      </c>
      <c r="S417" s="3">
        <f t="shared" ca="1" si="240"/>
        <v>0.14031429089838493</v>
      </c>
      <c r="T417" s="3">
        <f t="shared" ca="1" si="241"/>
        <v>0.28062858179676986</v>
      </c>
      <c r="U417" t="str" cm="1">
        <f t="array" aca="1" ref="U417" ca="1">_xlfn.SWITCH(RANDBETWEEN(0,1),0,"No",1,"Yes")</f>
        <v>No</v>
      </c>
      <c r="V417" s="3">
        <f t="shared" ca="1" si="242"/>
        <v>0</v>
      </c>
      <c r="W417" t="str" cm="1">
        <f t="array" aca="1" ref="W417" ca="1">_xlfn.SWITCH(RANDBETWEEN(0,1),0,"No",1,"Yes")</f>
        <v>No</v>
      </c>
      <c r="X417" s="3">
        <f t="shared" ca="1" si="243"/>
        <v>0</v>
      </c>
      <c r="Y417" t="str" cm="1">
        <f t="array" aca="1" ref="Y417" ca="1">_xlfn.SWITCH(RANDBETWEEN(0,1),0,"No",1,"Yes")</f>
        <v>Yes</v>
      </c>
      <c r="Z417" s="3">
        <f t="shared" ca="1" si="244"/>
        <v>0.71671298081036872</v>
      </c>
      <c r="AA417" s="3">
        <f t="shared" ca="1" si="229"/>
        <v>0</v>
      </c>
      <c r="AB417" s="3">
        <f t="shared" ca="1" si="245"/>
        <v>0.63021539308912755</v>
      </c>
      <c r="AC417" s="3">
        <f t="shared" ca="1" si="246"/>
        <v>248.37985040242131</v>
      </c>
      <c r="AD417" s="3">
        <f t="shared" ca="1" si="247"/>
        <v>4</v>
      </c>
      <c r="AE417" s="3" t="str">
        <f t="shared" ca="1" si="248"/>
        <v>4-8</v>
      </c>
      <c r="AF417" s="3">
        <f t="shared" ca="1" si="249"/>
        <v>4.7762658613387798E-2</v>
      </c>
      <c r="AG417" s="3" t="str">
        <f t="shared" ca="1" si="250"/>
        <v>High</v>
      </c>
      <c r="AH417" s="3">
        <f t="shared" ca="1" si="251"/>
        <v>7.9580855631358347E-2</v>
      </c>
      <c r="AI417" s="3">
        <f t="shared" ca="1" si="252"/>
        <v>28.202803788879965</v>
      </c>
      <c r="AJ417" s="3">
        <f t="shared" ca="1" si="253"/>
        <v>8.8069204842801678</v>
      </c>
      <c r="AK417" s="3">
        <f t="shared" ca="1" si="254"/>
        <v>15.681566913916271</v>
      </c>
      <c r="AL417" s="3">
        <f t="shared" ca="1" si="255"/>
        <v>20</v>
      </c>
      <c r="AM417" s="3" t="str">
        <f t="shared" ca="1" si="256"/>
        <v>On time</v>
      </c>
      <c r="AN417" s="6">
        <f t="shared" ca="1" si="257"/>
        <v>0</v>
      </c>
      <c r="AO417" s="6">
        <f t="shared" ca="1" si="258"/>
        <v>1.263530444270669</v>
      </c>
      <c r="AP417" s="3" cm="1">
        <f t="array" aca="1" ref="AP417" ca="1">_xlfn.SWITCH(F417,3,_xlfn.NORM.INV(RAND(),8,4),4,_xlfn.NORM.INV(RAND(),7,3))</f>
        <v>9.089711938744033</v>
      </c>
      <c r="AQ417" s="6">
        <f t="shared" ca="1" si="259"/>
        <v>92.372705086001758</v>
      </c>
      <c r="AR417" s="6">
        <f t="shared" ca="1" si="260"/>
        <v>2524.1194468147587</v>
      </c>
      <c r="AS417" s="3">
        <f t="shared" ca="1" si="261"/>
        <v>1.9601958642395338</v>
      </c>
      <c r="AT417" s="6">
        <f t="shared" ca="1" si="262"/>
        <v>2940.2937963593008</v>
      </c>
      <c r="AU417" s="3">
        <f t="shared" ca="1" si="263"/>
        <v>1000.9748014127651</v>
      </c>
      <c r="AV417" s="3">
        <f t="shared" ca="1" si="264"/>
        <v>35.909688511253393</v>
      </c>
      <c r="AW417" s="6">
        <f t="shared" ca="1" si="265"/>
        <v>6502.5612635423486</v>
      </c>
      <c r="BC417">
        <v>414</v>
      </c>
      <c r="BD417">
        <v>4711455.5417742189</v>
      </c>
      <c r="BI417">
        <v>414</v>
      </c>
      <c r="BJ417">
        <v>10891.306283551417</v>
      </c>
      <c r="BO417">
        <v>414</v>
      </c>
      <c r="BP417">
        <v>0.58399999999999996</v>
      </c>
      <c r="BW417">
        <v>414</v>
      </c>
      <c r="BX417">
        <v>24.865360485517915</v>
      </c>
      <c r="CE417">
        <v>414</v>
      </c>
      <c r="CF417">
        <v>1946803.3932195466</v>
      </c>
      <c r="CK417">
        <v>414</v>
      </c>
      <c r="CL417">
        <v>4075.9600714491939</v>
      </c>
      <c r="CS417">
        <v>413</v>
      </c>
      <c r="CT417" s="10">
        <v>6.2E-2</v>
      </c>
      <c r="CU417" s="10">
        <v>7.5999999999999998E-2</v>
      </c>
      <c r="CV417" s="10">
        <v>4.5999999999999999E-2</v>
      </c>
      <c r="CW417" s="10">
        <v>4.5999999999999999E-2</v>
      </c>
      <c r="CX417" s="10">
        <v>4.5999999999999999E-2</v>
      </c>
      <c r="CY417" s="10">
        <v>7.3999999999999996E-2</v>
      </c>
      <c r="CZ417" s="10">
        <v>6.6000000000000003E-2</v>
      </c>
      <c r="DA417" s="10">
        <v>7.5999999999999998E-2</v>
      </c>
      <c r="DB417" s="10">
        <v>6.4000000000000001E-2</v>
      </c>
      <c r="DC417" s="10">
        <v>5.6000000000000001E-2</v>
      </c>
      <c r="DD417" s="10">
        <v>6.4000000000000001E-2</v>
      </c>
      <c r="DE417" s="10">
        <v>7.3999999999999996E-2</v>
      </c>
      <c r="DF417" s="10">
        <v>4.5999999999999999E-2</v>
      </c>
      <c r="DG417" s="10">
        <v>7.0000000000000007E-2</v>
      </c>
      <c r="DH417" s="10">
        <v>7.8E-2</v>
      </c>
      <c r="DI417" s="10">
        <v>5.6000000000000001E-2</v>
      </c>
      <c r="DJ417" s="25">
        <v>8379.5534733091754</v>
      </c>
      <c r="DK417" s="10">
        <v>0.61799999999999999</v>
      </c>
      <c r="DL417" s="10"/>
      <c r="DM417" s="10"/>
      <c r="DN417" s="10"/>
      <c r="DO417" s="10"/>
      <c r="DP417" s="10"/>
      <c r="DQ417" s="10"/>
      <c r="DR417" s="10"/>
      <c r="DS417" s="10"/>
      <c r="DT417" s="10"/>
      <c r="DU417" s="10"/>
      <c r="DV417" s="10"/>
    </row>
    <row r="418" spans="1:126" x14ac:dyDescent="0.35">
      <c r="A418">
        <f t="shared" ca="1" si="230"/>
        <v>2</v>
      </c>
      <c r="B418" t="str" cm="1">
        <f t="array" aca="1" ref="B418" ca="1">_xlfn.SWITCH(A418,1,"A",2,"B",3,"C",4,"D")</f>
        <v>B</v>
      </c>
      <c r="C418">
        <f t="shared" ca="1" si="231"/>
        <v>3</v>
      </c>
      <c r="D418" s="3">
        <f t="shared" ca="1" si="232"/>
        <v>3.3636738103915884</v>
      </c>
      <c r="E418">
        <f t="shared" ca="1" si="233"/>
        <v>1</v>
      </c>
      <c r="F418" cm="1">
        <f t="array" aca="1" ref="F418" ca="1">_xlfn.SWITCH(RANDBETWEEN(0,1),0,3,1,4)</f>
        <v>4</v>
      </c>
      <c r="G418" s="3">
        <f t="shared" ca="1" si="234"/>
        <v>2.0898772719117718</v>
      </c>
      <c r="H418" t="str" cm="1">
        <f t="array" aca="1" ref="H418" ca="1">_xlfn.SWITCH(RANDBETWEEN(0,1),0,"No",1,"Yes")</f>
        <v>Yes</v>
      </c>
      <c r="I418" s="3">
        <f t="shared" ca="1" si="235"/>
        <v>6.7082704784460989E-2</v>
      </c>
      <c r="J418" t="str" cm="1">
        <f t="array" aca="1" ref="J418" ca="1">_xlfn.SWITCH(RANDBETWEEN(0,2),0,"Rainy",1,"Sunny",2,"Cold")</f>
        <v>Sunny</v>
      </c>
      <c r="K418">
        <f t="shared" ca="1" si="228"/>
        <v>0.39595980625604921</v>
      </c>
      <c r="L418" t="str" cm="1">
        <f t="array" aca="1" ref="L418" ca="1">_xlfn.SWITCH(RANDBETWEEN(0,1),0,"Good",1,"Bad")</f>
        <v>Good</v>
      </c>
      <c r="M418" s="3">
        <f t="shared" ca="1" si="236"/>
        <v>0.10902786421807092</v>
      </c>
      <c r="N418" t="str" cm="1">
        <f t="array" aca="1" ref="N418" ca="1">_xlfn.SWITCH(RANDBETWEEN(0,1),0,"No",1,"Yes")</f>
        <v>No</v>
      </c>
      <c r="O418" s="3">
        <f t="shared" ca="1" si="237"/>
        <v>9.5377152565435441E-2</v>
      </c>
      <c r="P418" t="str" cm="1">
        <f t="array" aca="1" ref="P418" ca="1">_xlfn.SWITCH(RANDBETWEEN(0,1),0,"No",1,"Yes")</f>
        <v>Yes</v>
      </c>
      <c r="Q418" s="3">
        <f t="shared" ca="1" si="238"/>
        <v>0.91836647239832936</v>
      </c>
      <c r="R418">
        <f t="shared" ca="1" si="239"/>
        <v>3</v>
      </c>
      <c r="S418" s="3">
        <f t="shared" ca="1" si="240"/>
        <v>0.17007936197612475</v>
      </c>
      <c r="T418" s="3">
        <f t="shared" ca="1" si="241"/>
        <v>0.51023808592837427</v>
      </c>
      <c r="U418" t="str" cm="1">
        <f t="array" aca="1" ref="U418" ca="1">_xlfn.SWITCH(RANDBETWEEN(0,1),0,"No",1,"Yes")</f>
        <v>No</v>
      </c>
      <c r="V418" s="3">
        <f t="shared" ca="1" si="242"/>
        <v>0</v>
      </c>
      <c r="W418" t="str" cm="1">
        <f t="array" aca="1" ref="W418" ca="1">_xlfn.SWITCH(RANDBETWEEN(0,1),0,"No",1,"Yes")</f>
        <v>Yes</v>
      </c>
      <c r="X418" s="3">
        <f t="shared" ca="1" si="243"/>
        <v>45.267199844436718</v>
      </c>
      <c r="Y418" t="str" cm="1">
        <f t="array" aca="1" ref="Y418" ca="1">_xlfn.SWITCH(RANDBETWEEN(0,1),0,"No",1,"Yes")</f>
        <v>Yes</v>
      </c>
      <c r="Z418" s="3">
        <f t="shared" ca="1" si="244"/>
        <v>1.3061967062846551</v>
      </c>
      <c r="AA418" s="3">
        <f t="shared" ca="1" si="229"/>
        <v>1</v>
      </c>
      <c r="AB418" s="3">
        <f t="shared" ca="1" si="245"/>
        <v>0.89930606158978477</v>
      </c>
      <c r="AC418" s="3">
        <f t="shared" ca="1" si="246"/>
        <v>240.63352510163764</v>
      </c>
      <c r="AD418" s="3">
        <f t="shared" ca="1" si="247"/>
        <v>4</v>
      </c>
      <c r="AE418" s="3" t="str">
        <f t="shared" ca="1" si="248"/>
        <v>4-8</v>
      </c>
      <c r="AF418" s="3">
        <f t="shared" ca="1" si="249"/>
        <v>1.3955888109820154</v>
      </c>
      <c r="AG418" s="3" t="str">
        <f t="shared" ca="1" si="250"/>
        <v>High</v>
      </c>
      <c r="AH418" s="3">
        <f t="shared" ca="1" si="251"/>
        <v>5.0088458292780046E-2</v>
      </c>
      <c r="AI418" s="3">
        <f t="shared" ca="1" si="252"/>
        <v>19.476082694615307</v>
      </c>
      <c r="AJ418" s="3">
        <f t="shared" ca="1" si="253"/>
        <v>12.355334944648151</v>
      </c>
      <c r="AK418" s="3">
        <f t="shared" ca="1" si="254"/>
        <v>65.459644184296593</v>
      </c>
      <c r="AL418" s="3">
        <f t="shared" ca="1" si="255"/>
        <v>15</v>
      </c>
      <c r="AM418" s="3" t="str">
        <f t="shared" ca="1" si="256"/>
        <v>Late</v>
      </c>
      <c r="AN418" s="6">
        <f t="shared" ca="1" si="257"/>
        <v>0</v>
      </c>
      <c r="AO418" s="6">
        <f t="shared" ca="1" si="258"/>
        <v>3.8497589231140994</v>
      </c>
      <c r="AP418" s="3" cm="1">
        <f t="array" aca="1" ref="AP418" ca="1">_xlfn.SWITCH(F418,3,_xlfn.NORM.INV(RAND(),8,4),4,_xlfn.NORM.INV(RAND(),7,3))</f>
        <v>3.6600895296825331</v>
      </c>
      <c r="AQ418" s="6">
        <f t="shared" ca="1" si="259"/>
        <v>102.1753996446741</v>
      </c>
      <c r="AR418" s="6">
        <f t="shared" ca="1" si="260"/>
        <v>6717.5478620871718</v>
      </c>
      <c r="AS418" s="3">
        <f t="shared" ca="1" si="261"/>
        <v>8.1824555230370741</v>
      </c>
      <c r="AT418" s="6">
        <f t="shared" ca="1" si="262"/>
        <v>16364.911046074149</v>
      </c>
      <c r="AU418" s="3">
        <f t="shared" ca="1" si="263"/>
        <v>960.35014202514071</v>
      </c>
      <c r="AV418" s="3">
        <f t="shared" ca="1" si="264"/>
        <v>43.196836882203343</v>
      </c>
      <c r="AW418" s="6">
        <f t="shared" ca="1" si="265"/>
        <v>24089.855645991778</v>
      </c>
      <c r="BC418">
        <v>415</v>
      </c>
      <c r="BD418">
        <v>4617760.6469625356</v>
      </c>
      <c r="BI418">
        <v>415</v>
      </c>
      <c r="BJ418">
        <v>11308.63466347235</v>
      </c>
      <c r="BO418">
        <v>415</v>
      </c>
      <c r="BP418">
        <v>0.59599999999999997</v>
      </c>
      <c r="BW418">
        <v>415</v>
      </c>
      <c r="BX418">
        <v>24.183799691690094</v>
      </c>
      <c r="CE418">
        <v>415</v>
      </c>
      <c r="CF418">
        <v>1710971.0406612291</v>
      </c>
      <c r="CK418">
        <v>415</v>
      </c>
      <c r="CL418">
        <v>3589.9573717292583</v>
      </c>
      <c r="CS418">
        <v>414</v>
      </c>
      <c r="CT418" s="10">
        <v>8.5999999999999993E-2</v>
      </c>
      <c r="CU418" s="10">
        <v>6.2E-2</v>
      </c>
      <c r="CV418" s="10">
        <v>4.5999999999999999E-2</v>
      </c>
      <c r="CW418" s="10">
        <v>0.06</v>
      </c>
      <c r="CX418" s="10">
        <v>6.4000000000000001E-2</v>
      </c>
      <c r="CY418" s="10">
        <v>5.6000000000000001E-2</v>
      </c>
      <c r="CZ418" s="10">
        <v>6.2E-2</v>
      </c>
      <c r="DA418" s="10">
        <v>0.08</v>
      </c>
      <c r="DB418" s="10">
        <v>0.06</v>
      </c>
      <c r="DC418" s="10">
        <v>0.08</v>
      </c>
      <c r="DD418" s="10">
        <v>6.8000000000000005E-2</v>
      </c>
      <c r="DE418" s="10">
        <v>0.06</v>
      </c>
      <c r="DF418" s="10">
        <v>4.2000000000000003E-2</v>
      </c>
      <c r="DG418" s="10">
        <v>7.1999999999999995E-2</v>
      </c>
      <c r="DH418" s="10">
        <v>5.1999999999999998E-2</v>
      </c>
      <c r="DI418" s="10">
        <v>0.05</v>
      </c>
      <c r="DJ418" s="25">
        <v>10600.387119759693</v>
      </c>
      <c r="DK418" s="10">
        <v>0.59799999999999998</v>
      </c>
      <c r="DL418" s="10"/>
      <c r="DM418" s="10"/>
      <c r="DN418" s="10"/>
      <c r="DO418" s="10"/>
      <c r="DP418" s="10"/>
      <c r="DQ418" s="10"/>
      <c r="DR418" s="10"/>
      <c r="DS418" s="10"/>
      <c r="DT418" s="10"/>
      <c r="DU418" s="10"/>
      <c r="DV418" s="10"/>
    </row>
    <row r="419" spans="1:126" x14ac:dyDescent="0.35">
      <c r="A419">
        <f t="shared" ca="1" si="230"/>
        <v>4</v>
      </c>
      <c r="B419" t="str" cm="1">
        <f t="array" aca="1" ref="B419" ca="1">_xlfn.SWITCH(A419,1,"A",2,"B",3,"C",4,"D")</f>
        <v>D</v>
      </c>
      <c r="C419">
        <f t="shared" ca="1" si="231"/>
        <v>2</v>
      </c>
      <c r="D419" s="3">
        <f t="shared" ca="1" si="232"/>
        <v>3.1974931705346359</v>
      </c>
      <c r="E419">
        <f t="shared" ca="1" si="233"/>
        <v>1</v>
      </c>
      <c r="F419" cm="1">
        <f t="array" aca="1" ref="F419" ca="1">_xlfn.SWITCH(RANDBETWEEN(0,1),0,3,1,4)</f>
        <v>3</v>
      </c>
      <c r="G419" s="3">
        <f t="shared" ca="1" si="234"/>
        <v>2.5114452847680302</v>
      </c>
      <c r="H419" t="str" cm="1">
        <f t="array" aca="1" ref="H419" ca="1">_xlfn.SWITCH(RANDBETWEEN(0,1),0,"No",1,"Yes")</f>
        <v>Yes</v>
      </c>
      <c r="I419" s="3">
        <f t="shared" ca="1" si="235"/>
        <v>9.1275659826917627E-2</v>
      </c>
      <c r="J419" t="str" cm="1">
        <f t="array" aca="1" ref="J419" ca="1">_xlfn.SWITCH(RANDBETWEEN(0,2),0,"Rainy",1,"Sunny",2,"Cold")</f>
        <v>Cold</v>
      </c>
      <c r="K419">
        <f t="shared" ca="1" si="228"/>
        <v>1.0496947827666334</v>
      </c>
      <c r="L419" t="str" cm="1">
        <f t="array" aca="1" ref="L419" ca="1">_xlfn.SWITCH(RANDBETWEEN(0,1),0,"Good",1,"Bad")</f>
        <v>Good</v>
      </c>
      <c r="M419" s="3">
        <f t="shared" ca="1" si="236"/>
        <v>6.2750175995680155E-2</v>
      </c>
      <c r="N419" t="str" cm="1">
        <f t="array" aca="1" ref="N419" ca="1">_xlfn.SWITCH(RANDBETWEEN(0,1),0,"No",1,"Yes")</f>
        <v>No</v>
      </c>
      <c r="O419" s="3">
        <f t="shared" ca="1" si="237"/>
        <v>6.7425931622485127E-2</v>
      </c>
      <c r="P419" t="str" cm="1">
        <f t="array" aca="1" ref="P419" ca="1">_xlfn.SWITCH(RANDBETWEEN(0,1),0,"No",1,"Yes")</f>
        <v>Yes</v>
      </c>
      <c r="Q419" s="3">
        <f t="shared" ca="1" si="238"/>
        <v>9.3845903492819294E-2</v>
      </c>
      <c r="R419">
        <f t="shared" ca="1" si="239"/>
        <v>1</v>
      </c>
      <c r="S419" s="3">
        <f t="shared" ca="1" si="240"/>
        <v>0.19628901742098376</v>
      </c>
      <c r="T419" s="3">
        <f t="shared" ca="1" si="241"/>
        <v>0.19628901742098376</v>
      </c>
      <c r="U419" t="str" cm="1">
        <f t="array" aca="1" ref="U419" ca="1">_xlfn.SWITCH(RANDBETWEEN(0,1),0,"No",1,"Yes")</f>
        <v>Yes</v>
      </c>
      <c r="V419" s="3">
        <f t="shared" ca="1" si="242"/>
        <v>0.41537381967985909</v>
      </c>
      <c r="W419" t="str" cm="1">
        <f t="array" aca="1" ref="W419" ca="1">_xlfn.SWITCH(RANDBETWEEN(0,1),0,"No",1,"Yes")</f>
        <v>Yes</v>
      </c>
      <c r="X419" s="3">
        <f t="shared" ca="1" si="243"/>
        <v>32.080860603348981</v>
      </c>
      <c r="Y419" t="str" cm="1">
        <f t="array" aca="1" ref="Y419" ca="1">_xlfn.SWITCH(RANDBETWEEN(0,1),0,"No",1,"Yes")</f>
        <v>Yes</v>
      </c>
      <c r="Z419" s="3">
        <f t="shared" ca="1" si="244"/>
        <v>1.0378366951268601</v>
      </c>
      <c r="AA419" s="3">
        <f t="shared" ca="1" si="229"/>
        <v>0</v>
      </c>
      <c r="AB419" s="3">
        <f t="shared" ca="1" si="245"/>
        <v>0.66064397775701456</v>
      </c>
      <c r="AC419" s="3">
        <f t="shared" ca="1" si="246"/>
        <v>321.58197071066371</v>
      </c>
      <c r="AD419" s="3">
        <f t="shared" ca="1" si="247"/>
        <v>2</v>
      </c>
      <c r="AE419" s="3" t="str">
        <f t="shared" ca="1" si="248"/>
        <v>12-4</v>
      </c>
      <c r="AF419" s="3">
        <f t="shared" ca="1" si="249"/>
        <v>0.30458929328958229</v>
      </c>
      <c r="AG419" s="3" t="str">
        <f t="shared" ca="1" si="250"/>
        <v>High</v>
      </c>
      <c r="AH419" s="3">
        <f t="shared" ca="1" si="251"/>
        <v>0.10134571964592599</v>
      </c>
      <c r="AI419" s="3">
        <f t="shared" ca="1" si="252"/>
        <v>89.897677495765308</v>
      </c>
      <c r="AJ419" s="3">
        <f t="shared" ca="1" si="253"/>
        <v>3.5771999863490582</v>
      </c>
      <c r="AK419" s="3">
        <f t="shared" ca="1" si="254"/>
        <v>42.250576851090834</v>
      </c>
      <c r="AL419" s="3">
        <f t="shared" ca="1" si="255"/>
        <v>20</v>
      </c>
      <c r="AM419" s="3" t="str">
        <f t="shared" ca="1" si="256"/>
        <v>Late</v>
      </c>
      <c r="AN419" s="6">
        <f t="shared" ca="1" si="257"/>
        <v>21.466250954487592</v>
      </c>
      <c r="AO419" s="6">
        <f t="shared" ca="1" si="258"/>
        <v>0</v>
      </c>
      <c r="AP419" s="3" cm="1">
        <f t="array" aca="1" ref="AP419" ca="1">_xlfn.SWITCH(F419,3,_xlfn.NORM.INV(RAND(),8,4),4,_xlfn.NORM.INV(RAND(),7,3))</f>
        <v>11.222238177867236</v>
      </c>
      <c r="AQ419" s="6">
        <f t="shared" ca="1" si="259"/>
        <v>114.59971120544103</v>
      </c>
      <c r="AR419" s="6">
        <f t="shared" ca="1" si="260"/>
        <v>3283.943932414606</v>
      </c>
      <c r="AS419" s="3">
        <f t="shared" ca="1" si="261"/>
        <v>5.2813221063863542</v>
      </c>
      <c r="AT419" s="6">
        <f t="shared" ca="1" si="262"/>
        <v>7921.9831595795313</v>
      </c>
      <c r="AU419" s="3">
        <f t="shared" ca="1" si="263"/>
        <v>1000.238702605355</v>
      </c>
      <c r="AV419" s="3">
        <f t="shared" ca="1" si="264"/>
        <v>31.645170663222888</v>
      </c>
      <c r="AW419" s="6">
        <f t="shared" ca="1" si="265"/>
        <v>12259.277216217202</v>
      </c>
      <c r="BC419">
        <v>416</v>
      </c>
      <c r="BD419">
        <v>4795266.5373050347</v>
      </c>
      <c r="BI419">
        <v>416</v>
      </c>
      <c r="BJ419">
        <v>8913.4638527575207</v>
      </c>
      <c r="BO419">
        <v>416</v>
      </c>
      <c r="BP419">
        <v>0.61199999999999999</v>
      </c>
      <c r="BW419">
        <v>416</v>
      </c>
      <c r="BX419">
        <v>23.427778182988654</v>
      </c>
      <c r="CE419">
        <v>416</v>
      </c>
      <c r="CF419">
        <v>2412883.7495808811</v>
      </c>
      <c r="CK419">
        <v>416</v>
      </c>
      <c r="CL419">
        <v>-358.94493987676213</v>
      </c>
      <c r="CS419">
        <v>415</v>
      </c>
      <c r="CT419" s="10">
        <v>4.3999999999999997E-2</v>
      </c>
      <c r="CU419" s="10">
        <v>4.8000000000000001E-2</v>
      </c>
      <c r="CV419" s="10">
        <v>8.4000000000000005E-2</v>
      </c>
      <c r="CW419" s="10">
        <v>7.8E-2</v>
      </c>
      <c r="CX419" s="10">
        <v>8.2000000000000003E-2</v>
      </c>
      <c r="CY419" s="10">
        <v>7.0000000000000007E-2</v>
      </c>
      <c r="CZ419" s="10">
        <v>6.4000000000000001E-2</v>
      </c>
      <c r="DA419" s="10">
        <v>6.2E-2</v>
      </c>
      <c r="DB419" s="10">
        <v>5.8000000000000003E-2</v>
      </c>
      <c r="DC419" s="10">
        <v>7.0000000000000007E-2</v>
      </c>
      <c r="DD419" s="10">
        <v>0.04</v>
      </c>
      <c r="DE419" s="10">
        <v>7.0000000000000007E-2</v>
      </c>
      <c r="DF419" s="10">
        <v>5.6000000000000001E-2</v>
      </c>
      <c r="DG419" s="10">
        <v>7.0000000000000007E-2</v>
      </c>
      <c r="DH419" s="10">
        <v>6.2E-2</v>
      </c>
      <c r="DI419" s="10">
        <v>4.2000000000000003E-2</v>
      </c>
      <c r="DJ419" s="25">
        <v>10391.624540463417</v>
      </c>
      <c r="DK419" s="10">
        <v>0.63200000000000001</v>
      </c>
      <c r="DL419" s="10"/>
      <c r="DM419" s="10"/>
      <c r="DN419" s="10"/>
      <c r="DO419" s="10"/>
      <c r="DP419" s="10"/>
      <c r="DQ419" s="10"/>
      <c r="DR419" s="10"/>
      <c r="DS419" s="10"/>
      <c r="DT419" s="10"/>
      <c r="DU419" s="10"/>
      <c r="DV419" s="10"/>
    </row>
    <row r="420" spans="1:126" x14ac:dyDescent="0.35">
      <c r="A420">
        <f t="shared" ca="1" si="230"/>
        <v>4</v>
      </c>
      <c r="B420" t="str" cm="1">
        <f t="array" aca="1" ref="B420" ca="1">_xlfn.SWITCH(A420,1,"A",2,"B",3,"C",4,"D")</f>
        <v>D</v>
      </c>
      <c r="C420">
        <f t="shared" ca="1" si="231"/>
        <v>4</v>
      </c>
      <c r="D420" s="3">
        <f t="shared" ca="1" si="232"/>
        <v>2.9437004416527972</v>
      </c>
      <c r="E420">
        <f t="shared" ca="1" si="233"/>
        <v>0</v>
      </c>
      <c r="F420" cm="1">
        <f t="array" aca="1" ref="F420" ca="1">_xlfn.SWITCH(RANDBETWEEN(0,1),0,3,1,4)</f>
        <v>3</v>
      </c>
      <c r="G420" s="3">
        <f t="shared" ca="1" si="234"/>
        <v>1.9260773438313183</v>
      </c>
      <c r="H420" t="str" cm="1">
        <f t="array" aca="1" ref="H420" ca="1">_xlfn.SWITCH(RANDBETWEEN(0,1),0,"No",1,"Yes")</f>
        <v>No</v>
      </c>
      <c r="I420" s="3">
        <f t="shared" ca="1" si="235"/>
        <v>5.1714808920155175E-2</v>
      </c>
      <c r="J420" t="str" cm="1">
        <f t="array" aca="1" ref="J420" ca="1">_xlfn.SWITCH(RANDBETWEEN(0,2),0,"Rainy",1,"Sunny",2,"Cold")</f>
        <v>Rainy</v>
      </c>
      <c r="K420">
        <f t="shared" ca="1" si="228"/>
        <v>1.5271771548602466</v>
      </c>
      <c r="L420" t="str" cm="1">
        <f t="array" aca="1" ref="L420" ca="1">_xlfn.SWITCH(RANDBETWEEN(0,1),0,"Good",1,"Bad")</f>
        <v>Good</v>
      </c>
      <c r="M420" s="3">
        <f t="shared" ca="1" si="236"/>
        <v>7.9040530394509867E-2</v>
      </c>
      <c r="N420" t="str" cm="1">
        <f t="array" aca="1" ref="N420" ca="1">_xlfn.SWITCH(RANDBETWEEN(0,1),0,"No",1,"Yes")</f>
        <v>No</v>
      </c>
      <c r="O420" s="3">
        <f t="shared" ca="1" si="237"/>
        <v>0.12186539099669595</v>
      </c>
      <c r="P420" t="str" cm="1">
        <f t="array" aca="1" ref="P420" ca="1">_xlfn.SWITCH(RANDBETWEEN(0,1),0,"No",1,"Yes")</f>
        <v>Yes</v>
      </c>
      <c r="Q420" s="3">
        <f t="shared" ca="1" si="238"/>
        <v>-0.45544984975768199</v>
      </c>
      <c r="R420">
        <f t="shared" ca="1" si="239"/>
        <v>2</v>
      </c>
      <c r="S420" s="3">
        <f t="shared" ca="1" si="240"/>
        <v>0.18330568747172246</v>
      </c>
      <c r="T420" s="3">
        <f t="shared" ca="1" si="241"/>
        <v>0.36661137494344492</v>
      </c>
      <c r="U420" t="str" cm="1">
        <f t="array" aca="1" ref="U420" ca="1">_xlfn.SWITCH(RANDBETWEEN(0,1),0,"No",1,"Yes")</f>
        <v>Yes</v>
      </c>
      <c r="V420" s="3">
        <f t="shared" ca="1" si="242"/>
        <v>-0.10781223091868641</v>
      </c>
      <c r="W420" t="str" cm="1">
        <f t="array" aca="1" ref="W420" ca="1">_xlfn.SWITCH(RANDBETWEEN(0,1),0,"No",1,"Yes")</f>
        <v>No</v>
      </c>
      <c r="X420" s="3">
        <f t="shared" ca="1" si="243"/>
        <v>0</v>
      </c>
      <c r="Y420" t="str" cm="1">
        <f t="array" aca="1" ref="Y420" ca="1">_xlfn.SWITCH(RANDBETWEEN(0,1),0,"No",1,"Yes")</f>
        <v>Yes</v>
      </c>
      <c r="Z420" s="3">
        <f t="shared" ca="1" si="244"/>
        <v>0.85324107844994601</v>
      </c>
      <c r="AA420" s="3">
        <f t="shared" ca="1" si="229"/>
        <v>0</v>
      </c>
      <c r="AB420" s="3">
        <f t="shared" ca="1" si="245"/>
        <v>0.60151378029698754</v>
      </c>
      <c r="AC420" s="3">
        <f t="shared" ca="1" si="246"/>
        <v>356.74843783446681</v>
      </c>
      <c r="AD420" s="3">
        <f t="shared" ca="1" si="247"/>
        <v>3</v>
      </c>
      <c r="AE420" s="3" t="str">
        <f t="shared" ca="1" si="248"/>
        <v>4-8</v>
      </c>
      <c r="AF420" s="3">
        <f t="shared" ca="1" si="249"/>
        <v>0.46024064956559468</v>
      </c>
      <c r="AG420" s="3" t="str">
        <f t="shared" ca="1" si="250"/>
        <v>Low</v>
      </c>
      <c r="AH420" s="3">
        <f t="shared" ca="1" si="251"/>
        <v>0.642402604671934</v>
      </c>
      <c r="AI420" s="3">
        <f t="shared" ca="1" si="252"/>
        <v>33.723443122687591</v>
      </c>
      <c r="AJ420" s="3">
        <f t="shared" ca="1" si="253"/>
        <v>10.578648109464918</v>
      </c>
      <c r="AK420" s="3">
        <f t="shared" ca="1" si="254"/>
        <v>16.64527074571938</v>
      </c>
      <c r="AL420" s="3">
        <f t="shared" ca="1" si="255"/>
        <v>20</v>
      </c>
      <c r="AM420" s="3" t="str">
        <f t="shared" ca="1" si="256"/>
        <v>On time</v>
      </c>
      <c r="AN420" s="6">
        <f t="shared" ca="1" si="257"/>
        <v>0</v>
      </c>
      <c r="AO420" s="6">
        <f t="shared" ca="1" si="258"/>
        <v>2.0336360248062442</v>
      </c>
      <c r="AP420" s="3" cm="1">
        <f t="array" aca="1" ref="AP420" ca="1">_xlfn.SWITCH(F420,3,_xlfn.NORM.INV(RAND(),8,4),4,_xlfn.NORM.INV(RAND(),7,3))</f>
        <v>9.1784554878942846</v>
      </c>
      <c r="AQ420" s="6">
        <f t="shared" ca="1" si="259"/>
        <v>93.942796884546325</v>
      </c>
      <c r="AR420" s="6">
        <f t="shared" ca="1" si="260"/>
        <v>3651.3709826849381</v>
      </c>
      <c r="AS420" s="3">
        <f t="shared" ca="1" si="261"/>
        <v>2.0806588432149224</v>
      </c>
      <c r="AT420" s="6">
        <f t="shared" ca="1" si="262"/>
        <v>3120.9882648223838</v>
      </c>
      <c r="AU420" s="3">
        <f t="shared" ca="1" si="263"/>
        <v>995.12834461278987</v>
      </c>
      <c r="AV420" s="3">
        <f t="shared" ca="1" si="264"/>
        <v>38.2757979383491</v>
      </c>
      <c r="AW420" s="6">
        <f t="shared" ca="1" si="265"/>
        <v>7807.7970260832662</v>
      </c>
      <c r="BC420">
        <v>417</v>
      </c>
      <c r="BD420">
        <v>4964987.5513221798</v>
      </c>
      <c r="BI420">
        <v>417</v>
      </c>
      <c r="BJ420">
        <v>8512.7706110565559</v>
      </c>
      <c r="BO420">
        <v>417</v>
      </c>
      <c r="BP420">
        <v>0.60599999999999998</v>
      </c>
      <c r="BW420">
        <v>417</v>
      </c>
      <c r="BX420">
        <v>23.689256609301722</v>
      </c>
      <c r="CE420">
        <v>417</v>
      </c>
      <c r="CF420">
        <v>2202826.9082366931</v>
      </c>
      <c r="CK420">
        <v>417</v>
      </c>
      <c r="CL420">
        <v>1500.4363980352009</v>
      </c>
      <c r="CS420">
        <v>416</v>
      </c>
      <c r="CT420" s="10">
        <v>6.2E-2</v>
      </c>
      <c r="CU420" s="10">
        <v>5.3999999999999999E-2</v>
      </c>
      <c r="CV420" s="10">
        <v>3.5999999999999997E-2</v>
      </c>
      <c r="CW420" s="10">
        <v>7.3999999999999996E-2</v>
      </c>
      <c r="CX420" s="10">
        <v>4.3999999999999997E-2</v>
      </c>
      <c r="CY420" s="10">
        <v>7.5999999999999998E-2</v>
      </c>
      <c r="CZ420" s="10">
        <v>6.2E-2</v>
      </c>
      <c r="DA420" s="10">
        <v>8.5999999999999993E-2</v>
      </c>
      <c r="DB420" s="10">
        <v>7.3999999999999996E-2</v>
      </c>
      <c r="DC420" s="10">
        <v>7.3999999999999996E-2</v>
      </c>
      <c r="DD420" s="10">
        <v>0.04</v>
      </c>
      <c r="DE420" s="10">
        <v>6.6000000000000003E-2</v>
      </c>
      <c r="DF420" s="10">
        <v>5.6000000000000001E-2</v>
      </c>
      <c r="DG420" s="10">
        <v>7.8E-2</v>
      </c>
      <c r="DH420" s="10">
        <v>7.3999999999999996E-2</v>
      </c>
      <c r="DI420" s="10">
        <v>4.3999999999999997E-2</v>
      </c>
      <c r="DJ420" s="25">
        <v>10718.304555323071</v>
      </c>
      <c r="DK420" s="10">
        <v>0.57799999999999996</v>
      </c>
      <c r="DL420" s="10"/>
      <c r="DM420" s="10"/>
      <c r="DN420" s="10"/>
      <c r="DO420" s="10"/>
      <c r="DP420" s="10"/>
      <c r="DQ420" s="10"/>
      <c r="DR420" s="10"/>
      <c r="DS420" s="10"/>
      <c r="DT420" s="10"/>
      <c r="DU420" s="10"/>
      <c r="DV420" s="10"/>
    </row>
    <row r="421" spans="1:126" x14ac:dyDescent="0.35">
      <c r="A421">
        <f t="shared" ca="1" si="230"/>
        <v>2</v>
      </c>
      <c r="B421" t="str" cm="1">
        <f t="array" aca="1" ref="B421" ca="1">_xlfn.SWITCH(A421,1,"A",2,"B",3,"C",4,"D")</f>
        <v>B</v>
      </c>
      <c r="C421">
        <f t="shared" ca="1" si="231"/>
        <v>2</v>
      </c>
      <c r="D421" s="3">
        <f t="shared" ca="1" si="232"/>
        <v>2.8169861940747301</v>
      </c>
      <c r="E421">
        <f t="shared" ca="1" si="233"/>
        <v>1</v>
      </c>
      <c r="F421" cm="1">
        <f t="array" aca="1" ref="F421" ca="1">_xlfn.SWITCH(RANDBETWEEN(0,1),0,3,1,4)</f>
        <v>3</v>
      </c>
      <c r="G421" s="3">
        <f t="shared" ca="1" si="234"/>
        <v>2.457479549018772</v>
      </c>
      <c r="H421" t="str" cm="1">
        <f t="array" aca="1" ref="H421" ca="1">_xlfn.SWITCH(RANDBETWEEN(0,1),0,"No",1,"Yes")</f>
        <v>Yes</v>
      </c>
      <c r="I421" s="3">
        <f t="shared" ca="1" si="235"/>
        <v>6.9191466154291711E-2</v>
      </c>
      <c r="J421" t="str" cm="1">
        <f t="array" aca="1" ref="J421" ca="1">_xlfn.SWITCH(RANDBETWEEN(0,2),0,"Rainy",1,"Sunny",2,"Cold")</f>
        <v>Cold</v>
      </c>
      <c r="K421">
        <f t="shared" ca="1" si="228"/>
        <v>-0.47939386331078104</v>
      </c>
      <c r="L421" t="str" cm="1">
        <f t="array" aca="1" ref="L421" ca="1">_xlfn.SWITCH(RANDBETWEEN(0,1),0,"Good",1,"Bad")</f>
        <v>Bad</v>
      </c>
      <c r="M421" s="3">
        <f t="shared" ca="1" si="236"/>
        <v>0.60820663324500046</v>
      </c>
      <c r="N421" t="str" cm="1">
        <f t="array" aca="1" ref="N421" ca="1">_xlfn.SWITCH(RANDBETWEEN(0,1),0,"No",1,"Yes")</f>
        <v>No</v>
      </c>
      <c r="O421" s="3">
        <f t="shared" ca="1" si="237"/>
        <v>9.4947212399031547E-2</v>
      </c>
      <c r="P421" t="str" cm="1">
        <f t="array" aca="1" ref="P421" ca="1">_xlfn.SWITCH(RANDBETWEEN(0,1),0,"No",1,"Yes")</f>
        <v>No</v>
      </c>
      <c r="Q421" s="3">
        <f t="shared" ca="1" si="238"/>
        <v>0</v>
      </c>
      <c r="R421">
        <f t="shared" ca="1" si="239"/>
        <v>3</v>
      </c>
      <c r="S421" s="3">
        <f t="shared" ca="1" si="240"/>
        <v>0.17803136088512711</v>
      </c>
      <c r="T421" s="3">
        <f t="shared" ca="1" si="241"/>
        <v>0.53409408265538127</v>
      </c>
      <c r="U421" t="str" cm="1">
        <f t="array" aca="1" ref="U421" ca="1">_xlfn.SWITCH(RANDBETWEEN(0,1),0,"No",1,"Yes")</f>
        <v>No</v>
      </c>
      <c r="V421" s="3">
        <f t="shared" ca="1" si="242"/>
        <v>0</v>
      </c>
      <c r="W421" t="str" cm="1">
        <f t="array" aca="1" ref="W421" ca="1">_xlfn.SWITCH(RANDBETWEEN(0,1),0,"No",1,"Yes")</f>
        <v>Yes</v>
      </c>
      <c r="X421" s="3">
        <f t="shared" ca="1" si="243"/>
        <v>9.7809626177777069</v>
      </c>
      <c r="Y421" t="str" cm="1">
        <f t="array" aca="1" ref="Y421" ca="1">_xlfn.SWITCH(RANDBETWEEN(0,1),0,"No",1,"Yes")</f>
        <v>No</v>
      </c>
      <c r="Z421" s="3">
        <f t="shared" ca="1" si="244"/>
        <v>0</v>
      </c>
      <c r="AA421" s="3">
        <f t="shared" ca="1" si="229"/>
        <v>1</v>
      </c>
      <c r="AB421" s="3">
        <f t="shared" ca="1" si="245"/>
        <v>1.4840273959297197</v>
      </c>
      <c r="AC421" s="3">
        <f t="shared" ca="1" si="246"/>
        <v>235.46973723731622</v>
      </c>
      <c r="AD421" s="3">
        <f t="shared" ca="1" si="247"/>
        <v>4</v>
      </c>
      <c r="AE421" s="3" t="str">
        <f t="shared" ca="1" si="248"/>
        <v>4-8</v>
      </c>
      <c r="AF421" s="3">
        <f t="shared" ca="1" si="249"/>
        <v>0.95793200397731626</v>
      </c>
      <c r="AG421" s="3" t="str">
        <f t="shared" ca="1" si="250"/>
        <v>Low</v>
      </c>
      <c r="AH421" s="3">
        <f t="shared" ca="1" si="251"/>
        <v>0.51905464226880282</v>
      </c>
      <c r="AI421" s="3">
        <f t="shared" ca="1" si="252"/>
        <v>43.131675399856903</v>
      </c>
      <c r="AJ421" s="3">
        <f t="shared" ca="1" si="253"/>
        <v>5.4593227611579733</v>
      </c>
      <c r="AK421" s="3">
        <f t="shared" ca="1" si="254"/>
        <v>21.485824501273218</v>
      </c>
      <c r="AL421" s="3">
        <f t="shared" ca="1" si="255"/>
        <v>40</v>
      </c>
      <c r="AM421" s="3" t="str">
        <f t="shared" ca="1" si="256"/>
        <v>On time</v>
      </c>
      <c r="AN421" s="6">
        <f t="shared" ca="1" si="257"/>
        <v>0</v>
      </c>
      <c r="AO421" s="6">
        <f t="shared" ca="1" si="258"/>
        <v>3.285434302185382</v>
      </c>
      <c r="AP421" s="3" cm="1">
        <f t="array" aca="1" ref="AP421" ca="1">_xlfn.SWITCH(F421,3,_xlfn.NORM.INV(RAND(),8,4),4,_xlfn.NORM.INV(RAND(),7,3))</f>
        <v>4.7134785039486307</v>
      </c>
      <c r="AQ421" s="6">
        <f t="shared" ca="1" si="259"/>
        <v>98.70940017648249</v>
      </c>
      <c r="AR421" s="6">
        <f t="shared" ca="1" si="260"/>
        <v>4931.1939161148111</v>
      </c>
      <c r="AS421" s="3">
        <f t="shared" ca="1" si="261"/>
        <v>2.6857280626591522</v>
      </c>
      <c r="AT421" s="6">
        <f t="shared" ca="1" si="262"/>
        <v>5371.4561253183047</v>
      </c>
      <c r="AU421" s="3">
        <f t="shared" ca="1" si="263"/>
        <v>974.54163966408623</v>
      </c>
      <c r="AV421" s="3">
        <f t="shared" ca="1" si="264"/>
        <v>46.153343844905784</v>
      </c>
      <c r="AW421" s="6">
        <f t="shared" ca="1" si="265"/>
        <v>11326.630459244294</v>
      </c>
      <c r="BC421">
        <v>418</v>
      </c>
      <c r="BD421">
        <v>5372287.0609250581</v>
      </c>
      <c r="BI421">
        <v>418</v>
      </c>
      <c r="BJ421">
        <v>12224.094558232264</v>
      </c>
      <c r="BO421">
        <v>418</v>
      </c>
      <c r="BP421">
        <v>0.57799999999999996</v>
      </c>
      <c r="BW421">
        <v>418</v>
      </c>
      <c r="BX421">
        <v>25.934285352157087</v>
      </c>
      <c r="CE421">
        <v>418</v>
      </c>
      <c r="CF421">
        <v>2137779.8316547684</v>
      </c>
      <c r="CK421">
        <v>418</v>
      </c>
      <c r="CL421">
        <v>7400.451582247505</v>
      </c>
      <c r="CS421">
        <v>417</v>
      </c>
      <c r="CT421" s="10">
        <v>5.8000000000000003E-2</v>
      </c>
      <c r="CU421" s="10">
        <v>0.06</v>
      </c>
      <c r="CV421" s="10">
        <v>4.3999999999999997E-2</v>
      </c>
      <c r="CW421" s="10">
        <v>6.2E-2</v>
      </c>
      <c r="CX421" s="10">
        <v>0.06</v>
      </c>
      <c r="CY421" s="10">
        <v>7.0000000000000007E-2</v>
      </c>
      <c r="CZ421" s="10">
        <v>8.5999999999999993E-2</v>
      </c>
      <c r="DA421" s="10">
        <v>7.5999999999999998E-2</v>
      </c>
      <c r="DB421" s="10">
        <v>7.8E-2</v>
      </c>
      <c r="DC421" s="10">
        <v>4.8000000000000001E-2</v>
      </c>
      <c r="DD421" s="10">
        <v>0.08</v>
      </c>
      <c r="DE421" s="10">
        <v>4.5999999999999999E-2</v>
      </c>
      <c r="DF421" s="10">
        <v>5.3999999999999999E-2</v>
      </c>
      <c r="DG421" s="10">
        <v>4.3999999999999997E-2</v>
      </c>
      <c r="DH421" s="10">
        <v>5.3999999999999999E-2</v>
      </c>
      <c r="DI421" s="10">
        <v>0.08</v>
      </c>
      <c r="DJ421" s="25">
        <v>-2881.111393293962</v>
      </c>
      <c r="DK421" s="10">
        <v>0.626</v>
      </c>
      <c r="DL421" s="10"/>
      <c r="DM421" s="10"/>
      <c r="DN421" s="10"/>
      <c r="DO421" s="10"/>
      <c r="DP421" s="10"/>
      <c r="DQ421" s="10"/>
      <c r="DR421" s="10"/>
      <c r="DS421" s="10"/>
      <c r="DT421" s="10"/>
      <c r="DU421" s="10"/>
      <c r="DV421" s="10"/>
    </row>
    <row r="422" spans="1:126" x14ac:dyDescent="0.35">
      <c r="A422">
        <f t="shared" ca="1" si="230"/>
        <v>3</v>
      </c>
      <c r="B422" t="str" cm="1">
        <f t="array" aca="1" ref="B422" ca="1">_xlfn.SWITCH(A422,1,"A",2,"B",3,"C",4,"D")</f>
        <v>C</v>
      </c>
      <c r="C422">
        <f t="shared" ca="1" si="231"/>
        <v>2</v>
      </c>
      <c r="D422" s="3">
        <f t="shared" ca="1" si="232"/>
        <v>2.4912436221725356</v>
      </c>
      <c r="E422">
        <f t="shared" ca="1" si="233"/>
        <v>1</v>
      </c>
      <c r="F422" cm="1">
        <f t="array" aca="1" ref="F422" ca="1">_xlfn.SWITCH(RANDBETWEEN(0,1),0,3,1,4)</f>
        <v>4</v>
      </c>
      <c r="G422" s="3">
        <f t="shared" ca="1" si="234"/>
        <v>2.9287126398735959</v>
      </c>
      <c r="H422" t="str" cm="1">
        <f t="array" aca="1" ref="H422" ca="1">_xlfn.SWITCH(RANDBETWEEN(0,1),0,"No",1,"Yes")</f>
        <v>Yes</v>
      </c>
      <c r="I422" s="3">
        <f t="shared" ca="1" si="235"/>
        <v>9.3990134986573132E-2</v>
      </c>
      <c r="J422" t="str" cm="1">
        <f t="array" aca="1" ref="J422" ca="1">_xlfn.SWITCH(RANDBETWEEN(0,2),0,"Rainy",1,"Sunny",2,"Cold")</f>
        <v>Sunny</v>
      </c>
      <c r="K422">
        <f t="shared" ca="1" si="228"/>
        <v>0.24484839803866315</v>
      </c>
      <c r="L422" t="str" cm="1">
        <f t="array" aca="1" ref="L422" ca="1">_xlfn.SWITCH(RANDBETWEEN(0,1),0,"Good",1,"Bad")</f>
        <v>Good</v>
      </c>
      <c r="M422" s="3">
        <f t="shared" ca="1" si="236"/>
        <v>0.10003268936560714</v>
      </c>
      <c r="N422" t="str" cm="1">
        <f t="array" aca="1" ref="N422" ca="1">_xlfn.SWITCH(RANDBETWEEN(0,1),0,"No",1,"Yes")</f>
        <v>Yes</v>
      </c>
      <c r="O422" s="3">
        <f t="shared" ca="1" si="237"/>
        <v>0.69912040420653643</v>
      </c>
      <c r="P422" t="str" cm="1">
        <f t="array" aca="1" ref="P422" ca="1">_xlfn.SWITCH(RANDBETWEEN(0,1),0,"No",1,"Yes")</f>
        <v>Yes</v>
      </c>
      <c r="Q422" s="3">
        <f t="shared" ca="1" si="238"/>
        <v>0.92244315261848386</v>
      </c>
      <c r="R422">
        <f t="shared" ca="1" si="239"/>
        <v>1</v>
      </c>
      <c r="S422" s="3">
        <f t="shared" ca="1" si="240"/>
        <v>0.13111520015137662</v>
      </c>
      <c r="T422" s="3">
        <f t="shared" ca="1" si="241"/>
        <v>0.13111520015137662</v>
      </c>
      <c r="U422" t="str" cm="1">
        <f t="array" aca="1" ref="U422" ca="1">_xlfn.SWITCH(RANDBETWEEN(0,1),0,"No",1,"Yes")</f>
        <v>No</v>
      </c>
      <c r="V422" s="3">
        <f t="shared" ca="1" si="242"/>
        <v>0</v>
      </c>
      <c r="W422" t="str" cm="1">
        <f t="array" aca="1" ref="W422" ca="1">_xlfn.SWITCH(RANDBETWEEN(0,1),0,"No",1,"Yes")</f>
        <v>Yes</v>
      </c>
      <c r="X422" s="3">
        <f t="shared" ca="1" si="243"/>
        <v>39.924553362856024</v>
      </c>
      <c r="Y422" t="str" cm="1">
        <f t="array" aca="1" ref="Y422" ca="1">_xlfn.SWITCH(RANDBETWEEN(0,1),0,"No",1,"Yes")</f>
        <v>Yes</v>
      </c>
      <c r="Z422" s="3">
        <f t="shared" ca="1" si="244"/>
        <v>0.99768910115958043</v>
      </c>
      <c r="AA422" s="3">
        <f t="shared" ca="1" si="229"/>
        <v>1</v>
      </c>
      <c r="AB422" s="3">
        <f t="shared" ca="1" si="245"/>
        <v>1.7471069848896903</v>
      </c>
      <c r="AC422" s="3">
        <f t="shared" ca="1" si="246"/>
        <v>251.93161421289523</v>
      </c>
      <c r="AD422" s="3">
        <f t="shared" ca="1" si="247"/>
        <v>3</v>
      </c>
      <c r="AE422" s="3" t="str">
        <f t="shared" ca="1" si="248"/>
        <v>4-8</v>
      </c>
      <c r="AF422" s="3">
        <f t="shared" ca="1" si="249"/>
        <v>0.78079091433968806</v>
      </c>
      <c r="AG422" s="3" t="str">
        <f t="shared" ca="1" si="250"/>
        <v>High</v>
      </c>
      <c r="AH422" s="3">
        <f t="shared" ca="1" si="251"/>
        <v>0.10762501587743241</v>
      </c>
      <c r="AI422" s="3">
        <f t="shared" ca="1" si="252"/>
        <v>102.29138859745854</v>
      </c>
      <c r="AJ422" s="3">
        <f t="shared" ca="1" si="253"/>
        <v>2.462881946048336</v>
      </c>
      <c r="AK422" s="3">
        <f t="shared" ca="1" si="254"/>
        <v>51.14090994441159</v>
      </c>
      <c r="AL422" s="3">
        <f t="shared" ca="1" si="255"/>
        <v>20</v>
      </c>
      <c r="AM422" s="3" t="str">
        <f t="shared" ca="1" si="256"/>
        <v>Late</v>
      </c>
      <c r="AN422" s="6">
        <f t="shared" ca="1" si="257"/>
        <v>0</v>
      </c>
      <c r="AO422" s="6">
        <f t="shared" ca="1" si="258"/>
        <v>3.0285886991408297</v>
      </c>
      <c r="AP422" s="3" cm="1">
        <f t="array" aca="1" ref="AP422" ca="1">_xlfn.SWITCH(F422,3,_xlfn.NORM.INV(RAND(),8,4),4,_xlfn.NORM.INV(RAND(),7,3))</f>
        <v>6.985634294316033</v>
      </c>
      <c r="AQ422" s="6">
        <f t="shared" ca="1" si="259"/>
        <v>109.58381607881114</v>
      </c>
      <c r="AR422" s="6">
        <f t="shared" ca="1" si="260"/>
        <v>3952.0573956766211</v>
      </c>
      <c r="AS422" s="3">
        <f t="shared" ca="1" si="261"/>
        <v>6.3926137430514487</v>
      </c>
      <c r="AT422" s="6">
        <f t="shared" ca="1" si="262"/>
        <v>12785.227486102898</v>
      </c>
      <c r="AU422" s="3">
        <f t="shared" ca="1" si="263"/>
        <v>985.59718098041526</v>
      </c>
      <c r="AV422" s="3">
        <f t="shared" ca="1" si="264"/>
        <v>43.391822635470319</v>
      </c>
      <c r="AW422" s="6">
        <f t="shared" ca="1" si="265"/>
        <v>17769.302474094544</v>
      </c>
      <c r="BC422">
        <v>419</v>
      </c>
      <c r="BD422">
        <v>3204924.1463950383</v>
      </c>
      <c r="BI422">
        <v>419</v>
      </c>
      <c r="BJ422">
        <v>9140.182233071373</v>
      </c>
      <c r="BO422">
        <v>419</v>
      </c>
      <c r="BP422">
        <v>0.57199999999999995</v>
      </c>
      <c r="BW422">
        <v>419</v>
      </c>
      <c r="BX422">
        <v>31.327010557899779</v>
      </c>
      <c r="CE422">
        <v>419</v>
      </c>
      <c r="CF422">
        <v>-513987.60622455872</v>
      </c>
      <c r="CK422">
        <v>419</v>
      </c>
      <c r="CL422">
        <v>4486.7869494662418</v>
      </c>
      <c r="CS422">
        <v>418</v>
      </c>
      <c r="CT422" s="10">
        <v>0.06</v>
      </c>
      <c r="CU422" s="10">
        <v>5.8000000000000003E-2</v>
      </c>
      <c r="CV422" s="10">
        <v>6.2E-2</v>
      </c>
      <c r="CW422" s="10">
        <v>7.3999999999999996E-2</v>
      </c>
      <c r="CX422" s="10">
        <v>5.6000000000000001E-2</v>
      </c>
      <c r="CY422" s="10">
        <v>4.5999999999999999E-2</v>
      </c>
      <c r="CZ422" s="10">
        <v>7.1999999999999995E-2</v>
      </c>
      <c r="DA422" s="10">
        <v>6.2E-2</v>
      </c>
      <c r="DB422" s="10">
        <v>4.8000000000000001E-2</v>
      </c>
      <c r="DC422" s="10">
        <v>5.3999999999999999E-2</v>
      </c>
      <c r="DD422" s="10">
        <v>7.0000000000000007E-2</v>
      </c>
      <c r="DE422" s="10">
        <v>8.5999999999999993E-2</v>
      </c>
      <c r="DF422" s="10">
        <v>7.0000000000000007E-2</v>
      </c>
      <c r="DG422" s="10">
        <v>5.1999999999999998E-2</v>
      </c>
      <c r="DH422" s="10">
        <v>6.6000000000000003E-2</v>
      </c>
      <c r="DI422" s="10">
        <v>6.4000000000000001E-2</v>
      </c>
      <c r="DJ422" s="25">
        <v>19606.351675121583</v>
      </c>
      <c r="DK422" s="10">
        <v>0.64</v>
      </c>
      <c r="DL422" s="10"/>
      <c r="DM422" s="10"/>
      <c r="DN422" s="10"/>
      <c r="DO422" s="10"/>
      <c r="DP422" s="10"/>
      <c r="DQ422" s="10"/>
      <c r="DR422" s="10"/>
      <c r="DS422" s="10"/>
      <c r="DT422" s="10"/>
      <c r="DU422" s="10"/>
      <c r="DV422" s="10"/>
    </row>
    <row r="423" spans="1:126" x14ac:dyDescent="0.35">
      <c r="A423">
        <f t="shared" ca="1" si="230"/>
        <v>4</v>
      </c>
      <c r="B423" t="str" cm="1">
        <f t="array" aca="1" ref="B423" ca="1">_xlfn.SWITCH(A423,1,"A",2,"B",3,"C",4,"D")</f>
        <v>D</v>
      </c>
      <c r="C423">
        <f t="shared" ca="1" si="231"/>
        <v>2</v>
      </c>
      <c r="D423" s="3">
        <f t="shared" ca="1" si="232"/>
        <v>2.8988953519503018</v>
      </c>
      <c r="E423">
        <f t="shared" ca="1" si="233"/>
        <v>1</v>
      </c>
      <c r="F423" cm="1">
        <f t="array" aca="1" ref="F423" ca="1">_xlfn.SWITCH(RANDBETWEEN(0,1),0,3,1,4)</f>
        <v>3</v>
      </c>
      <c r="G423" s="3">
        <f t="shared" ca="1" si="234"/>
        <v>2.1656170497603426</v>
      </c>
      <c r="H423" t="str" cm="1">
        <f t="array" aca="1" ref="H423" ca="1">_xlfn.SWITCH(RANDBETWEEN(0,1),0,"No",1,"Yes")</f>
        <v>No</v>
      </c>
      <c r="I423" s="3">
        <f t="shared" ca="1" si="235"/>
        <v>0.37923520995147186</v>
      </c>
      <c r="J423" t="str" cm="1">
        <f t="array" aca="1" ref="J423" ca="1">_xlfn.SWITCH(RANDBETWEEN(0,2),0,"Rainy",1,"Sunny",2,"Cold")</f>
        <v>Rainy</v>
      </c>
      <c r="K423">
        <f t="shared" ca="1" si="228"/>
        <v>0.96850759997135971</v>
      </c>
      <c r="L423" t="str" cm="1">
        <f t="array" aca="1" ref="L423" ca="1">_xlfn.SWITCH(RANDBETWEEN(0,1),0,"Good",1,"Bad")</f>
        <v>Bad</v>
      </c>
      <c r="M423" s="3">
        <f t="shared" ca="1" si="236"/>
        <v>0.7530386619074253</v>
      </c>
      <c r="N423" t="str" cm="1">
        <f t="array" aca="1" ref="N423" ca="1">_xlfn.SWITCH(RANDBETWEEN(0,1),0,"No",1,"Yes")</f>
        <v>Yes</v>
      </c>
      <c r="O423" s="3">
        <f t="shared" ca="1" si="237"/>
        <v>0.98753369738437047</v>
      </c>
      <c r="P423" t="str" cm="1">
        <f t="array" aca="1" ref="P423" ca="1">_xlfn.SWITCH(RANDBETWEEN(0,1),0,"No",1,"Yes")</f>
        <v>Yes</v>
      </c>
      <c r="Q423" s="3">
        <f t="shared" ca="1" si="238"/>
        <v>1.4599418936169917</v>
      </c>
      <c r="R423">
        <f t="shared" ca="1" si="239"/>
        <v>3</v>
      </c>
      <c r="S423" s="3">
        <f t="shared" ca="1" si="240"/>
        <v>0.17712048204948447</v>
      </c>
      <c r="T423" s="3">
        <f t="shared" ca="1" si="241"/>
        <v>0.53136144614845338</v>
      </c>
      <c r="U423" t="str" cm="1">
        <f t="array" aca="1" ref="U423" ca="1">_xlfn.SWITCH(RANDBETWEEN(0,1),0,"No",1,"Yes")</f>
        <v>No</v>
      </c>
      <c r="V423" s="3">
        <f t="shared" ca="1" si="242"/>
        <v>0</v>
      </c>
      <c r="W423" t="str" cm="1">
        <f t="array" aca="1" ref="W423" ca="1">_xlfn.SWITCH(RANDBETWEEN(0,1),0,"No",1,"Yes")</f>
        <v>No</v>
      </c>
      <c r="X423" s="3">
        <f t="shared" ca="1" si="243"/>
        <v>0</v>
      </c>
      <c r="Y423" t="str" cm="1">
        <f t="array" aca="1" ref="Y423" ca="1">_xlfn.SWITCH(RANDBETWEEN(0,1),0,"No",1,"Yes")</f>
        <v>Yes</v>
      </c>
      <c r="Z423" s="3">
        <f t="shared" ca="1" si="244"/>
        <v>1.1084525959987965</v>
      </c>
      <c r="AA423" s="3">
        <f t="shared" ca="1" si="229"/>
        <v>1</v>
      </c>
      <c r="AB423" s="3">
        <f t="shared" ca="1" si="245"/>
        <v>4.2465981322166835E-2</v>
      </c>
      <c r="AC423" s="3">
        <f t="shared" ca="1" si="246"/>
        <v>338.47782909308745</v>
      </c>
      <c r="AD423" s="3">
        <f t="shared" ca="1" si="247"/>
        <v>4</v>
      </c>
      <c r="AE423" s="3" t="str">
        <f t="shared" ca="1" si="248"/>
        <v>4-8</v>
      </c>
      <c r="AF423" s="3">
        <f t="shared" ca="1" si="249"/>
        <v>1.2624445108502345</v>
      </c>
      <c r="AG423" s="3" t="str">
        <f t="shared" ca="1" si="250"/>
        <v>Low</v>
      </c>
      <c r="AH423" s="3">
        <f t="shared" ca="1" si="251"/>
        <v>1.0579045580178419</v>
      </c>
      <c r="AI423" s="3">
        <f t="shared" ca="1" si="252"/>
        <v>46.685294855201782</v>
      </c>
      <c r="AJ423" s="3">
        <f t="shared" ca="1" si="253"/>
        <v>7.2502022348344122</v>
      </c>
      <c r="AK423" s="3">
        <f t="shared" ca="1" si="254"/>
        <v>17.966705439763867</v>
      </c>
      <c r="AL423" s="3">
        <f t="shared" ca="1" si="255"/>
        <v>20</v>
      </c>
      <c r="AM423" s="3" t="str">
        <f t="shared" ca="1" si="256"/>
        <v>On time</v>
      </c>
      <c r="AN423" s="6">
        <f t="shared" ca="1" si="257"/>
        <v>0</v>
      </c>
      <c r="AO423" s="6">
        <f t="shared" ca="1" si="258"/>
        <v>10.927293704109465</v>
      </c>
      <c r="AP423" s="3" cm="1">
        <f t="array" aca="1" ref="AP423" ca="1">_xlfn.SWITCH(F423,3,_xlfn.NORM.INV(RAND(),8,4),4,_xlfn.NORM.INV(RAND(),7,3))</f>
        <v>13.85466336044782</v>
      </c>
      <c r="AQ423" s="6">
        <f t="shared" ca="1" si="259"/>
        <v>76.360010399718433</v>
      </c>
      <c r="AR423" s="6">
        <f t="shared" ca="1" si="260"/>
        <v>1865.521368307491</v>
      </c>
      <c r="AS423" s="3">
        <f t="shared" ca="1" si="261"/>
        <v>2.2458381799704834</v>
      </c>
      <c r="AT423" s="6">
        <f t="shared" ca="1" si="262"/>
        <v>4491.6763599409669</v>
      </c>
      <c r="AU423" s="3">
        <f t="shared" ca="1" si="263"/>
        <v>1034.4436773576704</v>
      </c>
      <c r="AV423" s="3">
        <f t="shared" ca="1" si="264"/>
        <v>46.716504107053325</v>
      </c>
      <c r="AW423" s="6">
        <f t="shared" ca="1" si="265"/>
        <v>7449.2852034172902</v>
      </c>
      <c r="BC423">
        <v>420</v>
      </c>
      <c r="BD423">
        <v>4465499.6101263696</v>
      </c>
      <c r="BI423">
        <v>420</v>
      </c>
      <c r="BJ423">
        <v>12162.112893768512</v>
      </c>
      <c r="BO423">
        <v>420</v>
      </c>
      <c r="BP423">
        <v>0.63200000000000001</v>
      </c>
      <c r="BW423">
        <v>420</v>
      </c>
      <c r="BX423">
        <v>24.614327321383083</v>
      </c>
      <c r="CE423">
        <v>420</v>
      </c>
      <c r="CF423">
        <v>3010207.2155019422</v>
      </c>
      <c r="CK423">
        <v>420</v>
      </c>
      <c r="CL423">
        <v>4381.3870588699192</v>
      </c>
      <c r="CS423">
        <v>419</v>
      </c>
      <c r="CT423" s="10">
        <v>6.4000000000000001E-2</v>
      </c>
      <c r="CU423" s="10">
        <v>7.3999999999999996E-2</v>
      </c>
      <c r="CV423" s="10">
        <v>7.5999999999999998E-2</v>
      </c>
      <c r="CW423" s="10">
        <v>4.5999999999999999E-2</v>
      </c>
      <c r="CX423" s="10">
        <v>0.06</v>
      </c>
      <c r="CY423" s="10">
        <v>5.3999999999999999E-2</v>
      </c>
      <c r="CZ423" s="10">
        <v>6.4000000000000001E-2</v>
      </c>
      <c r="DA423" s="10">
        <v>4.3999999999999997E-2</v>
      </c>
      <c r="DB423" s="10">
        <v>5.8000000000000003E-2</v>
      </c>
      <c r="DC423" s="10">
        <v>6.8000000000000005E-2</v>
      </c>
      <c r="DD423" s="10">
        <v>6.2E-2</v>
      </c>
      <c r="DE423" s="10">
        <v>6.8000000000000005E-2</v>
      </c>
      <c r="DF423" s="10">
        <v>5.6000000000000001E-2</v>
      </c>
      <c r="DG423" s="10">
        <v>5.6000000000000001E-2</v>
      </c>
      <c r="DH423" s="10">
        <v>6.2E-2</v>
      </c>
      <c r="DI423" s="10">
        <v>8.7999999999999995E-2</v>
      </c>
      <c r="DJ423" s="25">
        <v>10039.842843982149</v>
      </c>
      <c r="DK423" s="10">
        <v>0.57999999999999996</v>
      </c>
      <c r="DL423" s="10"/>
      <c r="DM423" s="10"/>
      <c r="DN423" s="10"/>
      <c r="DO423" s="10"/>
      <c r="DP423" s="10"/>
      <c r="DQ423" s="10"/>
      <c r="DR423" s="10"/>
      <c r="DS423" s="10"/>
      <c r="DT423" s="10"/>
      <c r="DU423" s="10"/>
      <c r="DV423" s="10"/>
    </row>
    <row r="424" spans="1:126" x14ac:dyDescent="0.35">
      <c r="A424">
        <f t="shared" ca="1" si="230"/>
        <v>2</v>
      </c>
      <c r="B424" t="str" cm="1">
        <f t="array" aca="1" ref="B424" ca="1">_xlfn.SWITCH(A424,1,"A",2,"B",3,"C",4,"D")</f>
        <v>B</v>
      </c>
      <c r="C424">
        <f t="shared" ca="1" si="231"/>
        <v>1</v>
      </c>
      <c r="D424" s="3">
        <f t="shared" ca="1" si="232"/>
        <v>3.4712815293666526</v>
      </c>
      <c r="E424">
        <f t="shared" ca="1" si="233"/>
        <v>0</v>
      </c>
      <c r="F424" cm="1">
        <f t="array" aca="1" ref="F424" ca="1">_xlfn.SWITCH(RANDBETWEEN(0,1),0,3,1,4)</f>
        <v>4</v>
      </c>
      <c r="G424" s="3">
        <f t="shared" ca="1" si="234"/>
        <v>2.4994413164910645</v>
      </c>
      <c r="H424" t="str" cm="1">
        <f t="array" aca="1" ref="H424" ca="1">_xlfn.SWITCH(RANDBETWEEN(0,1),0,"No",1,"Yes")</f>
        <v>Yes</v>
      </c>
      <c r="I424" s="3">
        <f t="shared" ca="1" si="235"/>
        <v>6.070616088090719E-2</v>
      </c>
      <c r="J424" t="str" cm="1">
        <f t="array" aca="1" ref="J424" ca="1">_xlfn.SWITCH(RANDBETWEEN(0,2),0,"Rainy",1,"Sunny",2,"Cold")</f>
        <v>Rainy</v>
      </c>
      <c r="K424">
        <f t="shared" ca="1" si="228"/>
        <v>2.0807924819856893</v>
      </c>
      <c r="L424" t="str" cm="1">
        <f t="array" aca="1" ref="L424" ca="1">_xlfn.SWITCH(RANDBETWEEN(0,1),0,"Good",1,"Bad")</f>
        <v>Good</v>
      </c>
      <c r="M424" s="3">
        <f t="shared" ca="1" si="236"/>
        <v>6.2191121338488635E-2</v>
      </c>
      <c r="N424" t="str" cm="1">
        <f t="array" aca="1" ref="N424" ca="1">_xlfn.SWITCH(RANDBETWEEN(0,1),0,"No",1,"Yes")</f>
        <v>Yes</v>
      </c>
      <c r="O424" s="3">
        <f t="shared" ca="1" si="237"/>
        <v>0.86199345059863508</v>
      </c>
      <c r="P424" t="str" cm="1">
        <f t="array" aca="1" ref="P424" ca="1">_xlfn.SWITCH(RANDBETWEEN(0,1),0,"No",1,"Yes")</f>
        <v>Yes</v>
      </c>
      <c r="Q424" s="3">
        <f t="shared" ca="1" si="238"/>
        <v>-5.6901036094822111E-2</v>
      </c>
      <c r="R424">
        <f t="shared" ca="1" si="239"/>
        <v>3</v>
      </c>
      <c r="S424" s="3">
        <f t="shared" ca="1" si="240"/>
        <v>0.18670144505084016</v>
      </c>
      <c r="T424" s="3">
        <f t="shared" ca="1" si="241"/>
        <v>0.56010433515252045</v>
      </c>
      <c r="U424" t="str" cm="1">
        <f t="array" aca="1" ref="U424" ca="1">_xlfn.SWITCH(RANDBETWEEN(0,1),0,"No",1,"Yes")</f>
        <v>Yes</v>
      </c>
      <c r="V424" s="3">
        <f t="shared" ca="1" si="242"/>
        <v>0.68262229906268457</v>
      </c>
      <c r="W424" t="str" cm="1">
        <f t="array" aca="1" ref="W424" ca="1">_xlfn.SWITCH(RANDBETWEEN(0,1),0,"No",1,"Yes")</f>
        <v>No</v>
      </c>
      <c r="X424" s="3">
        <f t="shared" ca="1" si="243"/>
        <v>0</v>
      </c>
      <c r="Y424" t="str" cm="1">
        <f t="array" aca="1" ref="Y424" ca="1">_xlfn.SWITCH(RANDBETWEEN(0,1),0,"No",1,"Yes")</f>
        <v>Yes</v>
      </c>
      <c r="Z424" s="3">
        <f t="shared" ca="1" si="244"/>
        <v>1.5397819940587496</v>
      </c>
      <c r="AA424" s="3">
        <f t="shared" ca="1" si="229"/>
        <v>1</v>
      </c>
      <c r="AB424" s="3">
        <f t="shared" ca="1" si="245"/>
        <v>3.6067332453017853E-2</v>
      </c>
      <c r="AC424" s="3">
        <f t="shared" ca="1" si="246"/>
        <v>133.73620820708825</v>
      </c>
      <c r="AD424" s="3">
        <f t="shared" ca="1" si="247"/>
        <v>1</v>
      </c>
      <c r="AE424" s="3" t="str">
        <f t="shared" ca="1" si="248"/>
        <v>8-12</v>
      </c>
      <c r="AF424" s="3">
        <f t="shared" ca="1" si="249"/>
        <v>0.88862187031942885</v>
      </c>
      <c r="AG424" s="3" t="str">
        <f t="shared" ca="1" si="250"/>
        <v>High</v>
      </c>
      <c r="AH424" s="3">
        <f t="shared" ca="1" si="251"/>
        <v>5.6145645730074543E-2</v>
      </c>
      <c r="AI424" s="3">
        <f t="shared" ca="1" si="252"/>
        <v>49.429905304490255</v>
      </c>
      <c r="AJ424" s="3">
        <f t="shared" ca="1" si="253"/>
        <v>2.7055728183832781</v>
      </c>
      <c r="AK424" s="3">
        <f t="shared" ca="1" si="254"/>
        <v>11.977139790359715</v>
      </c>
      <c r="AL424" s="3">
        <f t="shared" ca="1" si="255"/>
        <v>25</v>
      </c>
      <c r="AM424" s="3" t="str">
        <f t="shared" ca="1" si="256"/>
        <v>On time</v>
      </c>
      <c r="AN424" s="6">
        <f t="shared" ca="1" si="257"/>
        <v>0</v>
      </c>
      <c r="AO424" s="6">
        <f t="shared" ca="1" si="258"/>
        <v>0.22233706822502342</v>
      </c>
      <c r="AP424" s="3" cm="1">
        <f t="array" aca="1" ref="AP424" ca="1">_xlfn.SWITCH(F424,3,_xlfn.NORM.INV(RAND(),8,4),4,_xlfn.NORM.INV(RAND(),7,3))</f>
        <v>6.3723567518342072</v>
      </c>
      <c r="AQ424" s="6">
        <f t="shared" ca="1" si="259"/>
        <v>104.83759360720815</v>
      </c>
      <c r="AR424" s="6">
        <f t="shared" ca="1" si="260"/>
        <v>2200.2192897546161</v>
      </c>
      <c r="AS424" s="3">
        <f t="shared" ca="1" si="261"/>
        <v>1.4971424737949643</v>
      </c>
      <c r="AT424" s="6">
        <f t="shared" ca="1" si="262"/>
        <v>2994.2849475899288</v>
      </c>
      <c r="AU424" s="3">
        <f t="shared" ca="1" si="263"/>
        <v>963.6252045669936</v>
      </c>
      <c r="AV424" s="3">
        <f t="shared" ca="1" si="264"/>
        <v>36.81779566017569</v>
      </c>
      <c r="AW424" s="6">
        <f t="shared" ca="1" si="265"/>
        <v>6195.1695746399391</v>
      </c>
      <c r="BC424">
        <v>421</v>
      </c>
      <c r="BD424">
        <v>11256786.24952748</v>
      </c>
      <c r="BI424">
        <v>421</v>
      </c>
      <c r="BJ424">
        <v>8143.0662395779491</v>
      </c>
      <c r="BO424">
        <v>421</v>
      </c>
      <c r="BP424">
        <v>0.59</v>
      </c>
      <c r="BW424">
        <v>421</v>
      </c>
      <c r="BX424">
        <v>25.539169329449798</v>
      </c>
      <c r="CE424">
        <v>421</v>
      </c>
      <c r="CF424">
        <v>1830298.1153212308</v>
      </c>
      <c r="CK424">
        <v>421</v>
      </c>
      <c r="CL424">
        <v>836.28298984478681</v>
      </c>
      <c r="CS424">
        <v>420</v>
      </c>
      <c r="CT424" s="10">
        <v>5.8000000000000003E-2</v>
      </c>
      <c r="CU424" s="10">
        <v>6.4000000000000001E-2</v>
      </c>
      <c r="CV424" s="10">
        <v>5.1999999999999998E-2</v>
      </c>
      <c r="CW424" s="10">
        <v>4.8000000000000001E-2</v>
      </c>
      <c r="CX424" s="10">
        <v>7.8E-2</v>
      </c>
      <c r="CY424" s="10">
        <v>5.1999999999999998E-2</v>
      </c>
      <c r="CZ424" s="10">
        <v>4.8000000000000001E-2</v>
      </c>
      <c r="DA424" s="10">
        <v>6.8000000000000005E-2</v>
      </c>
      <c r="DB424" s="10">
        <v>0.08</v>
      </c>
      <c r="DC424" s="10">
        <v>7.5999999999999998E-2</v>
      </c>
      <c r="DD424" s="10">
        <v>7.3999999999999996E-2</v>
      </c>
      <c r="DE424" s="10">
        <v>6.8000000000000005E-2</v>
      </c>
      <c r="DF424" s="10">
        <v>5.8000000000000003E-2</v>
      </c>
      <c r="DG424" s="10">
        <v>4.8000000000000001E-2</v>
      </c>
      <c r="DH424" s="10">
        <v>0.06</v>
      </c>
      <c r="DI424" s="10">
        <v>6.8000000000000005E-2</v>
      </c>
      <c r="DJ424" s="25">
        <v>1405.9524867867378</v>
      </c>
      <c r="DK424" s="10">
        <v>0.62</v>
      </c>
      <c r="DL424" s="10"/>
      <c r="DM424" s="10"/>
      <c r="DN424" s="10"/>
      <c r="DO424" s="10"/>
      <c r="DP424" s="10"/>
      <c r="DQ424" s="10"/>
      <c r="DR424" s="10"/>
      <c r="DS424" s="10"/>
      <c r="DT424" s="10"/>
      <c r="DU424" s="10"/>
      <c r="DV424" s="10"/>
    </row>
    <row r="425" spans="1:126" x14ac:dyDescent="0.35">
      <c r="A425">
        <f t="shared" ca="1" si="230"/>
        <v>4</v>
      </c>
      <c r="B425" t="str" cm="1">
        <f t="array" aca="1" ref="B425" ca="1">_xlfn.SWITCH(A425,1,"A",2,"B",3,"C",4,"D")</f>
        <v>D</v>
      </c>
      <c r="C425">
        <f t="shared" ca="1" si="231"/>
        <v>3</v>
      </c>
      <c r="D425" s="3">
        <f t="shared" ca="1" si="232"/>
        <v>2.9006759388171646</v>
      </c>
      <c r="E425">
        <f t="shared" ca="1" si="233"/>
        <v>0</v>
      </c>
      <c r="F425" cm="1">
        <f t="array" aca="1" ref="F425" ca="1">_xlfn.SWITCH(RANDBETWEEN(0,1),0,3,1,4)</f>
        <v>3</v>
      </c>
      <c r="G425" s="3">
        <f t="shared" ca="1" si="234"/>
        <v>2.888980545396179</v>
      </c>
      <c r="H425" t="str" cm="1">
        <f t="array" aca="1" ref="H425" ca="1">_xlfn.SWITCH(RANDBETWEEN(0,1),0,"No",1,"Yes")</f>
        <v>No</v>
      </c>
      <c r="I425" s="3">
        <f t="shared" ca="1" si="235"/>
        <v>0.46161700159053676</v>
      </c>
      <c r="J425" t="str" cm="1">
        <f t="array" aca="1" ref="J425" ca="1">_xlfn.SWITCH(RANDBETWEEN(0,2),0,"Rainy",1,"Sunny",2,"Cold")</f>
        <v>Rainy</v>
      </c>
      <c r="K425">
        <f t="shared" ca="1" si="228"/>
        <v>1.7737976112411409</v>
      </c>
      <c r="L425" t="str" cm="1">
        <f t="array" aca="1" ref="L425" ca="1">_xlfn.SWITCH(RANDBETWEEN(0,1),0,"Good",1,"Bad")</f>
        <v>Good</v>
      </c>
      <c r="M425" s="3">
        <f t="shared" ca="1" si="236"/>
        <v>6.9414111140027102E-2</v>
      </c>
      <c r="N425" t="str" cm="1">
        <f t="array" aca="1" ref="N425" ca="1">_xlfn.SWITCH(RANDBETWEEN(0,1),0,"No",1,"Yes")</f>
        <v>Yes</v>
      </c>
      <c r="O425" s="3">
        <f t="shared" ca="1" si="237"/>
        <v>1.1787173797618418</v>
      </c>
      <c r="P425" t="str" cm="1">
        <f t="array" aca="1" ref="P425" ca="1">_xlfn.SWITCH(RANDBETWEEN(0,1),0,"No",1,"Yes")</f>
        <v>Yes</v>
      </c>
      <c r="Q425" s="3">
        <f t="shared" ca="1" si="238"/>
        <v>-4.2867001870269705E-2</v>
      </c>
      <c r="R425">
        <f t="shared" ca="1" si="239"/>
        <v>3</v>
      </c>
      <c r="S425" s="3">
        <f t="shared" ca="1" si="240"/>
        <v>0.16933100335784601</v>
      </c>
      <c r="T425" s="3">
        <f t="shared" ca="1" si="241"/>
        <v>0.50799301007353803</v>
      </c>
      <c r="U425" t="str" cm="1">
        <f t="array" aca="1" ref="U425" ca="1">_xlfn.SWITCH(RANDBETWEEN(0,1),0,"No",1,"Yes")</f>
        <v>No</v>
      </c>
      <c r="V425" s="3">
        <f t="shared" ca="1" si="242"/>
        <v>0</v>
      </c>
      <c r="W425" t="str" cm="1">
        <f t="array" aca="1" ref="W425" ca="1">_xlfn.SWITCH(RANDBETWEEN(0,1),0,"No",1,"Yes")</f>
        <v>No</v>
      </c>
      <c r="X425" s="3">
        <f t="shared" ca="1" si="243"/>
        <v>0</v>
      </c>
      <c r="Y425" t="str" cm="1">
        <f t="array" aca="1" ref="Y425" ca="1">_xlfn.SWITCH(RANDBETWEEN(0,1),0,"No",1,"Yes")</f>
        <v>Yes</v>
      </c>
      <c r="Z425" s="3">
        <f t="shared" ca="1" si="244"/>
        <v>2.2125716482378843</v>
      </c>
      <c r="AA425" s="3">
        <f t="shared" ca="1" si="229"/>
        <v>1</v>
      </c>
      <c r="AB425" s="3">
        <f t="shared" ca="1" si="245"/>
        <v>3.3426985329270131E-2</v>
      </c>
      <c r="AC425" s="3">
        <f t="shared" ca="1" si="246"/>
        <v>378.38831674284927</v>
      </c>
      <c r="AD425" s="3">
        <f t="shared" ca="1" si="247"/>
        <v>2</v>
      </c>
      <c r="AE425" s="3" t="str">
        <f t="shared" ca="1" si="248"/>
        <v>12-4</v>
      </c>
      <c r="AF425" s="3">
        <f t="shared" ca="1" si="249"/>
        <v>0.658980362720619</v>
      </c>
      <c r="AG425" s="3" t="str">
        <f t="shared" ca="1" si="250"/>
        <v>High</v>
      </c>
      <c r="AH425" s="3">
        <f t="shared" ca="1" si="251"/>
        <v>7.2251205319914566E-2</v>
      </c>
      <c r="AI425" s="3">
        <f t="shared" ca="1" si="252"/>
        <v>52.316284268309367</v>
      </c>
      <c r="AJ425" s="3">
        <f t="shared" ca="1" si="253"/>
        <v>7.2327062602964389</v>
      </c>
      <c r="AK425" s="3">
        <f t="shared" ca="1" si="254"/>
        <v>17.04758911923712</v>
      </c>
      <c r="AL425" s="3">
        <f t="shared" ca="1" si="255"/>
        <v>25</v>
      </c>
      <c r="AM425" s="3" t="str">
        <f t="shared" ca="1" si="256"/>
        <v>On time</v>
      </c>
      <c r="AN425" s="6">
        <f t="shared" ca="1" si="257"/>
        <v>0</v>
      </c>
      <c r="AO425" s="6">
        <f t="shared" ca="1" si="258"/>
        <v>5.4056041942497943</v>
      </c>
      <c r="AP425" s="3" cm="1">
        <f t="array" aca="1" ref="AP425" ca="1">_xlfn.SWITCH(F425,3,_xlfn.NORM.INV(RAND(),8,4),4,_xlfn.NORM.INV(RAND(),7,3))</f>
        <v>2.9170374236293615</v>
      </c>
      <c r="AQ425" s="6">
        <f t="shared" ca="1" si="259"/>
        <v>88.120321622857034</v>
      </c>
      <c r="AR425" s="6">
        <f t="shared" ca="1" si="260"/>
        <v>11430.67274338405</v>
      </c>
      <c r="AS425" s="3">
        <f t="shared" ca="1" si="261"/>
        <v>2.13094863990464</v>
      </c>
      <c r="AT425" s="6">
        <f t="shared" ca="1" si="262"/>
        <v>4261.89727980928</v>
      </c>
      <c r="AU425" s="3">
        <f t="shared" ca="1" si="263"/>
        <v>1014.1748075594594</v>
      </c>
      <c r="AV425" s="3">
        <f t="shared" ca="1" si="264"/>
        <v>47.846247913981209</v>
      </c>
      <c r="AW425" s="6">
        <f t="shared" ca="1" si="265"/>
        <v>16759.99668286102</v>
      </c>
      <c r="BC425">
        <v>422</v>
      </c>
      <c r="BD425">
        <v>4577413.8291642666</v>
      </c>
      <c r="BI425">
        <v>422</v>
      </c>
      <c r="BJ425">
        <v>11262.219810782217</v>
      </c>
      <c r="BO425">
        <v>422</v>
      </c>
      <c r="BP425">
        <v>0.61599999999999999</v>
      </c>
      <c r="BW425">
        <v>422</v>
      </c>
      <c r="BX425">
        <v>25.531056620896123</v>
      </c>
      <c r="CE425">
        <v>422</v>
      </c>
      <c r="CF425">
        <v>2035761.6349984508</v>
      </c>
      <c r="CK425">
        <v>422</v>
      </c>
      <c r="CL425">
        <v>2293.9197730325941</v>
      </c>
      <c r="CS425">
        <v>421</v>
      </c>
      <c r="CT425" s="10">
        <v>7.5999999999999998E-2</v>
      </c>
      <c r="CU425" s="10">
        <v>7.0000000000000007E-2</v>
      </c>
      <c r="CV425" s="10">
        <v>0.05</v>
      </c>
      <c r="CW425" s="10">
        <v>7.8E-2</v>
      </c>
      <c r="CX425" s="10">
        <v>6.2E-2</v>
      </c>
      <c r="CY425" s="10">
        <v>6.4000000000000001E-2</v>
      </c>
      <c r="CZ425" s="10">
        <v>6.4000000000000001E-2</v>
      </c>
      <c r="DA425" s="10">
        <v>5.8000000000000003E-2</v>
      </c>
      <c r="DB425" s="10">
        <v>7.3999999999999996E-2</v>
      </c>
      <c r="DC425" s="10">
        <v>7.5999999999999998E-2</v>
      </c>
      <c r="DD425" s="10">
        <v>4.3999999999999997E-2</v>
      </c>
      <c r="DE425" s="10">
        <v>5.6000000000000001E-2</v>
      </c>
      <c r="DF425" s="10">
        <v>4.5999999999999999E-2</v>
      </c>
      <c r="DG425" s="10">
        <v>6.6000000000000003E-2</v>
      </c>
      <c r="DH425" s="10">
        <v>6.6000000000000003E-2</v>
      </c>
      <c r="DI425" s="10">
        <v>0.05</v>
      </c>
      <c r="DJ425" s="25">
        <v>7960.454051611945</v>
      </c>
      <c r="DK425" s="10">
        <v>0.57999999999999996</v>
      </c>
      <c r="DL425" s="10"/>
      <c r="DM425" s="10"/>
      <c r="DN425" s="10"/>
      <c r="DO425" s="10"/>
      <c r="DP425" s="10"/>
      <c r="DQ425" s="10"/>
      <c r="DR425" s="10"/>
      <c r="DS425" s="10"/>
      <c r="DT425" s="10"/>
      <c r="DU425" s="10"/>
      <c r="DV425" s="10"/>
    </row>
    <row r="426" spans="1:126" x14ac:dyDescent="0.35">
      <c r="A426">
        <f t="shared" ca="1" si="230"/>
        <v>2</v>
      </c>
      <c r="B426" t="str" cm="1">
        <f t="array" aca="1" ref="B426" ca="1">_xlfn.SWITCH(A426,1,"A",2,"B",3,"C",4,"D")</f>
        <v>B</v>
      </c>
      <c r="C426">
        <f t="shared" ca="1" si="231"/>
        <v>2</v>
      </c>
      <c r="D426" s="3">
        <f t="shared" ca="1" si="232"/>
        <v>3.0465064660677306</v>
      </c>
      <c r="E426">
        <f t="shared" ca="1" si="233"/>
        <v>0</v>
      </c>
      <c r="F426" cm="1">
        <f t="array" aca="1" ref="F426" ca="1">_xlfn.SWITCH(RANDBETWEEN(0,1),0,3,1,4)</f>
        <v>3</v>
      </c>
      <c r="G426" s="3">
        <f t="shared" ca="1" si="234"/>
        <v>2.1120816111801659</v>
      </c>
      <c r="H426" t="str" cm="1">
        <f t="array" aca="1" ref="H426" ca="1">_xlfn.SWITCH(RANDBETWEEN(0,1),0,"No",1,"Yes")</f>
        <v>Yes</v>
      </c>
      <c r="I426" s="3">
        <f t="shared" ca="1" si="235"/>
        <v>4.7051885424912558E-2</v>
      </c>
      <c r="J426" t="str" cm="1">
        <f t="array" aca="1" ref="J426" ca="1">_xlfn.SWITCH(RANDBETWEEN(0,2),0,"Rainy",1,"Sunny",2,"Cold")</f>
        <v>Rainy</v>
      </c>
      <c r="K426">
        <f t="shared" ca="1" si="228"/>
        <v>1.6364643306562294</v>
      </c>
      <c r="L426" t="str" cm="1">
        <f t="array" aca="1" ref="L426" ca="1">_xlfn.SWITCH(RANDBETWEEN(0,1),0,"Good",1,"Bad")</f>
        <v>Bad</v>
      </c>
      <c r="M426" s="3">
        <f t="shared" ca="1" si="236"/>
        <v>0.6780091018730463</v>
      </c>
      <c r="N426" t="str" cm="1">
        <f t="array" aca="1" ref="N426" ca="1">_xlfn.SWITCH(RANDBETWEEN(0,1),0,"No",1,"Yes")</f>
        <v>Yes</v>
      </c>
      <c r="O426" s="3">
        <f t="shared" ca="1" si="237"/>
        <v>0.59258266738520105</v>
      </c>
      <c r="P426" t="str" cm="1">
        <f t="array" aca="1" ref="P426" ca="1">_xlfn.SWITCH(RANDBETWEEN(0,1),0,"No",1,"Yes")</f>
        <v>Yes</v>
      </c>
      <c r="Q426" s="3">
        <f t="shared" ca="1" si="238"/>
        <v>0.29017086072569442</v>
      </c>
      <c r="R426">
        <f t="shared" ca="1" si="239"/>
        <v>3</v>
      </c>
      <c r="S426" s="3">
        <f t="shared" ca="1" si="240"/>
        <v>0.13929181545942171</v>
      </c>
      <c r="T426" s="3">
        <f t="shared" ca="1" si="241"/>
        <v>0.41787544637826513</v>
      </c>
      <c r="U426" t="str" cm="1">
        <f t="array" aca="1" ref="U426" ca="1">_xlfn.SWITCH(RANDBETWEEN(0,1),0,"No",1,"Yes")</f>
        <v>Yes</v>
      </c>
      <c r="V426" s="3">
        <f t="shared" ca="1" si="242"/>
        <v>0.73490156613250968</v>
      </c>
      <c r="W426" t="str" cm="1">
        <f t="array" aca="1" ref="W426" ca="1">_xlfn.SWITCH(RANDBETWEEN(0,1),0,"No",1,"Yes")</f>
        <v>No</v>
      </c>
      <c r="X426" s="3">
        <f t="shared" ca="1" si="243"/>
        <v>0</v>
      </c>
      <c r="Y426" t="str" cm="1">
        <f t="array" aca="1" ref="Y426" ca="1">_xlfn.SWITCH(RANDBETWEEN(0,1),0,"No",1,"Yes")</f>
        <v>Yes</v>
      </c>
      <c r="Z426" s="3">
        <f t="shared" ca="1" si="244"/>
        <v>1.7360485529211889</v>
      </c>
      <c r="AA426" s="3">
        <f t="shared" ca="1" si="229"/>
        <v>1</v>
      </c>
      <c r="AB426" s="3">
        <f t="shared" ca="1" si="245"/>
        <v>0.63388898489669443</v>
      </c>
      <c r="AC426" s="3">
        <f t="shared" ca="1" si="246"/>
        <v>188.27721623114189</v>
      </c>
      <c r="AD426" s="3">
        <f t="shared" ca="1" si="247"/>
        <v>4</v>
      </c>
      <c r="AE426" s="3" t="str">
        <f t="shared" ca="1" si="248"/>
        <v>4-8</v>
      </c>
      <c r="AF426" s="3">
        <f t="shared" ca="1" si="249"/>
        <v>1.4754906162323975</v>
      </c>
      <c r="AG426" s="3" t="str">
        <f t="shared" ca="1" si="250"/>
        <v>High</v>
      </c>
      <c r="AH426" s="3">
        <f t="shared" ca="1" si="251"/>
        <v>5.2925898483043077E-2</v>
      </c>
      <c r="AI426" s="3">
        <f t="shared" ca="1" si="252"/>
        <v>78.955505260897439</v>
      </c>
      <c r="AJ426" s="3">
        <f t="shared" ca="1" si="253"/>
        <v>2.3845989663292779</v>
      </c>
      <c r="AK426" s="3">
        <f t="shared" ca="1" si="254"/>
        <v>12.792090488618626</v>
      </c>
      <c r="AL426" s="3">
        <f t="shared" ca="1" si="255"/>
        <v>40</v>
      </c>
      <c r="AM426" s="3" t="str">
        <f t="shared" ca="1" si="256"/>
        <v>On time</v>
      </c>
      <c r="AN426" s="6">
        <f t="shared" ca="1" si="257"/>
        <v>14.091750266631303</v>
      </c>
      <c r="AO426" s="6">
        <f t="shared" ca="1" si="258"/>
        <v>0</v>
      </c>
      <c r="AP426" s="3" cm="1">
        <f t="array" aca="1" ref="AP426" ca="1">_xlfn.SWITCH(F426,3,_xlfn.NORM.INV(RAND(),8,4),4,_xlfn.NORM.INV(RAND(),7,3))</f>
        <v>6.535643186381531</v>
      </c>
      <c r="AQ426" s="6">
        <f t="shared" ca="1" si="259"/>
        <v>88.849911823286675</v>
      </c>
      <c r="AR426" s="6">
        <f t="shared" ca="1" si="260"/>
        <v>2559.5666078173017</v>
      </c>
      <c r="AS426" s="3">
        <f t="shared" ca="1" si="261"/>
        <v>1.5990113110773283</v>
      </c>
      <c r="AT426" s="6">
        <f t="shared" ca="1" si="262"/>
        <v>3198.0226221546568</v>
      </c>
      <c r="AU426" s="3">
        <f t="shared" ca="1" si="263"/>
        <v>960.34810585425646</v>
      </c>
      <c r="AV426" s="3">
        <f t="shared" ca="1" si="264"/>
        <v>44.309501808502944</v>
      </c>
      <c r="AW426" s="6">
        <f t="shared" ca="1" si="265"/>
        <v>6776.3385879013495</v>
      </c>
      <c r="BC426">
        <v>423</v>
      </c>
      <c r="BD426">
        <v>5090448.2313442118</v>
      </c>
      <c r="BI426">
        <v>423</v>
      </c>
      <c r="BJ426">
        <v>10387.431466035479</v>
      </c>
      <c r="BO426">
        <v>423</v>
      </c>
      <c r="BP426">
        <v>0.59399999999999997</v>
      </c>
      <c r="BW426">
        <v>423</v>
      </c>
      <c r="BX426">
        <v>24.529051893953504</v>
      </c>
      <c r="CE426">
        <v>423</v>
      </c>
      <c r="CF426">
        <v>2152176.8397808094</v>
      </c>
      <c r="CK426">
        <v>423</v>
      </c>
      <c r="CL426">
        <v>3799.6329877917378</v>
      </c>
      <c r="CS426">
        <v>422</v>
      </c>
      <c r="CT426" s="10">
        <v>7.5999999999999998E-2</v>
      </c>
      <c r="CU426" s="10">
        <v>5.8000000000000003E-2</v>
      </c>
      <c r="CV426" s="10">
        <v>6.8000000000000005E-2</v>
      </c>
      <c r="CW426" s="10">
        <v>6.2E-2</v>
      </c>
      <c r="CX426" s="10">
        <v>7.3999999999999996E-2</v>
      </c>
      <c r="CY426" s="10">
        <v>5.3999999999999999E-2</v>
      </c>
      <c r="CZ426" s="10">
        <v>6.6000000000000003E-2</v>
      </c>
      <c r="DA426" s="10">
        <v>0.06</v>
      </c>
      <c r="DB426" s="10">
        <v>0.05</v>
      </c>
      <c r="DC426" s="10">
        <v>5.3999999999999999E-2</v>
      </c>
      <c r="DD426" s="10">
        <v>5.3999999999999999E-2</v>
      </c>
      <c r="DE426" s="10">
        <v>7.0000000000000007E-2</v>
      </c>
      <c r="DF426" s="10">
        <v>7.1999999999999995E-2</v>
      </c>
      <c r="DG426" s="10">
        <v>5.6000000000000001E-2</v>
      </c>
      <c r="DH426" s="10">
        <v>5.6000000000000001E-2</v>
      </c>
      <c r="DI426" s="10">
        <v>7.0000000000000007E-2</v>
      </c>
      <c r="DJ426" s="25">
        <v>5560.6760749306859</v>
      </c>
      <c r="DK426" s="10">
        <v>0.61799999999999999</v>
      </c>
      <c r="DL426" s="10"/>
      <c r="DM426" s="10"/>
      <c r="DN426" s="10"/>
      <c r="DO426" s="10"/>
      <c r="DP426" s="10"/>
      <c r="DQ426" s="10"/>
      <c r="DR426" s="10"/>
      <c r="DS426" s="10"/>
      <c r="DT426" s="10"/>
      <c r="DU426" s="10"/>
      <c r="DV426" s="10"/>
    </row>
    <row r="427" spans="1:126" x14ac:dyDescent="0.35">
      <c r="A427">
        <f t="shared" ca="1" si="230"/>
        <v>4</v>
      </c>
      <c r="B427" t="str" cm="1">
        <f t="array" aca="1" ref="B427" ca="1">_xlfn.SWITCH(A427,1,"A",2,"B",3,"C",4,"D")</f>
        <v>D</v>
      </c>
      <c r="C427">
        <f t="shared" ca="1" si="231"/>
        <v>3</v>
      </c>
      <c r="D427" s="3">
        <f t="shared" ca="1" si="232"/>
        <v>2.4755121413630654</v>
      </c>
      <c r="E427">
        <f t="shared" ca="1" si="233"/>
        <v>0</v>
      </c>
      <c r="F427" cm="1">
        <f t="array" aca="1" ref="F427" ca="1">_xlfn.SWITCH(RANDBETWEEN(0,1),0,3,1,4)</f>
        <v>4</v>
      </c>
      <c r="G427" s="3">
        <f t="shared" ca="1" si="234"/>
        <v>2.7167373820613743</v>
      </c>
      <c r="H427" t="str" cm="1">
        <f t="array" aca="1" ref="H427" ca="1">_xlfn.SWITCH(RANDBETWEEN(0,1),0,"No",1,"Yes")</f>
        <v>Yes</v>
      </c>
      <c r="I427" s="3">
        <f t="shared" ca="1" si="235"/>
        <v>7.2730123902027238E-2</v>
      </c>
      <c r="J427" t="str" cm="1">
        <f t="array" aca="1" ref="J427" ca="1">_xlfn.SWITCH(RANDBETWEEN(0,2),0,"Rainy",1,"Sunny",2,"Cold")</f>
        <v>Sunny</v>
      </c>
      <c r="K427">
        <f t="shared" ca="1" si="228"/>
        <v>0.43779634429030456</v>
      </c>
      <c r="L427" t="str" cm="1">
        <f t="array" aca="1" ref="L427" ca="1">_xlfn.SWITCH(RANDBETWEEN(0,1),0,"Good",1,"Bad")</f>
        <v>Bad</v>
      </c>
      <c r="M427" s="3">
        <f t="shared" ca="1" si="236"/>
        <v>0.38162803319794736</v>
      </c>
      <c r="N427" t="str" cm="1">
        <f t="array" aca="1" ref="N427" ca="1">_xlfn.SWITCH(RANDBETWEEN(0,1),0,"No",1,"Yes")</f>
        <v>No</v>
      </c>
      <c r="O427" s="3">
        <f t="shared" ca="1" si="237"/>
        <v>9.0734609713768427E-2</v>
      </c>
      <c r="P427" t="str" cm="1">
        <f t="array" aca="1" ref="P427" ca="1">_xlfn.SWITCH(RANDBETWEEN(0,1),0,"No",1,"Yes")</f>
        <v>Yes</v>
      </c>
      <c r="Q427" s="3">
        <f t="shared" ca="1" si="238"/>
        <v>0.41303114288970499</v>
      </c>
      <c r="R427">
        <f t="shared" ca="1" si="239"/>
        <v>2</v>
      </c>
      <c r="S427" s="3">
        <f t="shared" ca="1" si="240"/>
        <v>0.19746866119492507</v>
      </c>
      <c r="T427" s="3">
        <f t="shared" ca="1" si="241"/>
        <v>0.39493732238985013</v>
      </c>
      <c r="U427" t="str" cm="1">
        <f t="array" aca="1" ref="U427" ca="1">_xlfn.SWITCH(RANDBETWEEN(0,1),0,"No",1,"Yes")</f>
        <v>No</v>
      </c>
      <c r="V427" s="3">
        <f t="shared" ca="1" si="242"/>
        <v>0</v>
      </c>
      <c r="W427" t="str" cm="1">
        <f t="array" aca="1" ref="W427" ca="1">_xlfn.SWITCH(RANDBETWEEN(0,1),0,"No",1,"Yes")</f>
        <v>No</v>
      </c>
      <c r="X427" s="3">
        <f t="shared" ca="1" si="243"/>
        <v>0</v>
      </c>
      <c r="Y427" t="str" cm="1">
        <f t="array" aca="1" ref="Y427" ca="1">_xlfn.SWITCH(RANDBETWEEN(0,1),0,"No",1,"Yes")</f>
        <v>Yes</v>
      </c>
      <c r="Z427" s="3">
        <f t="shared" ca="1" si="244"/>
        <v>1.1725244315642487</v>
      </c>
      <c r="AA427" s="3">
        <f t="shared" ca="1" si="229"/>
        <v>0</v>
      </c>
      <c r="AB427" s="3">
        <f t="shared" ca="1" si="245"/>
        <v>0.76540687817407271</v>
      </c>
      <c r="AC427" s="3">
        <f t="shared" ca="1" si="246"/>
        <v>342.86015685964736</v>
      </c>
      <c r="AD427" s="3">
        <f t="shared" ca="1" si="247"/>
        <v>1</v>
      </c>
      <c r="AE427" s="3" t="str">
        <f t="shared" ca="1" si="248"/>
        <v>8-12</v>
      </c>
      <c r="AF427" s="3">
        <f t="shared" ca="1" si="249"/>
        <v>0.57885258360352454</v>
      </c>
      <c r="AG427" s="3" t="str">
        <f t="shared" ca="1" si="250"/>
        <v>Low</v>
      </c>
      <c r="AH427" s="3">
        <f t="shared" ca="1" si="251"/>
        <v>0.59080169613242994</v>
      </c>
      <c r="AI427" s="3">
        <f t="shared" ca="1" si="252"/>
        <v>10.630412714179307</v>
      </c>
      <c r="AJ427" s="3">
        <f t="shared" ca="1" si="253"/>
        <v>32.252760647978</v>
      </c>
      <c r="AK427" s="3">
        <f t="shared" ca="1" si="254"/>
        <v>39.867941195897266</v>
      </c>
      <c r="AL427" s="3">
        <f t="shared" ca="1" si="255"/>
        <v>25</v>
      </c>
      <c r="AM427" s="3" t="str">
        <f t="shared" ca="1" si="256"/>
        <v>Late</v>
      </c>
      <c r="AN427" s="6">
        <f t="shared" ca="1" si="257"/>
        <v>0</v>
      </c>
      <c r="AO427" s="6">
        <f t="shared" ca="1" si="258"/>
        <v>2.5354276213451237</v>
      </c>
      <c r="AP427" s="3" cm="1">
        <f t="array" aca="1" ref="AP427" ca="1">_xlfn.SWITCH(F427,3,_xlfn.NORM.INV(RAND(),8,4),4,_xlfn.NORM.INV(RAND(),7,3))</f>
        <v>9.0431108271203122</v>
      </c>
      <c r="AQ427" s="6">
        <f t="shared" ca="1" si="259"/>
        <v>108.92302349383597</v>
      </c>
      <c r="AR427" s="6">
        <f t="shared" ca="1" si="260"/>
        <v>4129.703332698833</v>
      </c>
      <c r="AS427" s="3">
        <f t="shared" ca="1" si="261"/>
        <v>4.9834926494871583</v>
      </c>
      <c r="AT427" s="6">
        <f t="shared" ca="1" si="262"/>
        <v>7475.2389742307378</v>
      </c>
      <c r="AU427" s="3">
        <f t="shared" ca="1" si="263"/>
        <v>987.77862579438863</v>
      </c>
      <c r="AV427" s="3">
        <f t="shared" ca="1" si="264"/>
        <v>52.632138238091578</v>
      </c>
      <c r="AW427" s="6">
        <f t="shared" ca="1" si="265"/>
        <v>12647.888498583396</v>
      </c>
      <c r="BC427">
        <v>424</v>
      </c>
      <c r="BD427">
        <v>5948443.8026178489</v>
      </c>
      <c r="BI427">
        <v>424</v>
      </c>
      <c r="BJ427">
        <v>303.7585691233931</v>
      </c>
      <c r="BO427">
        <v>424</v>
      </c>
      <c r="BP427">
        <v>0.59</v>
      </c>
      <c r="BW427">
        <v>424</v>
      </c>
      <c r="BX427">
        <v>26.58165252407483</v>
      </c>
      <c r="CE427">
        <v>424</v>
      </c>
      <c r="CF427">
        <v>-3135333.193574212</v>
      </c>
      <c r="CK427">
        <v>424</v>
      </c>
      <c r="CL427">
        <v>4146.9795139125399</v>
      </c>
      <c r="CS427">
        <v>423</v>
      </c>
      <c r="CT427" s="10">
        <v>5.1999999999999998E-2</v>
      </c>
      <c r="CU427" s="10">
        <v>4.3999999999999997E-2</v>
      </c>
      <c r="CV427" s="10">
        <v>6.6000000000000003E-2</v>
      </c>
      <c r="CW427" s="10">
        <v>6.8000000000000005E-2</v>
      </c>
      <c r="CX427" s="10">
        <v>5.6000000000000001E-2</v>
      </c>
      <c r="CY427" s="10">
        <v>8.5999999999999993E-2</v>
      </c>
      <c r="CZ427" s="10">
        <v>7.1999999999999995E-2</v>
      </c>
      <c r="DA427" s="10">
        <v>0.08</v>
      </c>
      <c r="DB427" s="10">
        <v>4.3999999999999997E-2</v>
      </c>
      <c r="DC427" s="10">
        <v>4.3999999999999997E-2</v>
      </c>
      <c r="DD427" s="10">
        <v>5.3999999999999999E-2</v>
      </c>
      <c r="DE427" s="10">
        <v>6.4000000000000001E-2</v>
      </c>
      <c r="DF427" s="10">
        <v>6.2E-2</v>
      </c>
      <c r="DG427" s="10">
        <v>0.06</v>
      </c>
      <c r="DH427" s="10">
        <v>7.8E-2</v>
      </c>
      <c r="DI427" s="10">
        <v>7.0000000000000007E-2</v>
      </c>
      <c r="DJ427" s="25">
        <v>10324.514207258193</v>
      </c>
      <c r="DK427" s="10">
        <v>0.622</v>
      </c>
      <c r="DL427" s="10"/>
      <c r="DM427" s="10"/>
      <c r="DN427" s="10"/>
      <c r="DO427" s="10"/>
      <c r="DP427" s="10"/>
      <c r="DQ427" s="10"/>
      <c r="DR427" s="10"/>
      <c r="DS427" s="10"/>
      <c r="DT427" s="10"/>
      <c r="DU427" s="10"/>
      <c r="DV427" s="10"/>
    </row>
    <row r="428" spans="1:126" x14ac:dyDescent="0.35">
      <c r="A428">
        <f t="shared" ca="1" si="230"/>
        <v>4</v>
      </c>
      <c r="B428" t="str" cm="1">
        <f t="array" aca="1" ref="B428" ca="1">_xlfn.SWITCH(A428,1,"A",2,"B",3,"C",4,"D")</f>
        <v>D</v>
      </c>
      <c r="C428">
        <f t="shared" ca="1" si="231"/>
        <v>4</v>
      </c>
      <c r="D428" s="3">
        <f t="shared" ca="1" si="232"/>
        <v>3.0557392326787483</v>
      </c>
      <c r="E428">
        <f t="shared" ca="1" si="233"/>
        <v>0</v>
      </c>
      <c r="F428" cm="1">
        <f t="array" aca="1" ref="F428" ca="1">_xlfn.SWITCH(RANDBETWEEN(0,1),0,3,1,4)</f>
        <v>3</v>
      </c>
      <c r="G428" s="3">
        <f t="shared" ca="1" si="234"/>
        <v>2.0205970776298257</v>
      </c>
      <c r="H428" t="str" cm="1">
        <f t="array" aca="1" ref="H428" ca="1">_xlfn.SWITCH(RANDBETWEEN(0,1),0,"No",1,"Yes")</f>
        <v>Yes</v>
      </c>
      <c r="I428" s="3">
        <f t="shared" ca="1" si="235"/>
        <v>0.11341954005615129</v>
      </c>
      <c r="J428" t="str" cm="1">
        <f t="array" aca="1" ref="J428" ca="1">_xlfn.SWITCH(RANDBETWEEN(0,2),0,"Rainy",1,"Sunny",2,"Cold")</f>
        <v>Cold</v>
      </c>
      <c r="K428">
        <f t="shared" ca="1" si="228"/>
        <v>6.644670177335521E-2</v>
      </c>
      <c r="L428" t="str" cm="1">
        <f t="array" aca="1" ref="L428" ca="1">_xlfn.SWITCH(RANDBETWEEN(0,1),0,"Good",1,"Bad")</f>
        <v>Good</v>
      </c>
      <c r="M428" s="3">
        <f t="shared" ca="1" si="236"/>
        <v>7.4953832296670575E-2</v>
      </c>
      <c r="N428" t="str" cm="1">
        <f t="array" aca="1" ref="N428" ca="1">_xlfn.SWITCH(RANDBETWEEN(0,1),0,"No",1,"Yes")</f>
        <v>No</v>
      </c>
      <c r="O428" s="3">
        <f t="shared" ca="1" si="237"/>
        <v>4.9569643002789779E-2</v>
      </c>
      <c r="P428" t="str" cm="1">
        <f t="array" aca="1" ref="P428" ca="1">_xlfn.SWITCH(RANDBETWEEN(0,1),0,"No",1,"Yes")</f>
        <v>Yes</v>
      </c>
      <c r="Q428" s="3">
        <f t="shared" ca="1" si="238"/>
        <v>0.47896630518829242</v>
      </c>
      <c r="R428">
        <f t="shared" ca="1" si="239"/>
        <v>1</v>
      </c>
      <c r="S428" s="3">
        <f t="shared" ca="1" si="240"/>
        <v>0.1554670464349199</v>
      </c>
      <c r="T428" s="3">
        <f t="shared" ca="1" si="241"/>
        <v>0.1554670464349199</v>
      </c>
      <c r="U428" t="str" cm="1">
        <f t="array" aca="1" ref="U428" ca="1">_xlfn.SWITCH(RANDBETWEEN(0,1),0,"No",1,"Yes")</f>
        <v>No</v>
      </c>
      <c r="V428" s="3">
        <f t="shared" ca="1" si="242"/>
        <v>0</v>
      </c>
      <c r="W428" t="str" cm="1">
        <f t="array" aca="1" ref="W428" ca="1">_xlfn.SWITCH(RANDBETWEEN(0,1),0,"No",1,"Yes")</f>
        <v>Yes</v>
      </c>
      <c r="X428" s="3">
        <f t="shared" ca="1" si="243"/>
        <v>18.963132491765599</v>
      </c>
      <c r="Y428" t="str" cm="1">
        <f t="array" aca="1" ref="Y428" ca="1">_xlfn.SWITCH(RANDBETWEEN(0,1),0,"No",1,"Yes")</f>
        <v>Yes</v>
      </c>
      <c r="Z428" s="3">
        <f t="shared" ca="1" si="244"/>
        <v>1.2643165801858449</v>
      </c>
      <c r="AA428" s="3">
        <f t="shared" ca="1" si="229"/>
        <v>1</v>
      </c>
      <c r="AB428" s="3">
        <f t="shared" ca="1" si="245"/>
        <v>1.866545851250931</v>
      </c>
      <c r="AC428" s="3">
        <f t="shared" ca="1" si="246"/>
        <v>347.2931655105138</v>
      </c>
      <c r="AD428" s="3">
        <f t="shared" ca="1" si="247"/>
        <v>1</v>
      </c>
      <c r="AE428" s="3" t="str">
        <f t="shared" ca="1" si="248"/>
        <v>8-12</v>
      </c>
      <c r="AF428" s="3">
        <f t="shared" ca="1" si="249"/>
        <v>0.51013920364886434</v>
      </c>
      <c r="AG428" s="3" t="str">
        <f t="shared" ca="1" si="250"/>
        <v>High</v>
      </c>
      <c r="AH428" s="3">
        <f t="shared" ca="1" si="251"/>
        <v>8.6596691525798894E-2</v>
      </c>
      <c r="AI428" s="3">
        <f t="shared" ca="1" si="252"/>
        <v>92.634825503717352</v>
      </c>
      <c r="AJ428" s="3">
        <f t="shared" ca="1" si="253"/>
        <v>3.7490561851015443</v>
      </c>
      <c r="AK428" s="3">
        <f t="shared" ca="1" si="254"/>
        <v>29.39920714986059</v>
      </c>
      <c r="AL428" s="3">
        <f t="shared" ca="1" si="255"/>
        <v>20</v>
      </c>
      <c r="AM428" s="3" t="str">
        <f t="shared" ca="1" si="256"/>
        <v>Late</v>
      </c>
      <c r="AN428" s="6">
        <f t="shared" ca="1" si="257"/>
        <v>17.32997007932974</v>
      </c>
      <c r="AO428" s="6">
        <f t="shared" ca="1" si="258"/>
        <v>0</v>
      </c>
      <c r="AP428" s="3" cm="1">
        <f t="array" aca="1" ref="AP428" ca="1">_xlfn.SWITCH(F428,3,_xlfn.NORM.INV(RAND(),8,4),4,_xlfn.NORM.INV(RAND(),7,3))</f>
        <v>12.06318760295008</v>
      </c>
      <c r="AQ428" s="6">
        <f t="shared" ca="1" si="259"/>
        <v>92.147585959912121</v>
      </c>
      <c r="AR428" s="6">
        <f t="shared" ca="1" si="260"/>
        <v>2652.8831247177022</v>
      </c>
      <c r="AS428" s="3">
        <f t="shared" ca="1" si="261"/>
        <v>3.6749008937325738</v>
      </c>
      <c r="AT428" s="6">
        <f t="shared" ca="1" si="262"/>
        <v>7349.8017874651478</v>
      </c>
      <c r="AU428" s="3">
        <f t="shared" ca="1" si="263"/>
        <v>1016.117918889248</v>
      </c>
      <c r="AV428" s="3">
        <f t="shared" ca="1" si="264"/>
        <v>52.659536505194389</v>
      </c>
      <c r="AW428" s="6">
        <f t="shared" ca="1" si="265"/>
        <v>11088.792337656621</v>
      </c>
      <c r="BC428">
        <v>425</v>
      </c>
      <c r="BD428">
        <v>3940862.5575316311</v>
      </c>
      <c r="BI428">
        <v>425</v>
      </c>
      <c r="BJ428">
        <v>10334.274751913958</v>
      </c>
      <c r="BO428">
        <v>425</v>
      </c>
      <c r="BP428">
        <v>0.61199999999999999</v>
      </c>
      <c r="BW428">
        <v>425</v>
      </c>
      <c r="BX428">
        <v>25.891933244162956</v>
      </c>
      <c r="CE428">
        <v>425</v>
      </c>
      <c r="CF428">
        <v>1574520.5040538753</v>
      </c>
      <c r="CK428">
        <v>425</v>
      </c>
      <c r="CL428">
        <v>4167.0380406747172</v>
      </c>
      <c r="CS428">
        <v>424</v>
      </c>
      <c r="CT428" s="10">
        <v>7.0000000000000007E-2</v>
      </c>
      <c r="CU428" s="10">
        <v>6.8000000000000005E-2</v>
      </c>
      <c r="CV428" s="10">
        <v>5.3999999999999999E-2</v>
      </c>
      <c r="CW428" s="10">
        <v>5.6000000000000001E-2</v>
      </c>
      <c r="CX428" s="10">
        <v>5.1999999999999998E-2</v>
      </c>
      <c r="CY428" s="10">
        <v>7.0000000000000007E-2</v>
      </c>
      <c r="CZ428" s="10">
        <v>0.06</v>
      </c>
      <c r="DA428" s="10">
        <v>6.6000000000000003E-2</v>
      </c>
      <c r="DB428" s="10">
        <v>4.5999999999999999E-2</v>
      </c>
      <c r="DC428" s="10">
        <v>0.06</v>
      </c>
      <c r="DD428" s="10">
        <v>7.1999999999999995E-2</v>
      </c>
      <c r="DE428" s="10">
        <v>6.4000000000000001E-2</v>
      </c>
      <c r="DF428" s="10">
        <v>6.6000000000000003E-2</v>
      </c>
      <c r="DG428" s="10">
        <v>6.8000000000000005E-2</v>
      </c>
      <c r="DH428" s="10">
        <v>7.0000000000000007E-2</v>
      </c>
      <c r="DI428" s="10">
        <v>5.8000000000000003E-2</v>
      </c>
      <c r="DJ428" s="25">
        <v>10303.101357275316</v>
      </c>
      <c r="DK428" s="10">
        <v>0.61</v>
      </c>
      <c r="DL428" s="10"/>
      <c r="DM428" s="10"/>
      <c r="DN428" s="10"/>
      <c r="DO428" s="10"/>
      <c r="DP428" s="10"/>
      <c r="DQ428" s="10"/>
      <c r="DR428" s="10"/>
      <c r="DS428" s="10"/>
      <c r="DT428" s="10"/>
      <c r="DU428" s="10"/>
      <c r="DV428" s="10"/>
    </row>
    <row r="429" spans="1:126" x14ac:dyDescent="0.35">
      <c r="A429">
        <f t="shared" ca="1" si="230"/>
        <v>2</v>
      </c>
      <c r="B429" t="str" cm="1">
        <f t="array" aca="1" ref="B429" ca="1">_xlfn.SWITCH(A429,1,"A",2,"B",3,"C",4,"D")</f>
        <v>B</v>
      </c>
      <c r="C429">
        <f t="shared" ca="1" si="231"/>
        <v>2</v>
      </c>
      <c r="D429" s="3">
        <f t="shared" ca="1" si="232"/>
        <v>2.902432596141753</v>
      </c>
      <c r="E429">
        <f t="shared" ca="1" si="233"/>
        <v>1</v>
      </c>
      <c r="F429" cm="1">
        <f t="array" aca="1" ref="F429" ca="1">_xlfn.SWITCH(RANDBETWEEN(0,1),0,3,1,4)</f>
        <v>3</v>
      </c>
      <c r="G429" s="3">
        <f t="shared" ca="1" si="234"/>
        <v>1.3907801743147887</v>
      </c>
      <c r="H429" t="str" cm="1">
        <f t="array" aca="1" ref="H429" ca="1">_xlfn.SWITCH(RANDBETWEEN(0,1),0,"No",1,"Yes")</f>
        <v>No</v>
      </c>
      <c r="I429" s="3">
        <f t="shared" ca="1" si="235"/>
        <v>0.23593074525699051</v>
      </c>
      <c r="J429" t="str" cm="1">
        <f t="array" aca="1" ref="J429" ca="1">_xlfn.SWITCH(RANDBETWEEN(0,2),0,"Rainy",1,"Sunny",2,"Cold")</f>
        <v>Cold</v>
      </c>
      <c r="K429">
        <f t="shared" ca="1" si="228"/>
        <v>0.78537199853922801</v>
      </c>
      <c r="L429" t="str" cm="1">
        <f t="array" aca="1" ref="L429" ca="1">_xlfn.SWITCH(RANDBETWEEN(0,1),0,"Good",1,"Bad")</f>
        <v>Good</v>
      </c>
      <c r="M429" s="3">
        <f t="shared" ca="1" si="236"/>
        <v>9.3384073435318168E-2</v>
      </c>
      <c r="N429" t="str" cm="1">
        <f t="array" aca="1" ref="N429" ca="1">_xlfn.SWITCH(RANDBETWEEN(0,1),0,"No",1,"Yes")</f>
        <v>Yes</v>
      </c>
      <c r="O429" s="3">
        <f t="shared" ca="1" si="237"/>
        <v>0.54666585255882949</v>
      </c>
      <c r="P429" t="str" cm="1">
        <f t="array" aca="1" ref="P429" ca="1">_xlfn.SWITCH(RANDBETWEEN(0,1),0,"No",1,"Yes")</f>
        <v>Yes</v>
      </c>
      <c r="Q429" s="3">
        <f t="shared" ca="1" si="238"/>
        <v>1.8785322311945361</v>
      </c>
      <c r="R429">
        <f t="shared" ca="1" si="239"/>
        <v>1</v>
      </c>
      <c r="S429" s="3">
        <f t="shared" ca="1" si="240"/>
        <v>0.1709868077334798</v>
      </c>
      <c r="T429" s="3">
        <f t="shared" ca="1" si="241"/>
        <v>0.1709868077334798</v>
      </c>
      <c r="U429" t="str" cm="1">
        <f t="array" aca="1" ref="U429" ca="1">_xlfn.SWITCH(RANDBETWEEN(0,1),0,"No",1,"Yes")</f>
        <v>Yes</v>
      </c>
      <c r="V429" s="3">
        <f t="shared" ca="1" si="242"/>
        <v>0.40953673733008422</v>
      </c>
      <c r="W429" t="str" cm="1">
        <f t="array" aca="1" ref="W429" ca="1">_xlfn.SWITCH(RANDBETWEEN(0,1),0,"No",1,"Yes")</f>
        <v>No</v>
      </c>
      <c r="X429" s="3">
        <f t="shared" ca="1" si="243"/>
        <v>0</v>
      </c>
      <c r="Y429" t="str" cm="1">
        <f t="array" aca="1" ref="Y429" ca="1">_xlfn.SWITCH(RANDBETWEEN(0,1),0,"No",1,"Yes")</f>
        <v>No</v>
      </c>
      <c r="Z429" s="3">
        <f t="shared" ca="1" si="244"/>
        <v>0</v>
      </c>
      <c r="AA429" s="3">
        <f t="shared" ca="1" si="229"/>
        <v>1</v>
      </c>
      <c r="AB429" s="3">
        <f t="shared" ca="1" si="245"/>
        <v>-0.37653713228998198</v>
      </c>
      <c r="AC429" s="3">
        <f t="shared" ca="1" si="246"/>
        <v>247.68639369866059</v>
      </c>
      <c r="AD429" s="3">
        <f t="shared" ca="1" si="247"/>
        <v>2</v>
      </c>
      <c r="AE429" s="3" t="str">
        <f t="shared" ca="1" si="248"/>
        <v>12-4</v>
      </c>
      <c r="AF429" s="3">
        <f t="shared" ca="1" si="249"/>
        <v>0.71993093314297851</v>
      </c>
      <c r="AG429" s="3" t="str">
        <f t="shared" ca="1" si="250"/>
        <v>High</v>
      </c>
      <c r="AH429" s="3">
        <f t="shared" ca="1" si="251"/>
        <v>6.5974362389758331E-2</v>
      </c>
      <c r="AI429" s="3">
        <f t="shared" ca="1" si="252"/>
        <v>59.222461418408294</v>
      </c>
      <c r="AJ429" s="3">
        <f t="shared" ca="1" si="253"/>
        <v>4.1823049526555396</v>
      </c>
      <c r="AK429" s="3">
        <f t="shared" ca="1" si="254"/>
        <v>10.102861736261548</v>
      </c>
      <c r="AL429" s="3">
        <f t="shared" ca="1" si="255"/>
        <v>40</v>
      </c>
      <c r="AM429" s="3" t="str">
        <f t="shared" ca="1" si="256"/>
        <v>On time</v>
      </c>
      <c r="AN429" s="6">
        <f t="shared" ca="1" si="257"/>
        <v>0</v>
      </c>
      <c r="AO429" s="6">
        <f t="shared" ca="1" si="258"/>
        <v>4.2133094332925252</v>
      </c>
      <c r="AP429" s="3" cm="1">
        <f t="array" aca="1" ref="AP429" ca="1">_xlfn.SWITCH(F429,3,_xlfn.NORM.INV(RAND(),8,4),4,_xlfn.NORM.INV(RAND(),7,3))</f>
        <v>9.5428454523831618</v>
      </c>
      <c r="AQ429" s="6">
        <f t="shared" ca="1" si="259"/>
        <v>95.726440634184598</v>
      </c>
      <c r="AR429" s="6">
        <f t="shared" ca="1" si="260"/>
        <v>2484.598223936332</v>
      </c>
      <c r="AS429" s="3">
        <f t="shared" ca="1" si="261"/>
        <v>1.2628577170326936</v>
      </c>
      <c r="AT429" s="6">
        <f t="shared" ca="1" si="262"/>
        <v>2525.7154340653869</v>
      </c>
      <c r="AU429" s="3">
        <f t="shared" ca="1" si="263"/>
        <v>1029.4429637672795</v>
      </c>
      <c r="AV429" s="3">
        <f t="shared" ca="1" si="264"/>
        <v>34.769077490950835</v>
      </c>
      <c r="AW429" s="6">
        <f t="shared" ca="1" si="265"/>
        <v>6078.739008693241</v>
      </c>
      <c r="BC429">
        <v>426</v>
      </c>
      <c r="BD429">
        <v>5756224.0101799443</v>
      </c>
      <c r="BI429">
        <v>426</v>
      </c>
      <c r="BJ429">
        <v>8165.2367698236931</v>
      </c>
      <c r="BO429">
        <v>426</v>
      </c>
      <c r="BP429">
        <v>0.59599999999999997</v>
      </c>
      <c r="BW429">
        <v>426</v>
      </c>
      <c r="BX429">
        <v>25.007432757877037</v>
      </c>
      <c r="CE429">
        <v>426</v>
      </c>
      <c r="CF429">
        <v>2084353.2212161487</v>
      </c>
      <c r="CK429">
        <v>426</v>
      </c>
      <c r="CL429">
        <v>5411.025864862243</v>
      </c>
      <c r="CS429">
        <v>425</v>
      </c>
      <c r="CT429" s="10">
        <v>5.8000000000000003E-2</v>
      </c>
      <c r="CU429" s="10">
        <v>5.3999999999999999E-2</v>
      </c>
      <c r="CV429" s="10">
        <v>7.3999999999999996E-2</v>
      </c>
      <c r="CW429" s="10">
        <v>6.2E-2</v>
      </c>
      <c r="CX429" s="10">
        <v>5.3999999999999999E-2</v>
      </c>
      <c r="CY429" s="10">
        <v>0.08</v>
      </c>
      <c r="CZ429" s="10">
        <v>4.5999999999999999E-2</v>
      </c>
      <c r="DA429" s="10">
        <v>5.8000000000000003E-2</v>
      </c>
      <c r="DB429" s="10">
        <v>6.2E-2</v>
      </c>
      <c r="DC429" s="10">
        <v>6.6000000000000003E-2</v>
      </c>
      <c r="DD429" s="10">
        <v>5.1999999999999998E-2</v>
      </c>
      <c r="DE429" s="10">
        <v>5.8000000000000003E-2</v>
      </c>
      <c r="DF429" s="10">
        <v>6.2E-2</v>
      </c>
      <c r="DG429" s="10">
        <v>7.0000000000000007E-2</v>
      </c>
      <c r="DH429" s="10">
        <v>0.08</v>
      </c>
      <c r="DI429" s="10">
        <v>6.4000000000000001E-2</v>
      </c>
      <c r="DJ429" s="25">
        <v>9981.748274316622</v>
      </c>
      <c r="DK429" s="10">
        <v>0.64600000000000002</v>
      </c>
      <c r="DL429" s="10"/>
      <c r="DM429" s="10"/>
      <c r="DN429" s="10"/>
      <c r="DO429" s="10"/>
      <c r="DP429" s="10"/>
      <c r="DQ429" s="10"/>
      <c r="DR429" s="10"/>
      <c r="DS429" s="10"/>
      <c r="DT429" s="10"/>
      <c r="DU429" s="10"/>
      <c r="DV429" s="10"/>
    </row>
    <row r="430" spans="1:126" x14ac:dyDescent="0.35">
      <c r="A430">
        <f t="shared" ca="1" si="230"/>
        <v>4</v>
      </c>
      <c r="B430" t="str" cm="1">
        <f t="array" aca="1" ref="B430" ca="1">_xlfn.SWITCH(A430,1,"A",2,"B",3,"C",4,"D")</f>
        <v>D</v>
      </c>
      <c r="C430">
        <f t="shared" ca="1" si="231"/>
        <v>1</v>
      </c>
      <c r="D430" s="3">
        <f t="shared" ca="1" si="232"/>
        <v>2.8927010636934756</v>
      </c>
      <c r="E430">
        <f t="shared" ca="1" si="233"/>
        <v>0</v>
      </c>
      <c r="F430" cm="1">
        <f t="array" aca="1" ref="F430" ca="1">_xlfn.SWITCH(RANDBETWEEN(0,1),0,3,1,4)</f>
        <v>3</v>
      </c>
      <c r="G430" s="3">
        <f t="shared" ca="1" si="234"/>
        <v>2.5814497677145809</v>
      </c>
      <c r="H430" t="str" cm="1">
        <f t="array" aca="1" ref="H430" ca="1">_xlfn.SWITCH(RANDBETWEEN(0,1),0,"No",1,"Yes")</f>
        <v>Yes</v>
      </c>
      <c r="I430" s="3">
        <f t="shared" ca="1" si="235"/>
        <v>8.5675848501978361E-2</v>
      </c>
      <c r="J430" t="str" cm="1">
        <f t="array" aca="1" ref="J430" ca="1">_xlfn.SWITCH(RANDBETWEEN(0,2),0,"Rainy",1,"Sunny",2,"Cold")</f>
        <v>Cold</v>
      </c>
      <c r="K430">
        <f t="shared" ca="1" si="228"/>
        <v>0.43016002939815767</v>
      </c>
      <c r="L430" t="str" cm="1">
        <f t="array" aca="1" ref="L430" ca="1">_xlfn.SWITCH(RANDBETWEEN(0,1),0,"Good",1,"Bad")</f>
        <v>Bad</v>
      </c>
      <c r="M430" s="3">
        <f t="shared" ca="1" si="236"/>
        <v>0.37045323349080495</v>
      </c>
      <c r="N430" t="str" cm="1">
        <f t="array" aca="1" ref="N430" ca="1">_xlfn.SWITCH(RANDBETWEEN(0,1),0,"No",1,"Yes")</f>
        <v>Yes</v>
      </c>
      <c r="O430" s="3">
        <f t="shared" ca="1" si="237"/>
        <v>0.9192200573054331</v>
      </c>
      <c r="P430" t="str" cm="1">
        <f t="array" aca="1" ref="P430" ca="1">_xlfn.SWITCH(RANDBETWEEN(0,1),0,"No",1,"Yes")</f>
        <v>Yes</v>
      </c>
      <c r="Q430" s="3">
        <f t="shared" ca="1" si="238"/>
        <v>1.9235480262872202</v>
      </c>
      <c r="R430">
        <f t="shared" ca="1" si="239"/>
        <v>3</v>
      </c>
      <c r="S430" s="3">
        <f t="shared" ca="1" si="240"/>
        <v>0.17834119890170136</v>
      </c>
      <c r="T430" s="3">
        <f t="shared" ca="1" si="241"/>
        <v>0.53502359670510402</v>
      </c>
      <c r="U430" t="str" cm="1">
        <f t="array" aca="1" ref="U430" ca="1">_xlfn.SWITCH(RANDBETWEEN(0,1),0,"No",1,"Yes")</f>
        <v>Yes</v>
      </c>
      <c r="V430" s="3">
        <f t="shared" ca="1" si="242"/>
        <v>0.52861476267160257</v>
      </c>
      <c r="W430" t="str" cm="1">
        <f t="array" aca="1" ref="W430" ca="1">_xlfn.SWITCH(RANDBETWEEN(0,1),0,"No",1,"Yes")</f>
        <v>Yes</v>
      </c>
      <c r="X430" s="3">
        <f t="shared" ca="1" si="243"/>
        <v>45.79601619293048</v>
      </c>
      <c r="Y430" t="str" cm="1">
        <f t="array" aca="1" ref="Y430" ca="1">_xlfn.SWITCH(RANDBETWEEN(0,1),0,"No",1,"Yes")</f>
        <v>Yes</v>
      </c>
      <c r="Z430" s="3">
        <f t="shared" ca="1" si="244"/>
        <v>0.33123951041891042</v>
      </c>
      <c r="AA430" s="3">
        <f t="shared" ca="1" si="229"/>
        <v>1</v>
      </c>
      <c r="AB430" s="3">
        <f t="shared" ca="1" si="245"/>
        <v>1.9943729282792846</v>
      </c>
      <c r="AC430" s="3">
        <f t="shared" ca="1" si="246"/>
        <v>290.43937841606891</v>
      </c>
      <c r="AD430" s="3">
        <f t="shared" ca="1" si="247"/>
        <v>4</v>
      </c>
      <c r="AE430" s="3" t="str">
        <f t="shared" ca="1" si="248"/>
        <v>4-8</v>
      </c>
      <c r="AF430" s="3">
        <f t="shared" ca="1" si="249"/>
        <v>1.5590172982539845</v>
      </c>
      <c r="AG430" s="3" t="str">
        <f t="shared" ca="1" si="250"/>
        <v>Low</v>
      </c>
      <c r="AH430" s="3">
        <f t="shared" ca="1" si="251"/>
        <v>0.62669073017743371</v>
      </c>
      <c r="AI430" s="3">
        <f t="shared" ca="1" si="252"/>
        <v>22.904271920745323</v>
      </c>
      <c r="AJ430" s="3">
        <f t="shared" ca="1" si="253"/>
        <v>12.680576768432715</v>
      </c>
      <c r="AK430" s="3">
        <f t="shared" ca="1" si="254"/>
        <v>70.362058750567684</v>
      </c>
      <c r="AL430" s="3">
        <f t="shared" ca="1" si="255"/>
        <v>25</v>
      </c>
      <c r="AM430" s="3" t="str">
        <f t="shared" ca="1" si="256"/>
        <v>Late</v>
      </c>
      <c r="AN430" s="6">
        <f t="shared" ca="1" si="257"/>
        <v>0</v>
      </c>
      <c r="AO430" s="6">
        <f t="shared" ca="1" si="258"/>
        <v>9.3031183480077484</v>
      </c>
      <c r="AP430" s="3" cm="1">
        <f t="array" aca="1" ref="AP430" ca="1">_xlfn.SWITCH(F430,3,_xlfn.NORM.INV(RAND(),8,4),4,_xlfn.NORM.INV(RAND(),7,3))</f>
        <v>7.5370012579552439</v>
      </c>
      <c r="AQ430" s="6">
        <f t="shared" ca="1" si="259"/>
        <v>88.038506672976396</v>
      </c>
      <c r="AR430" s="6">
        <f t="shared" ca="1" si="260"/>
        <v>3392.5759436207377</v>
      </c>
      <c r="AS430" s="3">
        <f t="shared" ca="1" si="261"/>
        <v>8.7952573438209605</v>
      </c>
      <c r="AT430" s="6">
        <f t="shared" ca="1" si="262"/>
        <v>17590.51468764192</v>
      </c>
      <c r="AU430" s="3">
        <f t="shared" ca="1" si="263"/>
        <v>1022.0066912379032</v>
      </c>
      <c r="AV430" s="3">
        <f t="shared" ca="1" si="264"/>
        <v>56.09197831128656</v>
      </c>
      <c r="AW430" s="6">
        <f t="shared" ca="1" si="265"/>
        <v>22070.492419159858</v>
      </c>
      <c r="BC430">
        <v>427</v>
      </c>
      <c r="BD430">
        <v>4064891.7173799584</v>
      </c>
      <c r="BI430">
        <v>427</v>
      </c>
      <c r="BJ430">
        <v>20967.880481667689</v>
      </c>
      <c r="BO430">
        <v>427</v>
      </c>
      <c r="BP430">
        <v>0.62</v>
      </c>
      <c r="BW430">
        <v>427</v>
      </c>
      <c r="BX430">
        <v>24.698520737853237</v>
      </c>
      <c r="CE430">
        <v>427</v>
      </c>
      <c r="CF430">
        <v>2080770.5825408497</v>
      </c>
      <c r="CK430">
        <v>427</v>
      </c>
      <c r="CL430">
        <v>5307.4000321095546</v>
      </c>
      <c r="CS430">
        <v>426</v>
      </c>
      <c r="CT430" s="10">
        <v>7.1999999999999995E-2</v>
      </c>
      <c r="CU430" s="10">
        <v>8.2000000000000003E-2</v>
      </c>
      <c r="CV430" s="10">
        <v>7.0000000000000007E-2</v>
      </c>
      <c r="CW430" s="10">
        <v>5.8000000000000003E-2</v>
      </c>
      <c r="CX430" s="10">
        <v>6.8000000000000005E-2</v>
      </c>
      <c r="CY430" s="10">
        <v>4.8000000000000001E-2</v>
      </c>
      <c r="CZ430" s="10">
        <v>5.3999999999999999E-2</v>
      </c>
      <c r="DA430" s="10">
        <v>5.8000000000000003E-2</v>
      </c>
      <c r="DB430" s="10">
        <v>5.6000000000000001E-2</v>
      </c>
      <c r="DC430" s="10">
        <v>6.8000000000000005E-2</v>
      </c>
      <c r="DD430" s="10">
        <v>6.6000000000000003E-2</v>
      </c>
      <c r="DE430" s="10">
        <v>4.8000000000000001E-2</v>
      </c>
      <c r="DF430" s="10">
        <v>5.1999999999999998E-2</v>
      </c>
      <c r="DG430" s="10">
        <v>6.2E-2</v>
      </c>
      <c r="DH430" s="10">
        <v>7.3999999999999996E-2</v>
      </c>
      <c r="DI430" s="10">
        <v>6.4000000000000001E-2</v>
      </c>
      <c r="DJ430" s="25">
        <v>7974.1260521665617</v>
      </c>
      <c r="DK430" s="10">
        <v>0.59799999999999998</v>
      </c>
      <c r="DL430" s="10"/>
      <c r="DM430" s="10"/>
      <c r="DN430" s="10"/>
      <c r="DO430" s="10"/>
      <c r="DP430" s="10"/>
      <c r="DQ430" s="10"/>
      <c r="DR430" s="10"/>
      <c r="DS430" s="10"/>
      <c r="DT430" s="10"/>
      <c r="DU430" s="10"/>
      <c r="DV430" s="10"/>
    </row>
    <row r="431" spans="1:126" x14ac:dyDescent="0.35">
      <c r="A431">
        <f t="shared" ca="1" si="230"/>
        <v>3</v>
      </c>
      <c r="B431" t="str" cm="1">
        <f t="array" aca="1" ref="B431" ca="1">_xlfn.SWITCH(A431,1,"A",2,"B",3,"C",4,"D")</f>
        <v>C</v>
      </c>
      <c r="C431">
        <f t="shared" ca="1" si="231"/>
        <v>2</v>
      </c>
      <c r="D431" s="3">
        <f t="shared" ca="1" si="232"/>
        <v>3.1015146411319754</v>
      </c>
      <c r="E431">
        <f t="shared" ca="1" si="233"/>
        <v>1</v>
      </c>
      <c r="F431" cm="1">
        <f t="array" aca="1" ref="F431" ca="1">_xlfn.SWITCH(RANDBETWEEN(0,1),0,3,1,4)</f>
        <v>3</v>
      </c>
      <c r="G431" s="3">
        <f t="shared" ca="1" si="234"/>
        <v>1.6442944838776876</v>
      </c>
      <c r="H431" t="str" cm="1">
        <f t="array" aca="1" ref="H431" ca="1">_xlfn.SWITCH(RANDBETWEEN(0,1),0,"No",1,"Yes")</f>
        <v>No</v>
      </c>
      <c r="I431" s="3">
        <f t="shared" ca="1" si="235"/>
        <v>0.2910920404681232</v>
      </c>
      <c r="J431" t="str" cm="1">
        <f t="array" aca="1" ref="J431" ca="1">_xlfn.SWITCH(RANDBETWEEN(0,2),0,"Rainy",1,"Sunny",2,"Cold")</f>
        <v>Sunny</v>
      </c>
      <c r="K431">
        <f t="shared" ca="1" si="228"/>
        <v>0.47285658703155986</v>
      </c>
      <c r="L431" t="str" cm="1">
        <f t="array" aca="1" ref="L431" ca="1">_xlfn.SWITCH(RANDBETWEEN(0,1),0,"Good",1,"Bad")</f>
        <v>Bad</v>
      </c>
      <c r="M431" s="3">
        <f t="shared" ca="1" si="236"/>
        <v>0.54703098121907434</v>
      </c>
      <c r="N431" t="str" cm="1">
        <f t="array" aca="1" ref="N431" ca="1">_xlfn.SWITCH(RANDBETWEEN(0,1),0,"No",1,"Yes")</f>
        <v>No</v>
      </c>
      <c r="O431" s="3">
        <f t="shared" ca="1" si="237"/>
        <v>9.3703225307513807E-2</v>
      </c>
      <c r="P431" t="str" cm="1">
        <f t="array" aca="1" ref="P431" ca="1">_xlfn.SWITCH(RANDBETWEEN(0,1),0,"No",1,"Yes")</f>
        <v>Yes</v>
      </c>
      <c r="Q431" s="3">
        <f t="shared" ca="1" si="238"/>
        <v>0.67413208699366156</v>
      </c>
      <c r="R431">
        <f t="shared" ca="1" si="239"/>
        <v>1</v>
      </c>
      <c r="S431" s="3">
        <f t="shared" ca="1" si="240"/>
        <v>0.18112759084922297</v>
      </c>
      <c r="T431" s="3">
        <f t="shared" ca="1" si="241"/>
        <v>0.18112759084922297</v>
      </c>
      <c r="U431" t="str" cm="1">
        <f t="array" aca="1" ref="U431" ca="1">_xlfn.SWITCH(RANDBETWEEN(0,1),0,"No",1,"Yes")</f>
        <v>Yes</v>
      </c>
      <c r="V431" s="3">
        <f t="shared" ca="1" si="242"/>
        <v>1.0988095986659718</v>
      </c>
      <c r="W431" t="str" cm="1">
        <f t="array" aca="1" ref="W431" ca="1">_xlfn.SWITCH(RANDBETWEEN(0,1),0,"No",1,"Yes")</f>
        <v>Yes</v>
      </c>
      <c r="X431" s="3">
        <f t="shared" ca="1" si="243"/>
        <v>34.100987538006166</v>
      </c>
      <c r="Y431" t="str" cm="1">
        <f t="array" aca="1" ref="Y431" ca="1">_xlfn.SWITCH(RANDBETWEEN(0,1),0,"No",1,"Yes")</f>
        <v>Yes</v>
      </c>
      <c r="Z431" s="3">
        <f t="shared" ca="1" si="244"/>
        <v>0.95504339696484197</v>
      </c>
      <c r="AA431" s="3">
        <f t="shared" ca="1" si="229"/>
        <v>0</v>
      </c>
      <c r="AB431" s="3">
        <f t="shared" ca="1" si="245"/>
        <v>0.65966768662633302</v>
      </c>
      <c r="AC431" s="3">
        <f t="shared" ca="1" si="246"/>
        <v>271.74234904587382</v>
      </c>
      <c r="AD431" s="3">
        <f t="shared" ca="1" si="247"/>
        <v>3</v>
      </c>
      <c r="AE431" s="3" t="str">
        <f t="shared" ca="1" si="248"/>
        <v>4-8</v>
      </c>
      <c r="AF431" s="3">
        <f t="shared" ca="1" si="249"/>
        <v>0.83724867303920947</v>
      </c>
      <c r="AG431" s="3" t="str">
        <f t="shared" ca="1" si="250"/>
        <v>High</v>
      </c>
      <c r="AH431" s="3">
        <f t="shared" ca="1" si="251"/>
        <v>7.8149564488469186E-2</v>
      </c>
      <c r="AI431" s="3">
        <f t="shared" ca="1" si="252"/>
        <v>41.615246485882636</v>
      </c>
      <c r="AJ431" s="3">
        <f t="shared" ca="1" si="253"/>
        <v>6.5298747933178394</v>
      </c>
      <c r="AK431" s="3">
        <f t="shared" ca="1" si="254"/>
        <v>48.164018246855669</v>
      </c>
      <c r="AL431" s="3">
        <f t="shared" ca="1" si="255"/>
        <v>20</v>
      </c>
      <c r="AM431" s="3" t="str">
        <f t="shared" ca="1" si="256"/>
        <v>Late</v>
      </c>
      <c r="AN431" s="6">
        <f t="shared" ca="1" si="257"/>
        <v>22.863951919201451</v>
      </c>
      <c r="AO431" s="6">
        <f t="shared" ca="1" si="258"/>
        <v>0</v>
      </c>
      <c r="AP431" s="3" cm="1">
        <f t="array" aca="1" ref="AP431" ca="1">_xlfn.SWITCH(F431,3,_xlfn.NORM.INV(RAND(),8,4),4,_xlfn.NORM.INV(RAND(),7,3))</f>
        <v>12.067166405920577</v>
      </c>
      <c r="AQ431" s="6">
        <f t="shared" ca="1" si="259"/>
        <v>106.25340293614578</v>
      </c>
      <c r="AR431" s="6">
        <f t="shared" ca="1" si="260"/>
        <v>2392.7364831746759</v>
      </c>
      <c r="AS431" s="3">
        <f t="shared" ca="1" si="261"/>
        <v>6.0205022808569586</v>
      </c>
      <c r="AT431" s="6">
        <f t="shared" ca="1" si="262"/>
        <v>9030.7534212854371</v>
      </c>
      <c r="AU431" s="3">
        <f t="shared" ca="1" si="263"/>
        <v>1031.388376202704</v>
      </c>
      <c r="AV431" s="3">
        <f t="shared" ca="1" si="264"/>
        <v>36.249574782267786</v>
      </c>
      <c r="AW431" s="6">
        <f t="shared" ca="1" si="265"/>
        <v>12513.991807364288</v>
      </c>
      <c r="BC431">
        <v>428</v>
      </c>
      <c r="BD431">
        <v>3847242.3808765379</v>
      </c>
      <c r="BI431">
        <v>428</v>
      </c>
      <c r="BJ431">
        <v>10631.224461198604</v>
      </c>
      <c r="BO431">
        <v>428</v>
      </c>
      <c r="BP431">
        <v>0.59599999999999997</v>
      </c>
      <c r="BW431">
        <v>428</v>
      </c>
      <c r="BX431">
        <v>24.214441028896346</v>
      </c>
      <c r="CE431">
        <v>428</v>
      </c>
      <c r="CF431">
        <v>2857379.1054901662</v>
      </c>
      <c r="CK431">
        <v>428</v>
      </c>
      <c r="CL431">
        <v>3960.5536423049716</v>
      </c>
      <c r="CS431">
        <v>427</v>
      </c>
      <c r="CT431" s="10">
        <v>5.3999999999999999E-2</v>
      </c>
      <c r="CU431" s="10">
        <v>7.5999999999999998E-2</v>
      </c>
      <c r="CV431" s="10">
        <v>0.05</v>
      </c>
      <c r="CW431" s="10">
        <v>7.5999999999999998E-2</v>
      </c>
      <c r="CX431" s="10">
        <v>0.06</v>
      </c>
      <c r="CY431" s="10">
        <v>6.6000000000000003E-2</v>
      </c>
      <c r="CZ431" s="10">
        <v>5.8000000000000003E-2</v>
      </c>
      <c r="DA431" s="10">
        <v>6.4000000000000001E-2</v>
      </c>
      <c r="DB431" s="10">
        <v>7.8E-2</v>
      </c>
      <c r="DC431" s="10">
        <v>6.8000000000000005E-2</v>
      </c>
      <c r="DD431" s="10">
        <v>7.0000000000000007E-2</v>
      </c>
      <c r="DE431" s="10">
        <v>5.6000000000000001E-2</v>
      </c>
      <c r="DF431" s="10">
        <v>5.8000000000000003E-2</v>
      </c>
      <c r="DG431" s="10">
        <v>5.1999999999999998E-2</v>
      </c>
      <c r="DH431" s="10">
        <v>6.4000000000000001E-2</v>
      </c>
      <c r="DI431" s="10">
        <v>0.05</v>
      </c>
      <c r="DJ431" s="25">
        <v>10085.372969498498</v>
      </c>
      <c r="DK431" s="10">
        <v>0.61</v>
      </c>
      <c r="DL431" s="10"/>
      <c r="DM431" s="10"/>
      <c r="DN431" s="10"/>
      <c r="DO431" s="10"/>
      <c r="DP431" s="10"/>
      <c r="DQ431" s="10"/>
      <c r="DR431" s="10"/>
      <c r="DS431" s="10"/>
      <c r="DT431" s="10"/>
      <c r="DU431" s="10"/>
      <c r="DV431" s="10"/>
    </row>
    <row r="432" spans="1:126" x14ac:dyDescent="0.35">
      <c r="A432">
        <f t="shared" ca="1" si="230"/>
        <v>4</v>
      </c>
      <c r="B432" t="str" cm="1">
        <f t="array" aca="1" ref="B432" ca="1">_xlfn.SWITCH(A432,1,"A",2,"B",3,"C",4,"D")</f>
        <v>D</v>
      </c>
      <c r="C432">
        <f t="shared" ca="1" si="231"/>
        <v>1</v>
      </c>
      <c r="D432" s="3">
        <f t="shared" ca="1" si="232"/>
        <v>2.845406895327915</v>
      </c>
      <c r="E432">
        <f t="shared" ca="1" si="233"/>
        <v>1</v>
      </c>
      <c r="F432" cm="1">
        <f t="array" aca="1" ref="F432" ca="1">_xlfn.SWITCH(RANDBETWEEN(0,1),0,3,1,4)</f>
        <v>3</v>
      </c>
      <c r="G432" s="3">
        <f t="shared" ca="1" si="234"/>
        <v>2.5728407614661775</v>
      </c>
      <c r="H432" t="str" cm="1">
        <f t="array" aca="1" ref="H432" ca="1">_xlfn.SWITCH(RANDBETWEEN(0,1),0,"No",1,"Yes")</f>
        <v>No</v>
      </c>
      <c r="I432" s="3">
        <f t="shared" ca="1" si="235"/>
        <v>0.39838103978259659</v>
      </c>
      <c r="J432" t="str" cm="1">
        <f t="array" aca="1" ref="J432" ca="1">_xlfn.SWITCH(RANDBETWEEN(0,2),0,"Rainy",1,"Sunny",2,"Cold")</f>
        <v>Cold</v>
      </c>
      <c r="K432">
        <f t="shared" ca="1" si="228"/>
        <v>0.35344641633051282</v>
      </c>
      <c r="L432" t="str" cm="1">
        <f t="array" aca="1" ref="L432" ca="1">_xlfn.SWITCH(RANDBETWEEN(0,1),0,"Good",1,"Bad")</f>
        <v>Bad</v>
      </c>
      <c r="M432" s="3">
        <f t="shared" ca="1" si="236"/>
        <v>0.45471444437752062</v>
      </c>
      <c r="N432" t="str" cm="1">
        <f t="array" aca="1" ref="N432" ca="1">_xlfn.SWITCH(RANDBETWEEN(0,1),0,"No",1,"Yes")</f>
        <v>No</v>
      </c>
      <c r="O432" s="3">
        <f t="shared" ca="1" si="237"/>
        <v>9.8807525811514349E-2</v>
      </c>
      <c r="P432" t="str" cm="1">
        <f t="array" aca="1" ref="P432" ca="1">_xlfn.SWITCH(RANDBETWEEN(0,1),0,"No",1,"Yes")</f>
        <v>No</v>
      </c>
      <c r="Q432" s="3">
        <f t="shared" ca="1" si="238"/>
        <v>0</v>
      </c>
      <c r="R432">
        <f t="shared" ca="1" si="239"/>
        <v>2</v>
      </c>
      <c r="S432" s="3">
        <f t="shared" ca="1" si="240"/>
        <v>0.14331479181377405</v>
      </c>
      <c r="T432" s="3">
        <f t="shared" ca="1" si="241"/>
        <v>0.28662958362754809</v>
      </c>
      <c r="U432" t="str" cm="1">
        <f t="array" aca="1" ref="U432" ca="1">_xlfn.SWITCH(RANDBETWEEN(0,1),0,"No",1,"Yes")</f>
        <v>No</v>
      </c>
      <c r="V432" s="3">
        <f t="shared" ca="1" si="242"/>
        <v>0</v>
      </c>
      <c r="W432" t="str" cm="1">
        <f t="array" aca="1" ref="W432" ca="1">_xlfn.SWITCH(RANDBETWEEN(0,1),0,"No",1,"Yes")</f>
        <v>No</v>
      </c>
      <c r="X432" s="3">
        <f t="shared" ca="1" si="243"/>
        <v>0</v>
      </c>
      <c r="Y432" t="str" cm="1">
        <f t="array" aca="1" ref="Y432" ca="1">_xlfn.SWITCH(RANDBETWEEN(0,1),0,"No",1,"Yes")</f>
        <v>Yes</v>
      </c>
      <c r="Z432" s="3">
        <f t="shared" ca="1" si="244"/>
        <v>0.97385975173522721</v>
      </c>
      <c r="AA432" s="3">
        <f t="shared" ca="1" si="229"/>
        <v>1</v>
      </c>
      <c r="AB432" s="3">
        <f t="shared" ca="1" si="245"/>
        <v>0.48486475600711754</v>
      </c>
      <c r="AC432" s="3">
        <f t="shared" ca="1" si="246"/>
        <v>269.47836444669292</v>
      </c>
      <c r="AD432" s="3">
        <f t="shared" ca="1" si="247"/>
        <v>1</v>
      </c>
      <c r="AE432" s="3" t="str">
        <f t="shared" ca="1" si="248"/>
        <v>8-12</v>
      </c>
      <c r="AF432" s="3">
        <f t="shared" ca="1" si="249"/>
        <v>0.58163753839480892</v>
      </c>
      <c r="AG432" s="3" t="str">
        <f t="shared" ca="1" si="250"/>
        <v>Low</v>
      </c>
      <c r="AH432" s="3">
        <f t="shared" ca="1" si="251"/>
        <v>0.37532362853187551</v>
      </c>
      <c r="AI432" s="3">
        <f t="shared" ca="1" si="252"/>
        <v>36.298750027994458</v>
      </c>
      <c r="AJ432" s="3">
        <f t="shared" ca="1" si="253"/>
        <v>7.423902041774574</v>
      </c>
      <c r="AK432" s="3">
        <f t="shared" ca="1" si="254"/>
        <v>14.004407487839476</v>
      </c>
      <c r="AL432" s="3">
        <f t="shared" ca="1" si="255"/>
        <v>25</v>
      </c>
      <c r="AM432" s="3" t="str">
        <f t="shared" ca="1" si="256"/>
        <v>On time</v>
      </c>
      <c r="AN432" s="6">
        <f t="shared" ca="1" si="257"/>
        <v>0</v>
      </c>
      <c r="AO432" s="6">
        <f t="shared" ca="1" si="258"/>
        <v>2.4016982599675525</v>
      </c>
      <c r="AP432" s="3" cm="1">
        <f t="array" aca="1" ref="AP432" ca="1">_xlfn.SWITCH(F432,3,_xlfn.NORM.INV(RAND(),8,4),4,_xlfn.NORM.INV(RAND(),7,3))</f>
        <v>9.9654005918064819</v>
      </c>
      <c r="AQ432" s="6">
        <f t="shared" ca="1" si="259"/>
        <v>96.724306463304458</v>
      </c>
      <c r="AR432" s="6">
        <f t="shared" ca="1" si="260"/>
        <v>2615.5604752510017</v>
      </c>
      <c r="AS432" s="3">
        <f t="shared" ca="1" si="261"/>
        <v>1.7505509359799345</v>
      </c>
      <c r="AT432" s="6">
        <f t="shared" ca="1" si="262"/>
        <v>3501.1018719598692</v>
      </c>
      <c r="AU432" s="3">
        <f t="shared" ca="1" si="263"/>
        <v>1019.4654621843307</v>
      </c>
      <c r="AV432" s="3">
        <f t="shared" ca="1" si="264"/>
        <v>32.59528522954281</v>
      </c>
      <c r="AW432" s="6">
        <f t="shared" ca="1" si="265"/>
        <v>7171.1247928847124</v>
      </c>
      <c r="BC432">
        <v>429</v>
      </c>
      <c r="BD432">
        <v>3961935.3552659634</v>
      </c>
      <c r="BI432">
        <v>429</v>
      </c>
      <c r="BJ432">
        <v>6319.1504241099401</v>
      </c>
      <c r="BO432">
        <v>429</v>
      </c>
      <c r="BP432">
        <v>0.63600000000000001</v>
      </c>
      <c r="BW432">
        <v>429</v>
      </c>
      <c r="BX432">
        <v>24.821226663245405</v>
      </c>
      <c r="CE432">
        <v>429</v>
      </c>
      <c r="CF432">
        <v>1949390.3519080479</v>
      </c>
      <c r="CK432">
        <v>429</v>
      </c>
      <c r="CL432">
        <v>4783.7157364283066</v>
      </c>
      <c r="CS432">
        <v>428</v>
      </c>
      <c r="CT432" s="10">
        <v>8.7999999999999995E-2</v>
      </c>
      <c r="CU432" s="10">
        <v>7.3999999999999996E-2</v>
      </c>
      <c r="CV432" s="10">
        <v>7.5999999999999998E-2</v>
      </c>
      <c r="CW432" s="10">
        <v>6.2E-2</v>
      </c>
      <c r="CX432" s="10">
        <v>7.0000000000000007E-2</v>
      </c>
      <c r="CY432" s="10">
        <v>5.3999999999999999E-2</v>
      </c>
      <c r="CZ432" s="10">
        <v>7.3999999999999996E-2</v>
      </c>
      <c r="DA432" s="10">
        <v>3.7999999999999999E-2</v>
      </c>
      <c r="DB432" s="10">
        <v>0.05</v>
      </c>
      <c r="DC432" s="10">
        <v>6.4000000000000001E-2</v>
      </c>
      <c r="DD432" s="10">
        <v>6.6000000000000003E-2</v>
      </c>
      <c r="DE432" s="10">
        <v>3.7999999999999999E-2</v>
      </c>
      <c r="DF432" s="10">
        <v>0.06</v>
      </c>
      <c r="DG432" s="10">
        <v>6.2E-2</v>
      </c>
      <c r="DH432" s="10">
        <v>6.2E-2</v>
      </c>
      <c r="DI432" s="10">
        <v>6.2E-2</v>
      </c>
      <c r="DJ432" s="25">
        <v>24441.813685370329</v>
      </c>
      <c r="DK432" s="10">
        <v>0.60599999999999998</v>
      </c>
      <c r="DL432" s="10"/>
      <c r="DM432" s="10"/>
      <c r="DN432" s="10"/>
      <c r="DO432" s="10"/>
      <c r="DP432" s="10"/>
      <c r="DQ432" s="10"/>
      <c r="DR432" s="10"/>
      <c r="DS432" s="10"/>
      <c r="DT432" s="10"/>
      <c r="DU432" s="10"/>
      <c r="DV432" s="10"/>
    </row>
    <row r="433" spans="1:126" x14ac:dyDescent="0.35">
      <c r="A433">
        <f t="shared" ca="1" si="230"/>
        <v>1</v>
      </c>
      <c r="B433" t="str" cm="1">
        <f t="array" aca="1" ref="B433" ca="1">_xlfn.SWITCH(A433,1,"A",2,"B",3,"C",4,"D")</f>
        <v>A</v>
      </c>
      <c r="C433">
        <f t="shared" ca="1" si="231"/>
        <v>3</v>
      </c>
      <c r="D433" s="3">
        <f t="shared" ca="1" si="232"/>
        <v>2.5691515844967965</v>
      </c>
      <c r="E433">
        <f t="shared" ca="1" si="233"/>
        <v>1</v>
      </c>
      <c r="F433" cm="1">
        <f t="array" aca="1" ref="F433" ca="1">_xlfn.SWITCH(RANDBETWEEN(0,1),0,3,1,4)</f>
        <v>4</v>
      </c>
      <c r="G433" s="3">
        <f t="shared" ca="1" si="234"/>
        <v>2.3761668637773972</v>
      </c>
      <c r="H433" t="str" cm="1">
        <f t="array" aca="1" ref="H433" ca="1">_xlfn.SWITCH(RANDBETWEEN(0,1),0,"No",1,"Yes")</f>
        <v>No</v>
      </c>
      <c r="I433" s="3">
        <f t="shared" ca="1" si="235"/>
        <v>0.35706291044639793</v>
      </c>
      <c r="J433" t="str" cm="1">
        <f t="array" aca="1" ref="J433" ca="1">_xlfn.SWITCH(RANDBETWEEN(0,2),0,"Rainy",1,"Sunny",2,"Cold")</f>
        <v>Rainy</v>
      </c>
      <c r="K433">
        <f t="shared" ca="1" si="228"/>
        <v>1.030834038950811</v>
      </c>
      <c r="L433" t="str" cm="1">
        <f t="array" aca="1" ref="L433" ca="1">_xlfn.SWITCH(RANDBETWEEN(0,1),0,"Good",1,"Bad")</f>
        <v>Good</v>
      </c>
      <c r="M433" s="3">
        <f t="shared" ca="1" si="236"/>
        <v>0.10016157510903992</v>
      </c>
      <c r="N433" t="str" cm="1">
        <f t="array" aca="1" ref="N433" ca="1">_xlfn.SWITCH(RANDBETWEEN(0,1),0,"No",1,"Yes")</f>
        <v>No</v>
      </c>
      <c r="O433" s="3">
        <f t="shared" ca="1" si="237"/>
        <v>5.8868266098876659E-2</v>
      </c>
      <c r="P433" t="str" cm="1">
        <f t="array" aca="1" ref="P433" ca="1">_xlfn.SWITCH(RANDBETWEEN(0,1),0,"No",1,"Yes")</f>
        <v>No</v>
      </c>
      <c r="Q433" s="3">
        <f t="shared" ca="1" si="238"/>
        <v>0</v>
      </c>
      <c r="R433">
        <f t="shared" ca="1" si="239"/>
        <v>1</v>
      </c>
      <c r="S433" s="3">
        <f t="shared" ca="1" si="240"/>
        <v>0.1451032056502147</v>
      </c>
      <c r="T433" s="3">
        <f t="shared" ca="1" si="241"/>
        <v>0.1451032056502147</v>
      </c>
      <c r="U433" t="str" cm="1">
        <f t="array" aca="1" ref="U433" ca="1">_xlfn.SWITCH(RANDBETWEEN(0,1),0,"No",1,"Yes")</f>
        <v>Yes</v>
      </c>
      <c r="V433" s="3">
        <f t="shared" ca="1" si="242"/>
        <v>1.0094316957979568</v>
      </c>
      <c r="W433" t="str" cm="1">
        <f t="array" aca="1" ref="W433" ca="1">_xlfn.SWITCH(RANDBETWEEN(0,1),0,"No",1,"Yes")</f>
        <v>No</v>
      </c>
      <c r="X433" s="3">
        <f t="shared" ca="1" si="243"/>
        <v>0</v>
      </c>
      <c r="Y433" t="str" cm="1">
        <f t="array" aca="1" ref="Y433" ca="1">_xlfn.SWITCH(RANDBETWEEN(0,1),0,"No",1,"Yes")</f>
        <v>Yes</v>
      </c>
      <c r="Z433" s="3">
        <f t="shared" ca="1" si="244"/>
        <v>1.2067472864818554</v>
      </c>
      <c r="AA433" s="3">
        <f t="shared" ca="1" si="229"/>
        <v>0</v>
      </c>
      <c r="AB433" s="3">
        <f t="shared" ca="1" si="245"/>
        <v>8.5593536799489445E-2</v>
      </c>
      <c r="AC433" s="3">
        <f t="shared" ca="1" si="246"/>
        <v>117.3773724959042</v>
      </c>
      <c r="AD433" s="3">
        <f t="shared" ca="1" si="247"/>
        <v>4</v>
      </c>
      <c r="AE433" s="3" t="str">
        <f t="shared" ca="1" si="248"/>
        <v>4-8</v>
      </c>
      <c r="AF433" s="3">
        <f t="shared" ca="1" si="249"/>
        <v>0.97277743851997378</v>
      </c>
      <c r="AG433" s="3" t="str">
        <f t="shared" ca="1" si="250"/>
        <v>Low</v>
      </c>
      <c r="AH433" s="3">
        <f t="shared" ca="1" si="251"/>
        <v>0.168314270880005</v>
      </c>
      <c r="AI433" s="3">
        <f t="shared" ca="1" si="252"/>
        <v>45.560941051093188</v>
      </c>
      <c r="AJ433" s="3">
        <f t="shared" ca="1" si="253"/>
        <v>2.5762719072082874</v>
      </c>
      <c r="AK433" s="3">
        <f t="shared" ca="1" si="254"/>
        <v>10.087332995720306</v>
      </c>
      <c r="AL433" s="3">
        <f t="shared" ca="1" si="255"/>
        <v>50</v>
      </c>
      <c r="AM433" s="3" t="str">
        <f t="shared" ca="1" si="256"/>
        <v>On time</v>
      </c>
      <c r="AN433" s="6">
        <f t="shared" ca="1" si="257"/>
        <v>0</v>
      </c>
      <c r="AO433" s="6">
        <f t="shared" ca="1" si="258"/>
        <v>1.651183377878664</v>
      </c>
      <c r="AP433" s="3" cm="1">
        <f t="array" aca="1" ref="AP433" ca="1">_xlfn.SWITCH(F433,3,_xlfn.NORM.INV(RAND(),8,4),4,_xlfn.NORM.INV(RAND(),7,3))</f>
        <v>8.5080401640692376</v>
      </c>
      <c r="AQ433" s="6">
        <f t="shared" ca="1" si="259"/>
        <v>88.67465126208586</v>
      </c>
      <c r="AR433" s="6">
        <f t="shared" ca="1" si="260"/>
        <v>1223.3601830055429</v>
      </c>
      <c r="AS433" s="3">
        <f t="shared" ca="1" si="261"/>
        <v>1.2609166244650383</v>
      </c>
      <c r="AT433" s="6">
        <f t="shared" ca="1" si="262"/>
        <v>1891.3749366975574</v>
      </c>
      <c r="AU433" s="3">
        <f t="shared" ca="1" si="263"/>
        <v>989.04223169920294</v>
      </c>
      <c r="AV433" s="3">
        <f t="shared" ca="1" si="264"/>
        <v>60.957862947091144</v>
      </c>
      <c r="AW433" s="6">
        <f t="shared" ca="1" si="265"/>
        <v>4166.3863977272722</v>
      </c>
      <c r="BC433">
        <v>430</v>
      </c>
      <c r="BD433">
        <v>2343609.6692941929</v>
      </c>
      <c r="BI433">
        <v>430</v>
      </c>
      <c r="BJ433">
        <v>9611.3479770345621</v>
      </c>
      <c r="BO433">
        <v>430</v>
      </c>
      <c r="BP433">
        <v>0.59599999999999997</v>
      </c>
      <c r="BW433">
        <v>430</v>
      </c>
      <c r="BX433">
        <v>26.211599999226667</v>
      </c>
      <c r="CE433">
        <v>430</v>
      </c>
      <c r="CF433">
        <v>12713880.681639802</v>
      </c>
      <c r="CK433">
        <v>430</v>
      </c>
      <c r="CL433">
        <v>776.27637983425086</v>
      </c>
      <c r="CS433">
        <v>429</v>
      </c>
      <c r="CT433" s="10">
        <v>4.5999999999999999E-2</v>
      </c>
      <c r="CU433" s="10">
        <v>7.1999999999999995E-2</v>
      </c>
      <c r="CV433" s="10">
        <v>4.2000000000000003E-2</v>
      </c>
      <c r="CW433" s="10">
        <v>6.8000000000000005E-2</v>
      </c>
      <c r="CX433" s="10">
        <v>7.0000000000000007E-2</v>
      </c>
      <c r="CY433" s="10">
        <v>0.06</v>
      </c>
      <c r="CZ433" s="10">
        <v>8.2000000000000003E-2</v>
      </c>
      <c r="DA433" s="10">
        <v>6.2E-2</v>
      </c>
      <c r="DB433" s="10">
        <v>6.4000000000000001E-2</v>
      </c>
      <c r="DC433" s="10">
        <v>5.3999999999999999E-2</v>
      </c>
      <c r="DD433" s="10">
        <v>5.3999999999999999E-2</v>
      </c>
      <c r="DE433" s="10">
        <v>0.06</v>
      </c>
      <c r="DF433" s="10">
        <v>7.1999999999999995E-2</v>
      </c>
      <c r="DG433" s="10">
        <v>6.8000000000000005E-2</v>
      </c>
      <c r="DH433" s="10">
        <v>6.2E-2</v>
      </c>
      <c r="DI433" s="10">
        <v>6.4000000000000001E-2</v>
      </c>
      <c r="DJ433" s="25">
        <v>9289.2514510937144</v>
      </c>
      <c r="DK433" s="10">
        <v>0.59</v>
      </c>
      <c r="DL433" s="10"/>
      <c r="DM433" s="10"/>
      <c r="DN433" s="10"/>
      <c r="DO433" s="10"/>
      <c r="DP433" s="10"/>
      <c r="DQ433" s="10"/>
      <c r="DR433" s="10"/>
      <c r="DS433" s="10"/>
      <c r="DT433" s="10"/>
      <c r="DU433" s="10"/>
      <c r="DV433" s="10"/>
    </row>
    <row r="434" spans="1:126" x14ac:dyDescent="0.35">
      <c r="A434">
        <f t="shared" ca="1" si="230"/>
        <v>4</v>
      </c>
      <c r="B434" t="str" cm="1">
        <f t="array" aca="1" ref="B434" ca="1">_xlfn.SWITCH(A434,1,"A",2,"B",3,"C",4,"D")</f>
        <v>D</v>
      </c>
      <c r="C434">
        <f t="shared" ca="1" si="231"/>
        <v>4</v>
      </c>
      <c r="D434" s="3">
        <f t="shared" ca="1" si="232"/>
        <v>3.2591610810513059</v>
      </c>
      <c r="E434">
        <f t="shared" ca="1" si="233"/>
        <v>0</v>
      </c>
      <c r="F434" cm="1">
        <f t="array" aca="1" ref="F434" ca="1">_xlfn.SWITCH(RANDBETWEEN(0,1),0,3,1,4)</f>
        <v>3</v>
      </c>
      <c r="G434" s="3">
        <f t="shared" ca="1" si="234"/>
        <v>2.6199180544318534</v>
      </c>
      <c r="H434" t="str" cm="1">
        <f t="array" aca="1" ref="H434" ca="1">_xlfn.SWITCH(RANDBETWEEN(0,1),0,"No",1,"Yes")</f>
        <v>No</v>
      </c>
      <c r="I434" s="3">
        <f t="shared" ca="1" si="235"/>
        <v>0.26149042123175609</v>
      </c>
      <c r="J434" t="str" cm="1">
        <f t="array" aca="1" ref="J434" ca="1">_xlfn.SWITCH(RANDBETWEEN(0,2),0,"Rainy",1,"Sunny",2,"Cold")</f>
        <v>Cold</v>
      </c>
      <c r="K434">
        <f t="shared" ca="1" si="228"/>
        <v>0.52939661027705254</v>
      </c>
      <c r="L434" t="str" cm="1">
        <f t="array" aca="1" ref="L434" ca="1">_xlfn.SWITCH(RANDBETWEEN(0,1),0,"Good",1,"Bad")</f>
        <v>Good</v>
      </c>
      <c r="M434" s="3">
        <f t="shared" ca="1" si="236"/>
        <v>0.11732121726228284</v>
      </c>
      <c r="N434" t="str" cm="1">
        <f t="array" aca="1" ref="N434" ca="1">_xlfn.SWITCH(RANDBETWEEN(0,1),0,"No",1,"Yes")</f>
        <v>No</v>
      </c>
      <c r="O434" s="3">
        <f t="shared" ca="1" si="237"/>
        <v>7.4785138996978695E-2</v>
      </c>
      <c r="P434" t="str" cm="1">
        <f t="array" aca="1" ref="P434" ca="1">_xlfn.SWITCH(RANDBETWEEN(0,1),0,"No",1,"Yes")</f>
        <v>Yes</v>
      </c>
      <c r="Q434" s="3">
        <f t="shared" ca="1" si="238"/>
        <v>0.97870880779648872</v>
      </c>
      <c r="R434">
        <f t="shared" ca="1" si="239"/>
        <v>2</v>
      </c>
      <c r="S434" s="3">
        <f t="shared" ca="1" si="240"/>
        <v>0.14049724116105564</v>
      </c>
      <c r="T434" s="3">
        <f t="shared" ca="1" si="241"/>
        <v>0.28099448232211127</v>
      </c>
      <c r="U434" t="str" cm="1">
        <f t="array" aca="1" ref="U434" ca="1">_xlfn.SWITCH(RANDBETWEEN(0,1),0,"No",1,"Yes")</f>
        <v>Yes</v>
      </c>
      <c r="V434" s="3">
        <f t="shared" ca="1" si="242"/>
        <v>5.4661631313429326E-2</v>
      </c>
      <c r="W434" t="str" cm="1">
        <f t="array" aca="1" ref="W434" ca="1">_xlfn.SWITCH(RANDBETWEEN(0,1),0,"No",1,"Yes")</f>
        <v>Yes</v>
      </c>
      <c r="X434" s="3">
        <f t="shared" ca="1" si="243"/>
        <v>30.659067148673696</v>
      </c>
      <c r="Y434" t="str" cm="1">
        <f t="array" aca="1" ref="Y434" ca="1">_xlfn.SWITCH(RANDBETWEEN(0,1),0,"No",1,"Yes")</f>
        <v>Yes</v>
      </c>
      <c r="Z434" s="3">
        <f t="shared" ca="1" si="244"/>
        <v>8.161472755637933E-2</v>
      </c>
      <c r="AA434" s="3">
        <f t="shared" ca="1" si="229"/>
        <v>1</v>
      </c>
      <c r="AB434" s="3">
        <f t="shared" ca="1" si="245"/>
        <v>0.72576610942661157</v>
      </c>
      <c r="AC434" s="3">
        <f t="shared" ca="1" si="246"/>
        <v>363.42367782741258</v>
      </c>
      <c r="AD434" s="3">
        <f t="shared" ca="1" si="247"/>
        <v>2</v>
      </c>
      <c r="AE434" s="3" t="str">
        <f t="shared" ca="1" si="248"/>
        <v>12-4</v>
      </c>
      <c r="AF434" s="3">
        <f t="shared" ca="1" si="249"/>
        <v>0.33320393096827317</v>
      </c>
      <c r="AG434" s="3" t="str">
        <f t="shared" ca="1" si="250"/>
        <v>Low</v>
      </c>
      <c r="AH434" s="3">
        <f t="shared" ca="1" si="251"/>
        <v>0.46245814126528034</v>
      </c>
      <c r="AI434" s="3">
        <f t="shared" ca="1" si="252"/>
        <v>57.851429108192086</v>
      </c>
      <c r="AJ434" s="3">
        <f t="shared" ca="1" si="253"/>
        <v>6.2820172885919208</v>
      </c>
      <c r="AK434" s="3">
        <f t="shared" ca="1" si="254"/>
        <v>43.461403710114119</v>
      </c>
      <c r="AL434" s="3">
        <f t="shared" ca="1" si="255"/>
        <v>20</v>
      </c>
      <c r="AM434" s="3" t="str">
        <f t="shared" ca="1" si="256"/>
        <v>Late</v>
      </c>
      <c r="AN434" s="6">
        <f t="shared" ca="1" si="257"/>
        <v>25.903295770367606</v>
      </c>
      <c r="AO434" s="6">
        <f t="shared" ca="1" si="258"/>
        <v>0</v>
      </c>
      <c r="AP434" s="3" cm="1">
        <f t="array" aca="1" ref="AP434" ca="1">_xlfn.SWITCH(F434,3,_xlfn.NORM.INV(RAND(),8,4),4,_xlfn.NORM.INV(RAND(),7,3))</f>
        <v>8.6122661926607336</v>
      </c>
      <c r="AQ434" s="6">
        <f t="shared" ca="1" si="259"/>
        <v>106.14531326400642</v>
      </c>
      <c r="AR434" s="6">
        <f t="shared" ca="1" si="260"/>
        <v>4479.160219574007</v>
      </c>
      <c r="AS434" s="3">
        <f t="shared" ca="1" si="261"/>
        <v>5.4326754637642649</v>
      </c>
      <c r="AT434" s="6">
        <f t="shared" ca="1" si="262"/>
        <v>10865.350927528531</v>
      </c>
      <c r="AU434" s="3">
        <f t="shared" ca="1" si="263"/>
        <v>986.28078289786902</v>
      </c>
      <c r="AV434" s="3">
        <f t="shared" ca="1" si="264"/>
        <v>49.926840523922934</v>
      </c>
      <c r="AW434" s="6">
        <f t="shared" ca="1" si="265"/>
        <v>16406.622066294698</v>
      </c>
      <c r="BC434">
        <v>431</v>
      </c>
      <c r="BD434">
        <v>-25970828.068955921</v>
      </c>
      <c r="BI434">
        <v>431</v>
      </c>
      <c r="BJ434">
        <v>10726.016080394002</v>
      </c>
      <c r="BO434">
        <v>431</v>
      </c>
      <c r="BP434">
        <v>0.57999999999999996</v>
      </c>
      <c r="BW434">
        <v>431</v>
      </c>
      <c r="BX434">
        <v>34.552487671130855</v>
      </c>
      <c r="CE434">
        <v>431</v>
      </c>
      <c r="CF434">
        <v>1840295.210041119</v>
      </c>
      <c r="CK434">
        <v>431</v>
      </c>
      <c r="CL434">
        <v>4022.2905643454142</v>
      </c>
      <c r="CS434">
        <v>430</v>
      </c>
      <c r="CT434" s="10">
        <v>6.8000000000000005E-2</v>
      </c>
      <c r="CU434" s="10">
        <v>5.8000000000000003E-2</v>
      </c>
      <c r="CV434" s="10">
        <v>6.4000000000000001E-2</v>
      </c>
      <c r="CW434" s="10">
        <v>6.4000000000000001E-2</v>
      </c>
      <c r="CX434" s="10">
        <v>7.0000000000000007E-2</v>
      </c>
      <c r="CY434" s="10">
        <v>5.6000000000000001E-2</v>
      </c>
      <c r="CZ434" s="10">
        <v>8.5999999999999993E-2</v>
      </c>
      <c r="DA434" s="10">
        <v>4.3999999999999997E-2</v>
      </c>
      <c r="DB434" s="10">
        <v>6.8000000000000005E-2</v>
      </c>
      <c r="DC434" s="10">
        <v>3.7999999999999999E-2</v>
      </c>
      <c r="DD434" s="10">
        <v>7.1999999999999995E-2</v>
      </c>
      <c r="DE434" s="10">
        <v>6.2E-2</v>
      </c>
      <c r="DF434" s="10">
        <v>5.3999999999999999E-2</v>
      </c>
      <c r="DG434" s="10">
        <v>6.2E-2</v>
      </c>
      <c r="DH434" s="10">
        <v>6.8000000000000005E-2</v>
      </c>
      <c r="DI434" s="10">
        <v>6.6000000000000003E-2</v>
      </c>
      <c r="DJ434" s="25">
        <v>10459.545708902855</v>
      </c>
      <c r="DK434" s="10">
        <v>0.56599999999999995</v>
      </c>
      <c r="DL434" s="10"/>
      <c r="DM434" s="10"/>
      <c r="DN434" s="10"/>
      <c r="DO434" s="10"/>
      <c r="DP434" s="10"/>
      <c r="DQ434" s="10"/>
      <c r="DR434" s="10"/>
      <c r="DS434" s="10"/>
      <c r="DT434" s="10"/>
      <c r="DU434" s="10"/>
      <c r="DV434" s="10"/>
    </row>
    <row r="435" spans="1:126" x14ac:dyDescent="0.35">
      <c r="A435">
        <f t="shared" ca="1" si="230"/>
        <v>2</v>
      </c>
      <c r="B435" t="str" cm="1">
        <f t="array" aca="1" ref="B435" ca="1">_xlfn.SWITCH(A435,1,"A",2,"B",3,"C",4,"D")</f>
        <v>B</v>
      </c>
      <c r="C435">
        <f t="shared" ca="1" si="231"/>
        <v>3</v>
      </c>
      <c r="D435" s="3">
        <f t="shared" ca="1" si="232"/>
        <v>2.9495235573324718</v>
      </c>
      <c r="E435">
        <f t="shared" ca="1" si="233"/>
        <v>0</v>
      </c>
      <c r="F435" cm="1">
        <f t="array" aca="1" ref="F435" ca="1">_xlfn.SWITCH(RANDBETWEEN(0,1),0,3,1,4)</f>
        <v>3</v>
      </c>
      <c r="G435" s="3">
        <f t="shared" ca="1" si="234"/>
        <v>2.2382315175877237</v>
      </c>
      <c r="H435" t="str" cm="1">
        <f t="array" aca="1" ref="H435" ca="1">_xlfn.SWITCH(RANDBETWEEN(0,1),0,"No",1,"Yes")</f>
        <v>No</v>
      </c>
      <c r="I435" s="3">
        <f t="shared" ca="1" si="235"/>
        <v>0.33699724070946607</v>
      </c>
      <c r="J435" t="str" cm="1">
        <f t="array" aca="1" ref="J435" ca="1">_xlfn.SWITCH(RANDBETWEEN(0,2),0,"Rainy",1,"Sunny",2,"Cold")</f>
        <v>Cold</v>
      </c>
      <c r="K435">
        <f t="shared" ca="1" si="228"/>
        <v>0.89947535228006592</v>
      </c>
      <c r="L435" t="str" cm="1">
        <f t="array" aca="1" ref="L435" ca="1">_xlfn.SWITCH(RANDBETWEEN(0,1),0,"Good",1,"Bad")</f>
        <v>Good</v>
      </c>
      <c r="M435" s="3">
        <f t="shared" ca="1" si="236"/>
        <v>4.5514698606483855E-2</v>
      </c>
      <c r="N435" t="str" cm="1">
        <f t="array" aca="1" ref="N435" ca="1">_xlfn.SWITCH(RANDBETWEEN(0,1),0,"No",1,"Yes")</f>
        <v>Yes</v>
      </c>
      <c r="O435" s="3">
        <f t="shared" ca="1" si="237"/>
        <v>0.46006636319095684</v>
      </c>
      <c r="P435" t="str" cm="1">
        <f t="array" aca="1" ref="P435" ca="1">_xlfn.SWITCH(RANDBETWEEN(0,1),0,"No",1,"Yes")</f>
        <v>No</v>
      </c>
      <c r="Q435" s="3">
        <f t="shared" ca="1" si="238"/>
        <v>0</v>
      </c>
      <c r="R435">
        <f t="shared" ca="1" si="239"/>
        <v>2</v>
      </c>
      <c r="S435" s="3">
        <f t="shared" ca="1" si="240"/>
        <v>0.15896989526025632</v>
      </c>
      <c r="T435" s="3">
        <f t="shared" ca="1" si="241"/>
        <v>0.31793979052051263</v>
      </c>
      <c r="U435" t="str" cm="1">
        <f t="array" aca="1" ref="U435" ca="1">_xlfn.SWITCH(RANDBETWEEN(0,1),0,"No",1,"Yes")</f>
        <v>No</v>
      </c>
      <c r="V435" s="3">
        <f t="shared" ca="1" si="242"/>
        <v>0</v>
      </c>
      <c r="W435" t="str" cm="1">
        <f t="array" aca="1" ref="W435" ca="1">_xlfn.SWITCH(RANDBETWEEN(0,1),0,"No",1,"Yes")</f>
        <v>No</v>
      </c>
      <c r="X435" s="3">
        <f t="shared" ca="1" si="243"/>
        <v>0</v>
      </c>
      <c r="Y435" t="str" cm="1">
        <f t="array" aca="1" ref="Y435" ca="1">_xlfn.SWITCH(RANDBETWEEN(0,1),0,"No",1,"Yes")</f>
        <v>Yes</v>
      </c>
      <c r="Z435" s="3">
        <f t="shared" ca="1" si="244"/>
        <v>1.2416032668284678</v>
      </c>
      <c r="AA435" s="3">
        <f t="shared" ca="1" si="229"/>
        <v>0</v>
      </c>
      <c r="AB435" s="3">
        <f t="shared" ca="1" si="245"/>
        <v>0.93164517652650836</v>
      </c>
      <c r="AC435" s="3">
        <f t="shared" ca="1" si="246"/>
        <v>232.83280469444975</v>
      </c>
      <c r="AD435" s="3">
        <f t="shared" ca="1" si="247"/>
        <v>4</v>
      </c>
      <c r="AE435" s="3" t="str">
        <f t="shared" ca="1" si="248"/>
        <v>4-8</v>
      </c>
      <c r="AF435" s="3">
        <f t="shared" ca="1" si="249"/>
        <v>0.64643712561484046</v>
      </c>
      <c r="AG435" s="3" t="str">
        <f t="shared" ca="1" si="250"/>
        <v>High</v>
      </c>
      <c r="AH435" s="3">
        <f t="shared" ca="1" si="251"/>
        <v>8.9344177598495708E-2</v>
      </c>
      <c r="AI435" s="3">
        <f t="shared" ca="1" si="252"/>
        <v>43.211891082821062</v>
      </c>
      <c r="AJ435" s="3">
        <f t="shared" ca="1" si="253"/>
        <v>5.3881651290890327</v>
      </c>
      <c r="AK435" s="3">
        <f t="shared" ca="1" si="254"/>
        <v>12.595419838552555</v>
      </c>
      <c r="AL435" s="3">
        <f t="shared" ca="1" si="255"/>
        <v>15</v>
      </c>
      <c r="AM435" s="3" t="str">
        <f t="shared" ca="1" si="256"/>
        <v>On time</v>
      </c>
      <c r="AN435" s="6">
        <f t="shared" ca="1" si="257"/>
        <v>0</v>
      </c>
      <c r="AO435" s="6">
        <f t="shared" ca="1" si="258"/>
        <v>8.2526316124176144</v>
      </c>
      <c r="AP435" s="3" cm="1">
        <f t="array" aca="1" ref="AP435" ca="1">_xlfn.SWITCH(F435,3,_xlfn.NORM.INV(RAND(),8,4),4,_xlfn.NORM.INV(RAND(),7,3))</f>
        <v>5.2935126752947568</v>
      </c>
      <c r="AQ435" s="6">
        <f t="shared" ca="1" si="259"/>
        <v>110.23367050667277</v>
      </c>
      <c r="AR435" s="6">
        <f t="shared" ca="1" si="260"/>
        <v>4848.579053303828</v>
      </c>
      <c r="AS435" s="3">
        <f t="shared" ca="1" si="261"/>
        <v>1.5744274798190694</v>
      </c>
      <c r="AT435" s="6">
        <f t="shared" ca="1" si="262"/>
        <v>2361.641219728604</v>
      </c>
      <c r="AU435" s="3">
        <f t="shared" ca="1" si="263"/>
        <v>991.28018354437722</v>
      </c>
      <c r="AV435" s="3">
        <f t="shared" ca="1" si="264"/>
        <v>58.409762589761058</v>
      </c>
      <c r="AW435" s="6">
        <f t="shared" ca="1" si="265"/>
        <v>8268.1628507789883</v>
      </c>
      <c r="BC435">
        <v>432</v>
      </c>
      <c r="BD435">
        <v>5174241.4086088128</v>
      </c>
      <c r="BI435">
        <v>432</v>
      </c>
      <c r="BJ435">
        <v>8536.6003857324886</v>
      </c>
      <c r="BO435">
        <v>432</v>
      </c>
      <c r="BP435">
        <v>0.59799999999999998</v>
      </c>
      <c r="BW435">
        <v>432</v>
      </c>
      <c r="BX435">
        <v>26.489012790046925</v>
      </c>
      <c r="CE435">
        <v>432</v>
      </c>
      <c r="CF435">
        <v>1203303.8563239146</v>
      </c>
      <c r="CK435">
        <v>432</v>
      </c>
      <c r="CL435">
        <v>4139.7583178047998</v>
      </c>
      <c r="CS435">
        <v>431</v>
      </c>
      <c r="CT435" s="10">
        <v>5.6000000000000001E-2</v>
      </c>
      <c r="CU435" s="10">
        <v>7.3999999999999996E-2</v>
      </c>
      <c r="CV435" s="10">
        <v>5.1999999999999998E-2</v>
      </c>
      <c r="CW435" s="10">
        <v>4.5999999999999999E-2</v>
      </c>
      <c r="CX435" s="10">
        <v>7.1999999999999995E-2</v>
      </c>
      <c r="CY435" s="10">
        <v>4.2000000000000003E-2</v>
      </c>
      <c r="CZ435" s="10">
        <v>0.06</v>
      </c>
      <c r="DA435" s="10">
        <v>4.3999999999999997E-2</v>
      </c>
      <c r="DB435" s="10">
        <v>7.0000000000000007E-2</v>
      </c>
      <c r="DC435" s="10">
        <v>5.1999999999999998E-2</v>
      </c>
      <c r="DD435" s="10">
        <v>7.0000000000000007E-2</v>
      </c>
      <c r="DE435" s="10">
        <v>6.6000000000000003E-2</v>
      </c>
      <c r="DF435" s="10">
        <v>9.8000000000000004E-2</v>
      </c>
      <c r="DG435" s="10">
        <v>5.8000000000000003E-2</v>
      </c>
      <c r="DH435" s="10">
        <v>7.1999999999999995E-2</v>
      </c>
      <c r="DI435" s="10">
        <v>6.8000000000000005E-2</v>
      </c>
      <c r="DJ435" s="25">
        <v>11182.484421115943</v>
      </c>
      <c r="DK435" s="10">
        <v>0.61399999999999999</v>
      </c>
      <c r="DL435" s="10"/>
      <c r="DM435" s="10"/>
      <c r="DN435" s="10"/>
      <c r="DO435" s="10"/>
      <c r="DP435" s="10"/>
      <c r="DQ435" s="10"/>
      <c r="DR435" s="10"/>
      <c r="DS435" s="10"/>
      <c r="DT435" s="10"/>
      <c r="DU435" s="10"/>
      <c r="DV435" s="10"/>
    </row>
    <row r="436" spans="1:126" x14ac:dyDescent="0.35">
      <c r="A436">
        <f t="shared" ca="1" si="230"/>
        <v>4</v>
      </c>
      <c r="B436" t="str" cm="1">
        <f t="array" aca="1" ref="B436" ca="1">_xlfn.SWITCH(A436,1,"A",2,"B",3,"C",4,"D")</f>
        <v>D</v>
      </c>
      <c r="C436">
        <f t="shared" ca="1" si="231"/>
        <v>1</v>
      </c>
      <c r="D436" s="3">
        <f t="shared" ca="1" si="232"/>
        <v>2.7862091757977909</v>
      </c>
      <c r="E436">
        <f t="shared" ca="1" si="233"/>
        <v>1</v>
      </c>
      <c r="F436" cm="1">
        <f t="array" aca="1" ref="F436" ca="1">_xlfn.SWITCH(RANDBETWEEN(0,1),0,3,1,4)</f>
        <v>3</v>
      </c>
      <c r="G436" s="3">
        <f t="shared" ca="1" si="234"/>
        <v>2.0781972469735086</v>
      </c>
      <c r="H436" t="str" cm="1">
        <f t="array" aca="1" ref="H436" ca="1">_xlfn.SWITCH(RANDBETWEEN(0,1),0,"No",1,"Yes")</f>
        <v>No</v>
      </c>
      <c r="I436" s="3">
        <f t="shared" ca="1" si="235"/>
        <v>0.3604806351245069</v>
      </c>
      <c r="J436" t="str" cm="1">
        <f t="array" aca="1" ref="J436" ca="1">_xlfn.SWITCH(RANDBETWEEN(0,2),0,"Rainy",1,"Sunny",2,"Cold")</f>
        <v>Sunny</v>
      </c>
      <c r="K436">
        <f t="shared" ca="1" si="228"/>
        <v>-1.3628155532016628E-2</v>
      </c>
      <c r="L436" t="str" cm="1">
        <f t="array" aca="1" ref="L436" ca="1">_xlfn.SWITCH(RANDBETWEEN(0,1),0,"Good",1,"Bad")</f>
        <v>Bad</v>
      </c>
      <c r="M436" s="3">
        <f t="shared" ca="1" si="236"/>
        <v>0.46956898636287542</v>
      </c>
      <c r="N436" t="str" cm="1">
        <f t="array" aca="1" ref="N436" ca="1">_xlfn.SWITCH(RANDBETWEEN(0,1),0,"No",1,"Yes")</f>
        <v>No</v>
      </c>
      <c r="O436" s="3">
        <f t="shared" ca="1" si="237"/>
        <v>8.8194067614706856E-2</v>
      </c>
      <c r="P436" t="str" cm="1">
        <f t="array" aca="1" ref="P436" ca="1">_xlfn.SWITCH(RANDBETWEEN(0,1),0,"No",1,"Yes")</f>
        <v>No</v>
      </c>
      <c r="Q436" s="3">
        <f t="shared" ca="1" si="238"/>
        <v>0</v>
      </c>
      <c r="R436">
        <f t="shared" ca="1" si="239"/>
        <v>3</v>
      </c>
      <c r="S436" s="3">
        <f t="shared" ca="1" si="240"/>
        <v>0.17938923374832705</v>
      </c>
      <c r="T436" s="3">
        <f t="shared" ca="1" si="241"/>
        <v>0.53816770124498114</v>
      </c>
      <c r="U436" t="str" cm="1">
        <f t="array" aca="1" ref="U436" ca="1">_xlfn.SWITCH(RANDBETWEEN(0,1),0,"No",1,"Yes")</f>
        <v>Yes</v>
      </c>
      <c r="V436" s="3">
        <f t="shared" ca="1" si="242"/>
        <v>0.40897999260582502</v>
      </c>
      <c r="W436" t="str" cm="1">
        <f t="array" aca="1" ref="W436" ca="1">_xlfn.SWITCH(RANDBETWEEN(0,1),0,"No",1,"Yes")</f>
        <v>Yes</v>
      </c>
      <c r="X436" s="3">
        <f t="shared" ca="1" si="243"/>
        <v>17.790429796348292</v>
      </c>
      <c r="Y436" t="str" cm="1">
        <f t="array" aca="1" ref="Y436" ca="1">_xlfn.SWITCH(RANDBETWEEN(0,1),0,"No",1,"Yes")</f>
        <v>Yes</v>
      </c>
      <c r="Z436" s="3">
        <f t="shared" ca="1" si="244"/>
        <v>1.2863979990490333</v>
      </c>
      <c r="AA436" s="3">
        <f t="shared" ca="1" si="229"/>
        <v>0</v>
      </c>
      <c r="AB436" s="3">
        <f t="shared" ca="1" si="245"/>
        <v>0.83263417737207401</v>
      </c>
      <c r="AC436" s="3">
        <f t="shared" ca="1" si="246"/>
        <v>265.69063213653715</v>
      </c>
      <c r="AD436" s="3">
        <f t="shared" ca="1" si="247"/>
        <v>3</v>
      </c>
      <c r="AE436" s="3" t="str">
        <f t="shared" ca="1" si="248"/>
        <v>4-8</v>
      </c>
      <c r="AF436" s="3">
        <f t="shared" ca="1" si="249"/>
        <v>0.8157954807463762</v>
      </c>
      <c r="AG436" s="3" t="str">
        <f t="shared" ca="1" si="250"/>
        <v>Low</v>
      </c>
      <c r="AH436" s="3">
        <f t="shared" ca="1" si="251"/>
        <v>0.37501505679512925</v>
      </c>
      <c r="AI436" s="3">
        <f t="shared" ca="1" si="252"/>
        <v>40.900243299591324</v>
      </c>
      <c r="AJ436" s="3">
        <f t="shared" ca="1" si="253"/>
        <v>6.4960648324356525</v>
      </c>
      <c r="AK436" s="3">
        <f t="shared" ca="1" si="254"/>
        <v>31.526297817140946</v>
      </c>
      <c r="AL436" s="3">
        <f t="shared" ca="1" si="255"/>
        <v>25</v>
      </c>
      <c r="AM436" s="3" t="str">
        <f t="shared" ca="1" si="256"/>
        <v>Late</v>
      </c>
      <c r="AN436" s="6">
        <f t="shared" ca="1" si="257"/>
        <v>0</v>
      </c>
      <c r="AO436" s="6">
        <f t="shared" ca="1" si="258"/>
        <v>1.3184720167210466</v>
      </c>
      <c r="AP436" s="3" cm="1">
        <f t="array" aca="1" ref="AP436" ca="1">_xlfn.SWITCH(F436,3,_xlfn.NORM.INV(RAND(),8,4),4,_xlfn.NORM.INV(RAND(),7,3))</f>
        <v>8.7162066277811938</v>
      </c>
      <c r="AQ436" s="6">
        <f t="shared" ca="1" si="259"/>
        <v>131.8375565804748</v>
      </c>
      <c r="AR436" s="6">
        <f t="shared" ca="1" si="260"/>
        <v>4018.7211298499924</v>
      </c>
      <c r="AS436" s="3">
        <f t="shared" ca="1" si="261"/>
        <v>3.9407872271426183</v>
      </c>
      <c r="AT436" s="6">
        <f t="shared" ca="1" si="262"/>
        <v>5911.1808407139279</v>
      </c>
      <c r="AU436" s="3">
        <f t="shared" ca="1" si="263"/>
        <v>968.18707863749</v>
      </c>
      <c r="AV436" s="3">
        <f t="shared" ca="1" si="264"/>
        <v>50.068376566535605</v>
      </c>
      <c r="AW436" s="6">
        <f t="shared" ca="1" si="265"/>
        <v>10949.475897784667</v>
      </c>
      <c r="BC436">
        <v>433</v>
      </c>
      <c r="BD436">
        <v>5074970.9018766489</v>
      </c>
      <c r="BI436">
        <v>433</v>
      </c>
      <c r="BJ436">
        <v>9809.4410017493301</v>
      </c>
      <c r="BO436">
        <v>433</v>
      </c>
      <c r="BP436">
        <v>0.61599999999999999</v>
      </c>
      <c r="BW436">
        <v>433</v>
      </c>
      <c r="BX436">
        <v>23.772106675250399</v>
      </c>
      <c r="CE436">
        <v>433</v>
      </c>
      <c r="CF436">
        <v>787669.06880472635</v>
      </c>
      <c r="CK436">
        <v>433</v>
      </c>
      <c r="CL436">
        <v>2639.22753867555</v>
      </c>
      <c r="CS436">
        <v>432</v>
      </c>
      <c r="CT436" s="10">
        <v>6.6000000000000003E-2</v>
      </c>
      <c r="CU436" s="10">
        <v>6.2E-2</v>
      </c>
      <c r="CV436" s="10">
        <v>4.8000000000000001E-2</v>
      </c>
      <c r="CW436" s="10">
        <v>7.8E-2</v>
      </c>
      <c r="CX436" s="10">
        <v>6.2E-2</v>
      </c>
      <c r="CY436" s="10">
        <v>7.1999999999999995E-2</v>
      </c>
      <c r="CZ436" s="10">
        <v>6.2E-2</v>
      </c>
      <c r="DA436" s="10">
        <v>7.8E-2</v>
      </c>
      <c r="DB436" s="10">
        <v>0.06</v>
      </c>
      <c r="DC436" s="10">
        <v>6.6000000000000003E-2</v>
      </c>
      <c r="DD436" s="10">
        <v>5.1999999999999998E-2</v>
      </c>
      <c r="DE436" s="10">
        <v>7.1999999999999995E-2</v>
      </c>
      <c r="DF436" s="10">
        <v>3.7999999999999999E-2</v>
      </c>
      <c r="DG436" s="10">
        <v>6.2E-2</v>
      </c>
      <c r="DH436" s="10">
        <v>5.6000000000000001E-2</v>
      </c>
      <c r="DI436" s="10">
        <v>6.6000000000000003E-2</v>
      </c>
      <c r="DJ436" s="25">
        <v>9954.0101383777528</v>
      </c>
      <c r="DK436" s="10">
        <v>0.57799999999999996</v>
      </c>
      <c r="DL436" s="10"/>
      <c r="DM436" s="10"/>
      <c r="DN436" s="10"/>
      <c r="DO436" s="10"/>
      <c r="DP436" s="10"/>
      <c r="DQ436" s="10"/>
      <c r="DR436" s="10"/>
      <c r="DS436" s="10"/>
      <c r="DT436" s="10"/>
      <c r="DU436" s="10"/>
      <c r="DV436" s="10"/>
    </row>
    <row r="437" spans="1:126" x14ac:dyDescent="0.35">
      <c r="A437">
        <f t="shared" ca="1" si="230"/>
        <v>4</v>
      </c>
      <c r="B437" t="str" cm="1">
        <f t="array" aca="1" ref="B437" ca="1">_xlfn.SWITCH(A437,1,"A",2,"B",3,"C",4,"D")</f>
        <v>D</v>
      </c>
      <c r="C437">
        <f t="shared" ca="1" si="231"/>
        <v>4</v>
      </c>
      <c r="D437" s="3">
        <f t="shared" ca="1" si="232"/>
        <v>2.9480825106286264</v>
      </c>
      <c r="E437">
        <f t="shared" ca="1" si="233"/>
        <v>1</v>
      </c>
      <c r="F437" cm="1">
        <f t="array" aca="1" ref="F437" ca="1">_xlfn.SWITCH(RANDBETWEEN(0,1),0,3,1,4)</f>
        <v>3</v>
      </c>
      <c r="G437" s="3">
        <f t="shared" ca="1" si="234"/>
        <v>1.5986405425325994</v>
      </c>
      <c r="H437" t="str" cm="1">
        <f t="array" aca="1" ref="H437" ca="1">_xlfn.SWITCH(RANDBETWEEN(0,1),0,"No",1,"Yes")</f>
        <v>No</v>
      </c>
      <c r="I437" s="3">
        <f t="shared" ca="1" si="235"/>
        <v>0.35888502825779689</v>
      </c>
      <c r="J437" t="str" cm="1">
        <f t="array" aca="1" ref="J437" ca="1">_xlfn.SWITCH(RANDBETWEEN(0,2),0,"Rainy",1,"Sunny",2,"Cold")</f>
        <v>Sunny</v>
      </c>
      <c r="K437">
        <f t="shared" ca="1" si="228"/>
        <v>0.41437250438060991</v>
      </c>
      <c r="L437" t="str" cm="1">
        <f t="array" aca="1" ref="L437" ca="1">_xlfn.SWITCH(RANDBETWEEN(0,1),0,"Good",1,"Bad")</f>
        <v>Good</v>
      </c>
      <c r="M437" s="3">
        <f t="shared" ca="1" si="236"/>
        <v>9.8091937634825793E-2</v>
      </c>
      <c r="N437" t="str" cm="1">
        <f t="array" aca="1" ref="N437" ca="1">_xlfn.SWITCH(RANDBETWEEN(0,1),0,"No",1,"Yes")</f>
        <v>No</v>
      </c>
      <c r="O437" s="3">
        <f t="shared" ca="1" si="237"/>
        <v>6.7643419725177872E-2</v>
      </c>
      <c r="P437" t="str" cm="1">
        <f t="array" aca="1" ref="P437" ca="1">_xlfn.SWITCH(RANDBETWEEN(0,1),0,"No",1,"Yes")</f>
        <v>No</v>
      </c>
      <c r="Q437" s="3">
        <f t="shared" ca="1" si="238"/>
        <v>0</v>
      </c>
      <c r="R437">
        <f t="shared" ca="1" si="239"/>
        <v>1</v>
      </c>
      <c r="S437" s="3">
        <f t="shared" ca="1" si="240"/>
        <v>0.22525429552018822</v>
      </c>
      <c r="T437" s="3">
        <f t="shared" ca="1" si="241"/>
        <v>0.22525429552018822</v>
      </c>
      <c r="U437" t="str" cm="1">
        <f t="array" aca="1" ref="U437" ca="1">_xlfn.SWITCH(RANDBETWEEN(0,1),0,"No",1,"Yes")</f>
        <v>No</v>
      </c>
      <c r="V437" s="3">
        <f t="shared" ca="1" si="242"/>
        <v>0</v>
      </c>
      <c r="W437" t="str" cm="1">
        <f t="array" aca="1" ref="W437" ca="1">_xlfn.SWITCH(RANDBETWEEN(0,1),0,"No",1,"Yes")</f>
        <v>Yes</v>
      </c>
      <c r="X437" s="3">
        <f t="shared" ca="1" si="243"/>
        <v>15.439843668685215</v>
      </c>
      <c r="Y437" t="str" cm="1">
        <f t="array" aca="1" ref="Y437" ca="1">_xlfn.SWITCH(RANDBETWEEN(0,1),0,"No",1,"Yes")</f>
        <v>No</v>
      </c>
      <c r="Z437" s="3">
        <f t="shared" ca="1" si="244"/>
        <v>0</v>
      </c>
      <c r="AA437" s="3">
        <f t="shared" ca="1" si="229"/>
        <v>0</v>
      </c>
      <c r="AB437" s="3">
        <f t="shared" ca="1" si="245"/>
        <v>0.33721031648483107</v>
      </c>
      <c r="AC437" s="3">
        <f t="shared" ca="1" si="246"/>
        <v>245.50828929240498</v>
      </c>
      <c r="AD437" s="3">
        <f t="shared" ca="1" si="247"/>
        <v>1</v>
      </c>
      <c r="AE437" s="3" t="str">
        <f t="shared" ca="1" si="248"/>
        <v>8-12</v>
      </c>
      <c r="AF437" s="3">
        <f t="shared" ca="1" si="249"/>
        <v>0.59926752233499936</v>
      </c>
      <c r="AG437" s="3" t="str">
        <f t="shared" ca="1" si="250"/>
        <v>Low</v>
      </c>
      <c r="AH437" s="3">
        <f t="shared" ca="1" si="251"/>
        <v>0.18582329774841522</v>
      </c>
      <c r="AI437" s="3">
        <f t="shared" ca="1" si="252"/>
        <v>51.494208543497855</v>
      </c>
      <c r="AJ437" s="3">
        <f t="shared" ca="1" si="253"/>
        <v>4.7676874009049151</v>
      </c>
      <c r="AK437" s="3">
        <f t="shared" ca="1" si="254"/>
        <v>24.092719934209576</v>
      </c>
      <c r="AL437" s="3">
        <f t="shared" ca="1" si="255"/>
        <v>20</v>
      </c>
      <c r="AM437" s="3" t="str">
        <f t="shared" ca="1" si="256"/>
        <v>Late</v>
      </c>
      <c r="AN437" s="6">
        <f t="shared" ca="1" si="257"/>
        <v>0</v>
      </c>
      <c r="AO437" s="6">
        <f t="shared" ca="1" si="258"/>
        <v>10.921699075282644</v>
      </c>
      <c r="AP437" s="3" cm="1">
        <f t="array" aca="1" ref="AP437" ca="1">_xlfn.SWITCH(F437,3,_xlfn.NORM.INV(RAND(),8,4),4,_xlfn.NORM.INV(RAND(),7,3))</f>
        <v>4.7334048331643963</v>
      </c>
      <c r="AQ437" s="6">
        <f t="shared" ca="1" si="259"/>
        <v>109.63077635519653</v>
      </c>
      <c r="AR437" s="6">
        <f t="shared" ca="1" si="260"/>
        <v>5686.2375616346826</v>
      </c>
      <c r="AS437" s="3">
        <f t="shared" ca="1" si="261"/>
        <v>3.011589991776197</v>
      </c>
      <c r="AT437" s="6">
        <f t="shared" ca="1" si="262"/>
        <v>4517.3849876642953</v>
      </c>
      <c r="AU437" s="3">
        <f t="shared" ca="1" si="263"/>
        <v>1003.3984715548438</v>
      </c>
      <c r="AV437" s="3">
        <f t="shared" ca="1" si="264"/>
        <v>62.563170844415225</v>
      </c>
      <c r="AW437" s="6">
        <f t="shared" ca="1" si="265"/>
        <v>11280.505890773518</v>
      </c>
      <c r="BC437">
        <v>434</v>
      </c>
      <c r="BD437">
        <v>5643318.7745286673</v>
      </c>
      <c r="BI437">
        <v>434</v>
      </c>
      <c r="BJ437">
        <v>11014.448634466311</v>
      </c>
      <c r="BO437">
        <v>434</v>
      </c>
      <c r="BP437">
        <v>0.61199999999999999</v>
      </c>
      <c r="BW437">
        <v>434</v>
      </c>
      <c r="BX437">
        <v>24.053760593237783</v>
      </c>
      <c r="CE437">
        <v>434</v>
      </c>
      <c r="CF437">
        <v>2119495.201794168</v>
      </c>
      <c r="CK437">
        <v>434</v>
      </c>
      <c r="CL437">
        <v>3320.661138355144</v>
      </c>
      <c r="CS437">
        <v>433</v>
      </c>
      <c r="CT437" s="10">
        <v>7.8E-2</v>
      </c>
      <c r="CU437" s="10">
        <v>5.8000000000000003E-2</v>
      </c>
      <c r="CV437" s="10">
        <v>6.6000000000000003E-2</v>
      </c>
      <c r="CW437" s="10">
        <v>7.3999999999999996E-2</v>
      </c>
      <c r="CX437" s="10">
        <v>5.6000000000000001E-2</v>
      </c>
      <c r="CY437" s="10">
        <v>7.3999999999999996E-2</v>
      </c>
      <c r="CZ437" s="10">
        <v>5.8000000000000003E-2</v>
      </c>
      <c r="DA437" s="10">
        <v>3.5999999999999997E-2</v>
      </c>
      <c r="DB437" s="10">
        <v>4.2000000000000003E-2</v>
      </c>
      <c r="DC437" s="10">
        <v>7.8E-2</v>
      </c>
      <c r="DD437" s="10">
        <v>7.3999999999999996E-2</v>
      </c>
      <c r="DE437" s="10">
        <v>6.4000000000000001E-2</v>
      </c>
      <c r="DF437" s="10">
        <v>5.8000000000000003E-2</v>
      </c>
      <c r="DG437" s="10">
        <v>0.06</v>
      </c>
      <c r="DH437" s="10">
        <v>6.6000000000000003E-2</v>
      </c>
      <c r="DI437" s="10">
        <v>5.8000000000000003E-2</v>
      </c>
      <c r="DJ437" s="25">
        <v>8614.2814024381787</v>
      </c>
      <c r="DK437" s="10">
        <v>0.56799999999999995</v>
      </c>
      <c r="DL437" s="10"/>
      <c r="DM437" s="10"/>
      <c r="DN437" s="10"/>
      <c r="DO437" s="10"/>
      <c r="DP437" s="10"/>
      <c r="DQ437" s="10"/>
      <c r="DR437" s="10"/>
      <c r="DS437" s="10"/>
      <c r="DT437" s="10"/>
      <c r="DU437" s="10"/>
      <c r="DV437" s="10"/>
    </row>
    <row r="438" spans="1:126" x14ac:dyDescent="0.35">
      <c r="A438">
        <f t="shared" ca="1" si="230"/>
        <v>1</v>
      </c>
      <c r="B438" t="str" cm="1">
        <f t="array" aca="1" ref="B438" ca="1">_xlfn.SWITCH(A438,1,"A",2,"B",3,"C",4,"D")</f>
        <v>A</v>
      </c>
      <c r="C438">
        <f t="shared" ca="1" si="231"/>
        <v>1</v>
      </c>
      <c r="D438" s="3">
        <f t="shared" ca="1" si="232"/>
        <v>2.6050937719630536</v>
      </c>
      <c r="E438">
        <f t="shared" ca="1" si="233"/>
        <v>1</v>
      </c>
      <c r="F438" cm="1">
        <f t="array" aca="1" ref="F438" ca="1">_xlfn.SWITCH(RANDBETWEEN(0,1),0,3,1,4)</f>
        <v>4</v>
      </c>
      <c r="G438" s="3">
        <f t="shared" ca="1" si="234"/>
        <v>2.5280204990535373</v>
      </c>
      <c r="H438" t="str" cm="1">
        <f t="array" aca="1" ref="H438" ca="1">_xlfn.SWITCH(RANDBETWEEN(0,1),0,"No",1,"Yes")</f>
        <v>No</v>
      </c>
      <c r="I438" s="3">
        <f t="shared" ca="1" si="235"/>
        <v>0.20207881487554369</v>
      </c>
      <c r="J438" t="str" cm="1">
        <f t="array" aca="1" ref="J438" ca="1">_xlfn.SWITCH(RANDBETWEEN(0,2),0,"Rainy",1,"Sunny",2,"Cold")</f>
        <v>Cold</v>
      </c>
      <c r="K438">
        <f t="shared" ca="1" si="228"/>
        <v>0.66249023621839176</v>
      </c>
      <c r="L438" t="str" cm="1">
        <f t="array" aca="1" ref="L438" ca="1">_xlfn.SWITCH(RANDBETWEEN(0,1),0,"Good",1,"Bad")</f>
        <v>Good</v>
      </c>
      <c r="M438" s="3">
        <f t="shared" ca="1" si="236"/>
        <v>8.4360463040005176E-2</v>
      </c>
      <c r="N438" t="str" cm="1">
        <f t="array" aca="1" ref="N438" ca="1">_xlfn.SWITCH(RANDBETWEEN(0,1),0,"No",1,"Yes")</f>
        <v>No</v>
      </c>
      <c r="O438" s="3">
        <f t="shared" ca="1" si="237"/>
        <v>0.11192987891408249</v>
      </c>
      <c r="P438" t="str" cm="1">
        <f t="array" aca="1" ref="P438" ca="1">_xlfn.SWITCH(RANDBETWEEN(0,1),0,"No",1,"Yes")</f>
        <v>No</v>
      </c>
      <c r="Q438" s="3">
        <f t="shared" ca="1" si="238"/>
        <v>0</v>
      </c>
      <c r="R438">
        <f t="shared" ca="1" si="239"/>
        <v>1</v>
      </c>
      <c r="S438" s="3">
        <f t="shared" ca="1" si="240"/>
        <v>0.13491624126534243</v>
      </c>
      <c r="T438" s="3">
        <f t="shared" ca="1" si="241"/>
        <v>0.13491624126534243</v>
      </c>
      <c r="U438" t="str" cm="1">
        <f t="array" aca="1" ref="U438" ca="1">_xlfn.SWITCH(RANDBETWEEN(0,1),0,"No",1,"Yes")</f>
        <v>No</v>
      </c>
      <c r="V438" s="3">
        <f t="shared" ca="1" si="242"/>
        <v>0</v>
      </c>
      <c r="W438" t="str" cm="1">
        <f t="array" aca="1" ref="W438" ca="1">_xlfn.SWITCH(RANDBETWEEN(0,1),0,"No",1,"Yes")</f>
        <v>Yes</v>
      </c>
      <c r="X438" s="3">
        <f t="shared" ca="1" si="243"/>
        <v>20.592989212391899</v>
      </c>
      <c r="Y438" t="str" cm="1">
        <f t="array" aca="1" ref="Y438" ca="1">_xlfn.SWITCH(RANDBETWEEN(0,1),0,"No",1,"Yes")</f>
        <v>No</v>
      </c>
      <c r="Z438" s="3">
        <f t="shared" ca="1" si="244"/>
        <v>0</v>
      </c>
      <c r="AA438" s="3">
        <f t="shared" ca="1" si="229"/>
        <v>1</v>
      </c>
      <c r="AB438" s="3">
        <f t="shared" ca="1" si="245"/>
        <v>0.16802884405394003</v>
      </c>
      <c r="AC438" s="3">
        <f t="shared" ca="1" si="246"/>
        <v>139.95896359387103</v>
      </c>
      <c r="AD438" s="3">
        <f t="shared" ca="1" si="247"/>
        <v>2</v>
      </c>
      <c r="AE438" s="3" t="str">
        <f t="shared" ca="1" si="248"/>
        <v>12-4</v>
      </c>
      <c r="AF438" s="3">
        <f t="shared" ca="1" si="249"/>
        <v>0.73902448683958355</v>
      </c>
      <c r="AG438" s="3" t="str">
        <f t="shared" ca="1" si="250"/>
        <v>High</v>
      </c>
      <c r="AH438" s="3">
        <f t="shared" ca="1" si="251"/>
        <v>8.1570887367298631E-2</v>
      </c>
      <c r="AI438" s="3">
        <f t="shared" ca="1" si="252"/>
        <v>89.948945554226285</v>
      </c>
      <c r="AJ438" s="3">
        <f t="shared" ca="1" si="253"/>
        <v>1.5559822600643594</v>
      </c>
      <c r="AK438" s="3">
        <f t="shared" ca="1" si="254"/>
        <v>26.861391824083988</v>
      </c>
      <c r="AL438" s="3">
        <f t="shared" ca="1" si="255"/>
        <v>40</v>
      </c>
      <c r="AM438" s="3" t="str">
        <f t="shared" ca="1" si="256"/>
        <v>On time</v>
      </c>
      <c r="AN438" s="6">
        <f t="shared" ca="1" si="257"/>
        <v>0</v>
      </c>
      <c r="AO438" s="6">
        <f t="shared" ca="1" si="258"/>
        <v>1.7828606670747251</v>
      </c>
      <c r="AP438" s="3" cm="1">
        <f t="array" aca="1" ref="AP438" ca="1">_xlfn.SWITCH(F438,3,_xlfn.NORM.INV(RAND(),8,4),4,_xlfn.NORM.INV(RAND(),7,3))</f>
        <v>5.5453936495936027</v>
      </c>
      <c r="AQ438" s="6">
        <f t="shared" ca="1" si="259"/>
        <v>104.42742113052023</v>
      </c>
      <c r="AR438" s="6">
        <f t="shared" ca="1" si="260"/>
        <v>2635.6205809265548</v>
      </c>
      <c r="AS438" s="3">
        <f t="shared" ca="1" si="261"/>
        <v>3.3576739780104985</v>
      </c>
      <c r="AT438" s="6">
        <f t="shared" ca="1" si="262"/>
        <v>6715.3479560209971</v>
      </c>
      <c r="AU438" s="3">
        <f t="shared" ca="1" si="263"/>
        <v>967.79938080917839</v>
      </c>
      <c r="AV438" s="3">
        <f t="shared" ca="1" si="264"/>
        <v>32.914123585034062</v>
      </c>
      <c r="AW438" s="6">
        <f t="shared" ca="1" si="265"/>
        <v>10353.464902008838</v>
      </c>
      <c r="BC438">
        <v>435</v>
      </c>
      <c r="BD438">
        <v>3673077.2194975433</v>
      </c>
      <c r="BI438">
        <v>435</v>
      </c>
      <c r="BJ438">
        <v>9269.8162969524637</v>
      </c>
      <c r="BO438">
        <v>435</v>
      </c>
      <c r="BP438">
        <v>0.626</v>
      </c>
      <c r="BW438">
        <v>435</v>
      </c>
      <c r="BX438">
        <v>25.006129578245886</v>
      </c>
      <c r="CE438">
        <v>435</v>
      </c>
      <c r="CF438">
        <v>1818358.1252715471</v>
      </c>
      <c r="CK438">
        <v>435</v>
      </c>
      <c r="CL438">
        <v>3894.1561093515293</v>
      </c>
      <c r="CS438">
        <v>434</v>
      </c>
      <c r="CT438" s="10">
        <v>7.8E-2</v>
      </c>
      <c r="CU438" s="10">
        <v>4.5999999999999999E-2</v>
      </c>
      <c r="CV438" s="10">
        <v>5.8000000000000003E-2</v>
      </c>
      <c r="CW438" s="10">
        <v>5.6000000000000001E-2</v>
      </c>
      <c r="CX438" s="10">
        <v>7.5999999999999998E-2</v>
      </c>
      <c r="CY438" s="10">
        <v>6.6000000000000003E-2</v>
      </c>
      <c r="CZ438" s="10">
        <v>0.06</v>
      </c>
      <c r="DA438" s="10">
        <v>7.1999999999999995E-2</v>
      </c>
      <c r="DB438" s="10">
        <v>6.6000000000000003E-2</v>
      </c>
      <c r="DC438" s="10">
        <v>5.8000000000000003E-2</v>
      </c>
      <c r="DD438" s="10">
        <v>6.4000000000000001E-2</v>
      </c>
      <c r="DE438" s="10">
        <v>6.8000000000000005E-2</v>
      </c>
      <c r="DF438" s="10">
        <v>7.5999999999999998E-2</v>
      </c>
      <c r="DG438" s="10">
        <v>4.3999999999999997E-2</v>
      </c>
      <c r="DH438" s="10">
        <v>6.2E-2</v>
      </c>
      <c r="DI438" s="10">
        <v>0.05</v>
      </c>
      <c r="DJ438" s="25">
        <v>8940.7571195898763</v>
      </c>
      <c r="DK438" s="10">
        <v>0.628</v>
      </c>
      <c r="DL438" s="10"/>
      <c r="DM438" s="10"/>
      <c r="DN438" s="10"/>
      <c r="DO438" s="10"/>
      <c r="DP438" s="10"/>
      <c r="DQ438" s="10"/>
      <c r="DR438" s="10"/>
      <c r="DS438" s="10"/>
      <c r="DT438" s="10"/>
      <c r="DU438" s="10"/>
      <c r="DV438" s="10"/>
    </row>
    <row r="439" spans="1:126" x14ac:dyDescent="0.35">
      <c r="A439">
        <f t="shared" ca="1" si="230"/>
        <v>1</v>
      </c>
      <c r="B439" t="str" cm="1">
        <f t="array" aca="1" ref="B439" ca="1">_xlfn.SWITCH(A439,1,"A",2,"B",3,"C",4,"D")</f>
        <v>A</v>
      </c>
      <c r="C439">
        <f t="shared" ca="1" si="231"/>
        <v>4</v>
      </c>
      <c r="D439" s="3">
        <f t="shared" ca="1" si="232"/>
        <v>2.8246176645522998</v>
      </c>
      <c r="E439">
        <f t="shared" ca="1" si="233"/>
        <v>1</v>
      </c>
      <c r="F439" cm="1">
        <f t="array" aca="1" ref="F439" ca="1">_xlfn.SWITCH(RANDBETWEEN(0,1),0,3,1,4)</f>
        <v>4</v>
      </c>
      <c r="G439" s="3">
        <f t="shared" ca="1" si="234"/>
        <v>2.7827851796759506</v>
      </c>
      <c r="H439" t="str" cm="1">
        <f t="array" aca="1" ref="H439" ca="1">_xlfn.SWITCH(RANDBETWEEN(0,1),0,"No",1,"Yes")</f>
        <v>No</v>
      </c>
      <c r="I439" s="3">
        <f t="shared" ca="1" si="235"/>
        <v>0.2682245359555937</v>
      </c>
      <c r="J439" t="str" cm="1">
        <f t="array" aca="1" ref="J439" ca="1">_xlfn.SWITCH(RANDBETWEEN(0,2),0,"Rainy",1,"Sunny",2,"Cold")</f>
        <v>Cold</v>
      </c>
      <c r="K439">
        <f t="shared" ca="1" si="228"/>
        <v>-9.2318047182514573E-2</v>
      </c>
      <c r="L439" t="str" cm="1">
        <f t="array" aca="1" ref="L439" ca="1">_xlfn.SWITCH(RANDBETWEEN(0,1),0,"Good",1,"Bad")</f>
        <v>Bad</v>
      </c>
      <c r="M439" s="3">
        <f t="shared" ca="1" si="236"/>
        <v>0.64961970872977814</v>
      </c>
      <c r="N439" t="str" cm="1">
        <f t="array" aca="1" ref="N439" ca="1">_xlfn.SWITCH(RANDBETWEEN(0,1),0,"No",1,"Yes")</f>
        <v>Yes</v>
      </c>
      <c r="O439" s="3">
        <f t="shared" ca="1" si="237"/>
        <v>1.0503871038831849</v>
      </c>
      <c r="P439" t="str" cm="1">
        <f t="array" aca="1" ref="P439" ca="1">_xlfn.SWITCH(RANDBETWEEN(0,1),0,"No",1,"Yes")</f>
        <v>No</v>
      </c>
      <c r="Q439" s="3">
        <f t="shared" ca="1" si="238"/>
        <v>0</v>
      </c>
      <c r="R439">
        <f t="shared" ca="1" si="239"/>
        <v>2</v>
      </c>
      <c r="S439" s="3">
        <f t="shared" ca="1" si="240"/>
        <v>0.1258737483031144</v>
      </c>
      <c r="T439" s="3">
        <f t="shared" ca="1" si="241"/>
        <v>0.2517474966062288</v>
      </c>
      <c r="U439" t="str" cm="1">
        <f t="array" aca="1" ref="U439" ca="1">_xlfn.SWITCH(RANDBETWEEN(0,1),0,"No",1,"Yes")</f>
        <v>Yes</v>
      </c>
      <c r="V439" s="3">
        <f t="shared" ca="1" si="242"/>
        <v>7.8547188417560476E-2</v>
      </c>
      <c r="W439" t="str" cm="1">
        <f t="array" aca="1" ref="W439" ca="1">_xlfn.SWITCH(RANDBETWEEN(0,1),0,"No",1,"Yes")</f>
        <v>Yes</v>
      </c>
      <c r="X439" s="3">
        <f t="shared" ca="1" si="243"/>
        <v>35.116072899164323</v>
      </c>
      <c r="Y439" t="str" cm="1">
        <f t="array" aca="1" ref="Y439" ca="1">_xlfn.SWITCH(RANDBETWEEN(0,1),0,"No",1,"Yes")</f>
        <v>Yes</v>
      </c>
      <c r="Z439" s="3">
        <f t="shared" ca="1" si="244"/>
        <v>0.71880986211716058</v>
      </c>
      <c r="AA439" s="3">
        <f t="shared" ca="1" si="229"/>
        <v>1</v>
      </c>
      <c r="AB439" s="3">
        <f t="shared" ca="1" si="245"/>
        <v>0.56205179335549382</v>
      </c>
      <c r="AC439" s="3">
        <f t="shared" ca="1" si="246"/>
        <v>168.48435869721879</v>
      </c>
      <c r="AD439" s="3">
        <f t="shared" ca="1" si="247"/>
        <v>1</v>
      </c>
      <c r="AE439" s="3" t="str">
        <f t="shared" ca="1" si="248"/>
        <v>8-12</v>
      </c>
      <c r="AF439" s="3">
        <f t="shared" ca="1" si="249"/>
        <v>0.97320303242300832</v>
      </c>
      <c r="AG439" s="3" t="str">
        <f t="shared" ca="1" si="250"/>
        <v>Low</v>
      </c>
      <c r="AH439" s="3">
        <f t="shared" ca="1" si="251"/>
        <v>0.79876083640513651</v>
      </c>
      <c r="AI439" s="3">
        <f t="shared" ca="1" si="252"/>
        <v>86.105281702231636</v>
      </c>
      <c r="AJ439" s="3">
        <f t="shared" ca="1" si="253"/>
        <v>1.9567250157762632</v>
      </c>
      <c r="AK439" s="3">
        <f t="shared" ca="1" si="254"/>
        <v>45.114616605327164</v>
      </c>
      <c r="AL439" s="3">
        <f t="shared" ca="1" si="255"/>
        <v>25</v>
      </c>
      <c r="AM439" s="3" t="str">
        <f t="shared" ca="1" si="256"/>
        <v>Late</v>
      </c>
      <c r="AN439" s="6">
        <f t="shared" ca="1" si="257"/>
        <v>0</v>
      </c>
      <c r="AO439" s="6">
        <f t="shared" ca="1" si="258"/>
        <v>8.7428025739400077</v>
      </c>
      <c r="AP439" s="3" cm="1">
        <f t="array" aca="1" ref="AP439" ca="1">_xlfn.SWITCH(F439,3,_xlfn.NORM.INV(RAND(),8,4),4,_xlfn.NORM.INV(RAND(),7,3))</f>
        <v>5.8049434746018482</v>
      </c>
      <c r="AQ439" s="6">
        <f t="shared" ca="1" si="259"/>
        <v>105.28921549345293</v>
      </c>
      <c r="AR439" s="6">
        <f t="shared" ca="1" si="260"/>
        <v>3055.9446492051193</v>
      </c>
      <c r="AS439" s="3">
        <f t="shared" ca="1" si="261"/>
        <v>5.6393270756658955</v>
      </c>
      <c r="AT439" s="6">
        <f t="shared" ca="1" si="262"/>
        <v>11278.654151331792</v>
      </c>
      <c r="AU439" s="3">
        <f t="shared" ca="1" si="263"/>
        <v>1014.4832048497661</v>
      </c>
      <c r="AV439" s="3">
        <f t="shared" ca="1" si="264"/>
        <v>50.556920389252568</v>
      </c>
      <c r="AW439" s="6">
        <f t="shared" ca="1" si="265"/>
        <v>15408.381728349868</v>
      </c>
      <c r="BC439">
        <v>436</v>
      </c>
      <c r="BD439">
        <v>5412735.6028982932</v>
      </c>
      <c r="BI439">
        <v>436</v>
      </c>
      <c r="BJ439">
        <v>10268.099037227097</v>
      </c>
      <c r="BO439">
        <v>436</v>
      </c>
      <c r="BP439">
        <v>0.628</v>
      </c>
      <c r="BW439">
        <v>436</v>
      </c>
      <c r="BX439">
        <v>25.747321088261902</v>
      </c>
      <c r="CE439">
        <v>436</v>
      </c>
      <c r="CF439">
        <v>2107469.5346466205</v>
      </c>
      <c r="CK439">
        <v>436</v>
      </c>
      <c r="CL439">
        <v>7136.3254566476762</v>
      </c>
      <c r="CS439">
        <v>435</v>
      </c>
      <c r="CT439" s="10">
        <v>7.0000000000000007E-2</v>
      </c>
      <c r="CU439" s="10">
        <v>5.6000000000000001E-2</v>
      </c>
      <c r="CV439" s="10">
        <v>7.5999999999999998E-2</v>
      </c>
      <c r="CW439" s="10">
        <v>5.6000000000000001E-2</v>
      </c>
      <c r="CX439" s="10">
        <v>0.05</v>
      </c>
      <c r="CY439" s="10">
        <v>7.1999999999999995E-2</v>
      </c>
      <c r="CZ439" s="10">
        <v>4.5999999999999999E-2</v>
      </c>
      <c r="DA439" s="10">
        <v>6.6000000000000003E-2</v>
      </c>
      <c r="DB439" s="10">
        <v>5.8000000000000003E-2</v>
      </c>
      <c r="DC439" s="10">
        <v>0.06</v>
      </c>
      <c r="DD439" s="10">
        <v>5.8000000000000003E-2</v>
      </c>
      <c r="DE439" s="10">
        <v>5.6000000000000001E-2</v>
      </c>
      <c r="DF439" s="10">
        <v>6.6000000000000003E-2</v>
      </c>
      <c r="DG439" s="10">
        <v>7.8E-2</v>
      </c>
      <c r="DH439" s="10">
        <v>7.5999999999999998E-2</v>
      </c>
      <c r="DI439" s="10">
        <v>5.6000000000000001E-2</v>
      </c>
      <c r="DJ439" s="25">
        <v>10619.814914605895</v>
      </c>
      <c r="DK439" s="10">
        <v>0.624</v>
      </c>
      <c r="DL439" s="10"/>
      <c r="DM439" s="10"/>
      <c r="DN439" s="10"/>
      <c r="DO439" s="10"/>
      <c r="DP439" s="10"/>
      <c r="DQ439" s="10"/>
      <c r="DR439" s="10"/>
      <c r="DS439" s="10"/>
      <c r="DT439" s="10"/>
      <c r="DU439" s="10"/>
      <c r="DV439" s="10"/>
    </row>
    <row r="440" spans="1:126" x14ac:dyDescent="0.35">
      <c r="A440">
        <f t="shared" ca="1" si="230"/>
        <v>1</v>
      </c>
      <c r="B440" t="str" cm="1">
        <f t="array" aca="1" ref="B440" ca="1">_xlfn.SWITCH(A440,1,"A",2,"B",3,"C",4,"D")</f>
        <v>A</v>
      </c>
      <c r="C440">
        <f t="shared" ca="1" si="231"/>
        <v>2</v>
      </c>
      <c r="D440" s="3">
        <f t="shared" ca="1" si="232"/>
        <v>3.0186598772473823</v>
      </c>
      <c r="E440">
        <f t="shared" ca="1" si="233"/>
        <v>0</v>
      </c>
      <c r="F440" cm="1">
        <f t="array" aca="1" ref="F440" ca="1">_xlfn.SWITCH(RANDBETWEEN(0,1),0,3,1,4)</f>
        <v>3</v>
      </c>
      <c r="G440" s="3">
        <f t="shared" ca="1" si="234"/>
        <v>1.6347995640609896</v>
      </c>
      <c r="H440" t="str" cm="1">
        <f t="array" aca="1" ref="H440" ca="1">_xlfn.SWITCH(RANDBETWEEN(0,1),0,"No",1,"Yes")</f>
        <v>Yes</v>
      </c>
      <c r="I440" s="3">
        <f t="shared" ca="1" si="235"/>
        <v>0.10125756311686597</v>
      </c>
      <c r="J440" t="str" cm="1">
        <f t="array" aca="1" ref="J440" ca="1">_xlfn.SWITCH(RANDBETWEEN(0,2),0,"Rainy",1,"Sunny",2,"Cold")</f>
        <v>Cold</v>
      </c>
      <c r="K440">
        <f t="shared" ca="1" si="228"/>
        <v>-0.34576874036019434</v>
      </c>
      <c r="L440" t="str" cm="1">
        <f t="array" aca="1" ref="L440" ca="1">_xlfn.SWITCH(RANDBETWEEN(0,1),0,"Good",1,"Bad")</f>
        <v>Bad</v>
      </c>
      <c r="M440" s="3">
        <f t="shared" ca="1" si="236"/>
        <v>0.44370971370195711</v>
      </c>
      <c r="N440" t="str" cm="1">
        <f t="array" aca="1" ref="N440" ca="1">_xlfn.SWITCH(RANDBETWEEN(0,1),0,"No",1,"Yes")</f>
        <v>No</v>
      </c>
      <c r="O440" s="3">
        <f t="shared" ca="1" si="237"/>
        <v>9.7831120452346571E-2</v>
      </c>
      <c r="P440" t="str" cm="1">
        <f t="array" aca="1" ref="P440" ca="1">_xlfn.SWITCH(RANDBETWEEN(0,1),0,"No",1,"Yes")</f>
        <v>No</v>
      </c>
      <c r="Q440" s="3">
        <f t="shared" ca="1" si="238"/>
        <v>0</v>
      </c>
      <c r="R440">
        <f t="shared" ca="1" si="239"/>
        <v>3</v>
      </c>
      <c r="S440" s="3">
        <f t="shared" ca="1" si="240"/>
        <v>0.14237782198641544</v>
      </c>
      <c r="T440" s="3">
        <f t="shared" ca="1" si="241"/>
        <v>0.42713346595924628</v>
      </c>
      <c r="U440" t="str" cm="1">
        <f t="array" aca="1" ref="U440" ca="1">_xlfn.SWITCH(RANDBETWEEN(0,1),0,"No",1,"Yes")</f>
        <v>Yes</v>
      </c>
      <c r="V440" s="3">
        <f t="shared" ca="1" si="242"/>
        <v>0.88191574198455513</v>
      </c>
      <c r="W440" t="str" cm="1">
        <f t="array" aca="1" ref="W440" ca="1">_xlfn.SWITCH(RANDBETWEEN(0,1),0,"No",1,"Yes")</f>
        <v>Yes</v>
      </c>
      <c r="X440" s="3">
        <f t="shared" ca="1" si="243"/>
        <v>25.137293739271094</v>
      </c>
      <c r="Y440" t="str" cm="1">
        <f t="array" aca="1" ref="Y440" ca="1">_xlfn.SWITCH(RANDBETWEEN(0,1),0,"No",1,"Yes")</f>
        <v>Yes</v>
      </c>
      <c r="Z440" s="3">
        <f t="shared" ca="1" si="244"/>
        <v>0.25783663026197201</v>
      </c>
      <c r="AA440" s="3">
        <f t="shared" ca="1" si="229"/>
        <v>0</v>
      </c>
      <c r="AB440" s="3">
        <f t="shared" ca="1" si="245"/>
        <v>0.27684245439529848</v>
      </c>
      <c r="AC440" s="3">
        <f t="shared" ca="1" si="246"/>
        <v>115.95606684810737</v>
      </c>
      <c r="AD440" s="3">
        <f t="shared" ca="1" si="247"/>
        <v>1</v>
      </c>
      <c r="AE440" s="3" t="str">
        <f t="shared" ca="1" si="248"/>
        <v>8-12</v>
      </c>
      <c r="AF440" s="3">
        <f t="shared" ca="1" si="249"/>
        <v>0.60680249871704173</v>
      </c>
      <c r="AG440" s="3" t="str">
        <f t="shared" ca="1" si="250"/>
        <v>High</v>
      </c>
      <c r="AH440" s="3">
        <f t="shared" ca="1" si="251"/>
        <v>9.7276075443627916E-2</v>
      </c>
      <c r="AI440" s="3">
        <f t="shared" ca="1" si="252"/>
        <v>46.561370116978239</v>
      </c>
      <c r="AJ440" s="3">
        <f t="shared" ca="1" si="253"/>
        <v>2.4903920687210381</v>
      </c>
      <c r="AK440" s="3">
        <f t="shared" ca="1" si="254"/>
        <v>32.107321895725839</v>
      </c>
      <c r="AL440" s="3">
        <f t="shared" ca="1" si="255"/>
        <v>20</v>
      </c>
      <c r="AM440" s="3" t="str">
        <f t="shared" ca="1" si="256"/>
        <v>Late</v>
      </c>
      <c r="AN440" s="6">
        <f t="shared" ca="1" si="257"/>
        <v>19.039030878391198</v>
      </c>
      <c r="AO440" s="6">
        <f t="shared" ca="1" si="258"/>
        <v>0</v>
      </c>
      <c r="AP440" s="3" cm="1">
        <f t="array" aca="1" ref="AP440" ca="1">_xlfn.SWITCH(F440,3,_xlfn.NORM.INV(RAND(),8,4),4,_xlfn.NORM.INV(RAND(),7,3))</f>
        <v>7.39898695499532</v>
      </c>
      <c r="AQ440" s="6">
        <f t="shared" ca="1" si="259"/>
        <v>119.26850918899849</v>
      </c>
      <c r="AR440" s="6">
        <f t="shared" ca="1" si="260"/>
        <v>1869.1622662013958</v>
      </c>
      <c r="AS440" s="3">
        <f t="shared" ca="1" si="261"/>
        <v>4.0134152369657299</v>
      </c>
      <c r="AT440" s="6">
        <f t="shared" ca="1" si="262"/>
        <v>6020.1228554485951</v>
      </c>
      <c r="AU440" s="3">
        <f t="shared" ca="1" si="263"/>
        <v>977.59143370869776</v>
      </c>
      <c r="AV440" s="3">
        <f t="shared" ca="1" si="264"/>
        <v>53.663478659736377</v>
      </c>
      <c r="AW440" s="6">
        <f t="shared" ca="1" si="265"/>
        <v>8939.5790648968159</v>
      </c>
      <c r="BC440">
        <v>437</v>
      </c>
      <c r="BD440">
        <v>3989632.9182033627</v>
      </c>
      <c r="BI440">
        <v>437</v>
      </c>
      <c r="BJ440">
        <v>10315.706622937854</v>
      </c>
      <c r="BO440">
        <v>437</v>
      </c>
      <c r="BP440">
        <v>0.64800000000000002</v>
      </c>
      <c r="BW440">
        <v>437</v>
      </c>
      <c r="BX440">
        <v>1288.1789028105206</v>
      </c>
      <c r="CE440">
        <v>437</v>
      </c>
      <c r="CF440">
        <v>-3696734.6486774669</v>
      </c>
      <c r="CK440">
        <v>437</v>
      </c>
      <c r="CL440">
        <v>689.22996364821199</v>
      </c>
      <c r="CS440">
        <v>436</v>
      </c>
      <c r="CT440" s="10">
        <v>6.2E-2</v>
      </c>
      <c r="CU440" s="10">
        <v>6.6000000000000003E-2</v>
      </c>
      <c r="CV440" s="10">
        <v>5.8000000000000003E-2</v>
      </c>
      <c r="CW440" s="10">
        <v>0.09</v>
      </c>
      <c r="CX440" s="10">
        <v>4.5999999999999999E-2</v>
      </c>
      <c r="CY440" s="10">
        <v>0.05</v>
      </c>
      <c r="CZ440" s="10">
        <v>6.2E-2</v>
      </c>
      <c r="DA440" s="10">
        <v>6.6000000000000003E-2</v>
      </c>
      <c r="DB440" s="10">
        <v>8.5999999999999993E-2</v>
      </c>
      <c r="DC440" s="10">
        <v>5.1999999999999998E-2</v>
      </c>
      <c r="DD440" s="10">
        <v>4.5999999999999999E-2</v>
      </c>
      <c r="DE440" s="10">
        <v>7.0000000000000007E-2</v>
      </c>
      <c r="DF440" s="10">
        <v>3.4000000000000002E-2</v>
      </c>
      <c r="DG440" s="10">
        <v>7.1999999999999995E-2</v>
      </c>
      <c r="DH440" s="10">
        <v>7.3999999999999996E-2</v>
      </c>
      <c r="DI440" s="10">
        <v>6.6000000000000003E-2</v>
      </c>
      <c r="DJ440" s="25">
        <v>1307.766191327084</v>
      </c>
      <c r="DK440" s="10">
        <v>0.63</v>
      </c>
      <c r="DL440" s="10"/>
      <c r="DM440" s="10"/>
      <c r="DN440" s="10"/>
      <c r="DO440" s="10"/>
      <c r="DP440" s="10"/>
      <c r="DQ440" s="10"/>
      <c r="DR440" s="10"/>
      <c r="DS440" s="10"/>
      <c r="DT440" s="10"/>
      <c r="DU440" s="10"/>
      <c r="DV440" s="10"/>
    </row>
    <row r="441" spans="1:126" x14ac:dyDescent="0.35">
      <c r="A441">
        <f t="shared" ca="1" si="230"/>
        <v>3</v>
      </c>
      <c r="B441" t="str" cm="1">
        <f t="array" aca="1" ref="B441" ca="1">_xlfn.SWITCH(A441,1,"A",2,"B",3,"C",4,"D")</f>
        <v>C</v>
      </c>
      <c r="C441">
        <f t="shared" ca="1" si="231"/>
        <v>3</v>
      </c>
      <c r="D441" s="3">
        <f t="shared" ca="1" si="232"/>
        <v>2.6579941498031823</v>
      </c>
      <c r="E441">
        <f t="shared" ca="1" si="233"/>
        <v>1</v>
      </c>
      <c r="F441" cm="1">
        <f t="array" aca="1" ref="F441" ca="1">_xlfn.SWITCH(RANDBETWEEN(0,1),0,3,1,4)</f>
        <v>4</v>
      </c>
      <c r="G441" s="3">
        <f t="shared" ca="1" si="234"/>
        <v>2.6344736923402681</v>
      </c>
      <c r="H441" t="str" cm="1">
        <f t="array" aca="1" ref="H441" ca="1">_xlfn.SWITCH(RANDBETWEEN(0,1),0,"No",1,"Yes")</f>
        <v>No</v>
      </c>
      <c r="I441" s="3">
        <f t="shared" ca="1" si="235"/>
        <v>0.34795961330068648</v>
      </c>
      <c r="J441" t="str" cm="1">
        <f t="array" aca="1" ref="J441" ca="1">_xlfn.SWITCH(RANDBETWEEN(0,2),0,"Rainy",1,"Sunny",2,"Cold")</f>
        <v>Rainy</v>
      </c>
      <c r="K441">
        <f t="shared" ca="1" si="228"/>
        <v>1.5516680741923343</v>
      </c>
      <c r="L441" t="str" cm="1">
        <f t="array" aca="1" ref="L441" ca="1">_xlfn.SWITCH(RANDBETWEEN(0,1),0,"Good",1,"Bad")</f>
        <v>Good</v>
      </c>
      <c r="M441" s="3">
        <f t="shared" ca="1" si="236"/>
        <v>9.0899431999587013E-2</v>
      </c>
      <c r="N441" t="str" cm="1">
        <f t="array" aca="1" ref="N441" ca="1">_xlfn.SWITCH(RANDBETWEEN(0,1),0,"No",1,"Yes")</f>
        <v>Yes</v>
      </c>
      <c r="O441" s="3">
        <f t="shared" ca="1" si="237"/>
        <v>0.96791758759196778</v>
      </c>
      <c r="P441" t="str" cm="1">
        <f t="array" aca="1" ref="P441" ca="1">_xlfn.SWITCH(RANDBETWEEN(0,1),0,"No",1,"Yes")</f>
        <v>Yes</v>
      </c>
      <c r="Q441" s="3">
        <f t="shared" ca="1" si="238"/>
        <v>-0.2130753749607619</v>
      </c>
      <c r="R441">
        <f t="shared" ca="1" si="239"/>
        <v>1</v>
      </c>
      <c r="S441" s="3">
        <f t="shared" ca="1" si="240"/>
        <v>0.15273354832129304</v>
      </c>
      <c r="T441" s="3">
        <f t="shared" ca="1" si="241"/>
        <v>0.15273354832129304</v>
      </c>
      <c r="U441" t="str" cm="1">
        <f t="array" aca="1" ref="U441" ca="1">_xlfn.SWITCH(RANDBETWEEN(0,1),0,"No",1,"Yes")</f>
        <v>No</v>
      </c>
      <c r="V441" s="3">
        <f t="shared" ca="1" si="242"/>
        <v>0</v>
      </c>
      <c r="W441" t="str" cm="1">
        <f t="array" aca="1" ref="W441" ca="1">_xlfn.SWITCH(RANDBETWEEN(0,1),0,"No",1,"Yes")</f>
        <v>Yes</v>
      </c>
      <c r="X441" s="3">
        <f t="shared" ca="1" si="243"/>
        <v>22.936567425391367</v>
      </c>
      <c r="Y441" t="str" cm="1">
        <f t="array" aca="1" ref="Y441" ca="1">_xlfn.SWITCH(RANDBETWEEN(0,1),0,"No",1,"Yes")</f>
        <v>No</v>
      </c>
      <c r="Z441" s="3">
        <f t="shared" ca="1" si="244"/>
        <v>0</v>
      </c>
      <c r="AA441" s="3">
        <f t="shared" ca="1" si="229"/>
        <v>0</v>
      </c>
      <c r="AB441" s="3">
        <f t="shared" ca="1" si="245"/>
        <v>0.26539802892987668</v>
      </c>
      <c r="AC441" s="3">
        <f t="shared" ca="1" si="246"/>
        <v>230.77270097287541</v>
      </c>
      <c r="AD441" s="3">
        <f t="shared" ca="1" si="247"/>
        <v>3</v>
      </c>
      <c r="AE441" s="3" t="str">
        <f t="shared" ca="1" si="248"/>
        <v>4-8</v>
      </c>
      <c r="AF441" s="3">
        <f t="shared" ca="1" si="249"/>
        <v>0.7963566144485803</v>
      </c>
      <c r="AG441" s="3" t="str">
        <f t="shared" ca="1" si="250"/>
        <v>Low</v>
      </c>
      <c r="AH441" s="3">
        <f t="shared" ca="1" si="251"/>
        <v>0.17483757628501595</v>
      </c>
      <c r="AI441" s="3">
        <f t="shared" ca="1" si="252"/>
        <v>116.03299697167571</v>
      </c>
      <c r="AJ441" s="3">
        <f t="shared" ca="1" si="253"/>
        <v>1.9888540931956475</v>
      </c>
      <c r="AK441" s="3">
        <f t="shared" ca="1" si="254"/>
        <v>31.694590311035864</v>
      </c>
      <c r="AL441" s="3">
        <f t="shared" ca="1" si="255"/>
        <v>30</v>
      </c>
      <c r="AM441" s="3" t="str">
        <f t="shared" ca="1" si="256"/>
        <v>Late</v>
      </c>
      <c r="AN441" s="6">
        <f t="shared" ca="1" si="257"/>
        <v>0</v>
      </c>
      <c r="AO441" s="6">
        <f t="shared" ca="1" si="258"/>
        <v>2.3010926178533468</v>
      </c>
      <c r="AP441" s="3" cm="1">
        <f t="array" aca="1" ref="AP441" ca="1">_xlfn.SWITCH(F441,3,_xlfn.NORM.INV(RAND(),8,4),4,_xlfn.NORM.INV(RAND(),7,3))</f>
        <v>10.674490203783956</v>
      </c>
      <c r="AQ441" s="6">
        <f t="shared" ca="1" si="259"/>
        <v>111.84961946364729</v>
      </c>
      <c r="AR441" s="6">
        <f t="shared" ca="1" si="260"/>
        <v>2418.0863248405294</v>
      </c>
      <c r="AS441" s="3">
        <f t="shared" ca="1" si="261"/>
        <v>3.9618237888794829</v>
      </c>
      <c r="AT441" s="6">
        <f t="shared" ca="1" si="262"/>
        <v>5942.7356833192243</v>
      </c>
      <c r="AU441" s="3">
        <f t="shared" ca="1" si="263"/>
        <v>1030.730321854566</v>
      </c>
      <c r="AV441" s="3">
        <f t="shared" ca="1" si="264"/>
        <v>68.332575826397004</v>
      </c>
      <c r="AW441" s="6">
        <f t="shared" ca="1" si="265"/>
        <v>9462.1859984585699</v>
      </c>
      <c r="BC441">
        <v>438</v>
      </c>
      <c r="BD441">
        <v>3548251.5760401306</v>
      </c>
      <c r="BI441">
        <v>438</v>
      </c>
      <c r="BJ441">
        <v>9871.8113314765069</v>
      </c>
      <c r="BO441">
        <v>438</v>
      </c>
      <c r="BP441">
        <v>0.63200000000000001</v>
      </c>
      <c r="BW441">
        <v>438</v>
      </c>
      <c r="BX441">
        <v>26.918634945125991</v>
      </c>
      <c r="CE441">
        <v>438</v>
      </c>
      <c r="CF441">
        <v>1364228.3878459306</v>
      </c>
      <c r="CK441">
        <v>438</v>
      </c>
      <c r="CL441">
        <v>3523.5745724091066</v>
      </c>
      <c r="CS441">
        <v>437</v>
      </c>
      <c r="CT441" s="10">
        <v>7.3999999999999996E-2</v>
      </c>
      <c r="CU441" s="10">
        <v>5.8000000000000003E-2</v>
      </c>
      <c r="CV441" s="10">
        <v>5.3999999999999999E-2</v>
      </c>
      <c r="CW441" s="10">
        <v>7.0000000000000007E-2</v>
      </c>
      <c r="CX441" s="10">
        <v>0.06</v>
      </c>
      <c r="CY441" s="10">
        <v>7.0000000000000007E-2</v>
      </c>
      <c r="CZ441" s="10">
        <v>6.2E-2</v>
      </c>
      <c r="DA441" s="10">
        <v>5.6000000000000001E-2</v>
      </c>
      <c r="DB441" s="10">
        <v>5.1999999999999998E-2</v>
      </c>
      <c r="DC441" s="10">
        <v>5.6000000000000001E-2</v>
      </c>
      <c r="DD441" s="10">
        <v>7.1999999999999995E-2</v>
      </c>
      <c r="DE441" s="10">
        <v>5.8000000000000003E-2</v>
      </c>
      <c r="DF441" s="10">
        <v>5.1999999999999998E-2</v>
      </c>
      <c r="DG441" s="10">
        <v>5.1999999999999998E-2</v>
      </c>
      <c r="DH441" s="10">
        <v>6.6000000000000003E-2</v>
      </c>
      <c r="DI441" s="10">
        <v>8.7999999999999995E-2</v>
      </c>
      <c r="DJ441" s="25">
        <v>9334.5884932454246</v>
      </c>
      <c r="DK441" s="10">
        <v>0.60399999999999998</v>
      </c>
      <c r="DL441" s="10"/>
      <c r="DM441" s="10"/>
      <c r="DN441" s="10"/>
      <c r="DO441" s="10"/>
      <c r="DP441" s="10"/>
      <c r="DQ441" s="10"/>
      <c r="DR441" s="10"/>
      <c r="DS441" s="10"/>
      <c r="DT441" s="10"/>
      <c r="DU441" s="10"/>
      <c r="DV441" s="10"/>
    </row>
    <row r="442" spans="1:126" x14ac:dyDescent="0.35">
      <c r="A442">
        <f t="shared" ca="1" si="230"/>
        <v>3</v>
      </c>
      <c r="B442" t="str" cm="1">
        <f t="array" aca="1" ref="B442" ca="1">_xlfn.SWITCH(A442,1,"A",2,"B",3,"C",4,"D")</f>
        <v>C</v>
      </c>
      <c r="C442">
        <f t="shared" ca="1" si="231"/>
        <v>2</v>
      </c>
      <c r="D442" s="3">
        <f t="shared" ca="1" si="232"/>
        <v>2.9244276814172263</v>
      </c>
      <c r="E442">
        <f t="shared" ca="1" si="233"/>
        <v>0</v>
      </c>
      <c r="F442" cm="1">
        <f t="array" aca="1" ref="F442" ca="1">_xlfn.SWITCH(RANDBETWEEN(0,1),0,3,1,4)</f>
        <v>3</v>
      </c>
      <c r="G442" s="3">
        <f t="shared" ca="1" si="234"/>
        <v>1.6624787334869522</v>
      </c>
      <c r="H442" t="str" cm="1">
        <f t="array" aca="1" ref="H442" ca="1">_xlfn.SWITCH(RANDBETWEEN(0,1),0,"No",1,"Yes")</f>
        <v>No</v>
      </c>
      <c r="I442" s="3">
        <f t="shared" ca="1" si="235"/>
        <v>0.37615407770997883</v>
      </c>
      <c r="J442" t="str" cm="1">
        <f t="array" aca="1" ref="J442" ca="1">_xlfn.SWITCH(RANDBETWEEN(0,2),0,"Rainy",1,"Sunny",2,"Cold")</f>
        <v>Sunny</v>
      </c>
      <c r="K442">
        <f t="shared" ca="1" si="228"/>
        <v>0.16174569580603165</v>
      </c>
      <c r="L442" t="str" cm="1">
        <f t="array" aca="1" ref="L442" ca="1">_xlfn.SWITCH(RANDBETWEEN(0,1),0,"Good",1,"Bad")</f>
        <v>Good</v>
      </c>
      <c r="M442" s="3">
        <f t="shared" ca="1" si="236"/>
        <v>6.9450016669420661E-2</v>
      </c>
      <c r="N442" t="str" cm="1">
        <f t="array" aca="1" ref="N442" ca="1">_xlfn.SWITCH(RANDBETWEEN(0,1),0,"No",1,"Yes")</f>
        <v>Yes</v>
      </c>
      <c r="O442" s="3">
        <f t="shared" ca="1" si="237"/>
        <v>0.81384853103082822</v>
      </c>
      <c r="P442" t="str" cm="1">
        <f t="array" aca="1" ref="P442" ca="1">_xlfn.SWITCH(RANDBETWEEN(0,1),0,"No",1,"Yes")</f>
        <v>No</v>
      </c>
      <c r="Q442" s="3">
        <f t="shared" ca="1" si="238"/>
        <v>0</v>
      </c>
      <c r="R442">
        <f t="shared" ca="1" si="239"/>
        <v>2</v>
      </c>
      <c r="S442" s="3">
        <f t="shared" ca="1" si="240"/>
        <v>0.18373120360566675</v>
      </c>
      <c r="T442" s="3">
        <f t="shared" ca="1" si="241"/>
        <v>0.3674624072113335</v>
      </c>
      <c r="U442" t="str" cm="1">
        <f t="array" aca="1" ref="U442" ca="1">_xlfn.SWITCH(RANDBETWEEN(0,1),0,"No",1,"Yes")</f>
        <v>No</v>
      </c>
      <c r="V442" s="3">
        <f t="shared" ca="1" si="242"/>
        <v>0</v>
      </c>
      <c r="W442" t="str" cm="1">
        <f t="array" aca="1" ref="W442" ca="1">_xlfn.SWITCH(RANDBETWEEN(0,1),0,"No",1,"Yes")</f>
        <v>Yes</v>
      </c>
      <c r="X442" s="3">
        <f t="shared" ca="1" si="243"/>
        <v>32.295205453737573</v>
      </c>
      <c r="Y442" t="str" cm="1">
        <f t="array" aca="1" ref="Y442" ca="1">_xlfn.SWITCH(RANDBETWEEN(0,1),0,"No",1,"Yes")</f>
        <v>No</v>
      </c>
      <c r="Z442" s="3">
        <f t="shared" ca="1" si="244"/>
        <v>0</v>
      </c>
      <c r="AA442" s="3">
        <f t="shared" ca="1" si="229"/>
        <v>0</v>
      </c>
      <c r="AB442" s="3">
        <f t="shared" ca="1" si="245"/>
        <v>0.64038351450851105</v>
      </c>
      <c r="AC442" s="3">
        <f t="shared" ca="1" si="246"/>
        <v>266.72437210709353</v>
      </c>
      <c r="AD442" s="3">
        <f t="shared" ca="1" si="247"/>
        <v>4</v>
      </c>
      <c r="AE442" s="3" t="str">
        <f t="shared" ca="1" si="248"/>
        <v>4-8</v>
      </c>
      <c r="AF442" s="3">
        <f t="shared" ca="1" si="249"/>
        <v>0.74199351731795971</v>
      </c>
      <c r="AG442" s="3" t="str">
        <f t="shared" ca="1" si="250"/>
        <v>High</v>
      </c>
      <c r="AH442" s="3">
        <f t="shared" ca="1" si="251"/>
        <v>7.927292479811196E-2</v>
      </c>
      <c r="AI442" s="3">
        <f t="shared" ca="1" si="252"/>
        <v>45.916087665716759</v>
      </c>
      <c r="AJ442" s="3">
        <f t="shared" ca="1" si="253"/>
        <v>5.8089524971929007</v>
      </c>
      <c r="AK442" s="3">
        <f t="shared" ca="1" si="254"/>
        <v>43.016947369469598</v>
      </c>
      <c r="AL442" s="3">
        <f t="shared" ca="1" si="255"/>
        <v>20</v>
      </c>
      <c r="AM442" s="3" t="str">
        <f t="shared" ca="1" si="256"/>
        <v>Late</v>
      </c>
      <c r="AN442" s="6">
        <f t="shared" ca="1" si="257"/>
        <v>0</v>
      </c>
      <c r="AO442" s="6">
        <f t="shared" ca="1" si="258"/>
        <v>7.0515249699116245</v>
      </c>
      <c r="AP442" s="3" cm="1">
        <f t="array" aca="1" ref="AP442" ca="1">_xlfn.SWITCH(F442,3,_xlfn.NORM.INV(RAND(),8,4),4,_xlfn.NORM.INV(RAND(),7,3))</f>
        <v>4.7714614114062348</v>
      </c>
      <c r="AQ442" s="6">
        <f t="shared" ca="1" si="259"/>
        <v>81.503765686921767</v>
      </c>
      <c r="AR442" s="6">
        <f t="shared" ca="1" si="260"/>
        <v>4556.0550223125456</v>
      </c>
      <c r="AS442" s="3">
        <f t="shared" ca="1" si="261"/>
        <v>5.3771184211836998</v>
      </c>
      <c r="AT442" s="6">
        <f t="shared" ca="1" si="262"/>
        <v>8065.6776317755493</v>
      </c>
      <c r="AU442" s="3">
        <f t="shared" ca="1" si="263"/>
        <v>991.13069854227558</v>
      </c>
      <c r="AV442" s="3">
        <f t="shared" ca="1" si="264"/>
        <v>54.0928499855222</v>
      </c>
      <c r="AW442" s="6">
        <f t="shared" ca="1" si="265"/>
        <v>13674.007727585804</v>
      </c>
      <c r="BC442">
        <v>439</v>
      </c>
      <c r="BD442">
        <v>5736262.6856526947</v>
      </c>
      <c r="BI442">
        <v>439</v>
      </c>
      <c r="BJ442">
        <v>10306.278590662623</v>
      </c>
      <c r="BO442">
        <v>439</v>
      </c>
      <c r="BP442">
        <v>0.622</v>
      </c>
      <c r="BW442">
        <v>439</v>
      </c>
      <c r="BX442">
        <v>27.100159686123813</v>
      </c>
      <c r="CE442">
        <v>439</v>
      </c>
      <c r="CF442">
        <v>1539679.3664432082</v>
      </c>
      <c r="CK442">
        <v>439</v>
      </c>
      <c r="CL442">
        <v>6304.8652496194572</v>
      </c>
      <c r="CS442">
        <v>438</v>
      </c>
      <c r="CT442" s="10">
        <v>8.2000000000000003E-2</v>
      </c>
      <c r="CU442" s="10">
        <v>0.04</v>
      </c>
      <c r="CV442" s="10">
        <v>6.6000000000000003E-2</v>
      </c>
      <c r="CW442" s="10">
        <v>4.8000000000000001E-2</v>
      </c>
      <c r="CX442" s="10">
        <v>5.8000000000000003E-2</v>
      </c>
      <c r="CY442" s="10">
        <v>6.4000000000000001E-2</v>
      </c>
      <c r="CZ442" s="10">
        <v>0.06</v>
      </c>
      <c r="DA442" s="10">
        <v>7.0000000000000007E-2</v>
      </c>
      <c r="DB442" s="10">
        <v>7.3999999999999996E-2</v>
      </c>
      <c r="DC442" s="10">
        <v>6.2E-2</v>
      </c>
      <c r="DD442" s="10">
        <v>4.8000000000000001E-2</v>
      </c>
      <c r="DE442" s="10">
        <v>5.8000000000000003E-2</v>
      </c>
      <c r="DF442" s="10">
        <v>5.6000000000000001E-2</v>
      </c>
      <c r="DG442" s="10">
        <v>5.3999999999999999E-2</v>
      </c>
      <c r="DH442" s="10">
        <v>8.2000000000000003E-2</v>
      </c>
      <c r="DI442" s="10">
        <v>7.8E-2</v>
      </c>
      <c r="DJ442" s="25">
        <v>8931.9381633401154</v>
      </c>
      <c r="DK442" s="10">
        <v>0.58599999999999997</v>
      </c>
      <c r="DL442" s="10"/>
      <c r="DM442" s="10"/>
      <c r="DN442" s="10"/>
      <c r="DO442" s="10"/>
      <c r="DP442" s="10"/>
      <c r="DQ442" s="10"/>
      <c r="DR442" s="10"/>
      <c r="DS442" s="10"/>
      <c r="DT442" s="10"/>
      <c r="DU442" s="10"/>
      <c r="DV442" s="10"/>
    </row>
    <row r="443" spans="1:126" x14ac:dyDescent="0.35">
      <c r="A443">
        <f t="shared" ca="1" si="230"/>
        <v>1</v>
      </c>
      <c r="B443" t="str" cm="1">
        <f t="array" aca="1" ref="B443" ca="1">_xlfn.SWITCH(A443,1,"A",2,"B",3,"C",4,"D")</f>
        <v>A</v>
      </c>
      <c r="C443">
        <f t="shared" ca="1" si="231"/>
        <v>3</v>
      </c>
      <c r="D443" s="3">
        <f t="shared" ca="1" si="232"/>
        <v>3.2112791404356238</v>
      </c>
      <c r="E443">
        <f t="shared" ca="1" si="233"/>
        <v>0</v>
      </c>
      <c r="F443" cm="1">
        <f t="array" aca="1" ref="F443" ca="1">_xlfn.SWITCH(RANDBETWEEN(0,1),0,3,1,4)</f>
        <v>4</v>
      </c>
      <c r="G443" s="3">
        <f t="shared" ca="1" si="234"/>
        <v>2.4877046027036762</v>
      </c>
      <c r="H443" t="str" cm="1">
        <f t="array" aca="1" ref="H443" ca="1">_xlfn.SWITCH(RANDBETWEEN(0,1),0,"No",1,"Yes")</f>
        <v>Yes</v>
      </c>
      <c r="I443" s="3">
        <f t="shared" ca="1" si="235"/>
        <v>9.8541107749623699E-2</v>
      </c>
      <c r="J443" t="str" cm="1">
        <f t="array" aca="1" ref="J443" ca="1">_xlfn.SWITCH(RANDBETWEEN(0,2),0,"Rainy",1,"Sunny",2,"Cold")</f>
        <v>Cold</v>
      </c>
      <c r="K443">
        <f t="shared" ca="1" si="228"/>
        <v>0.25628158160208037</v>
      </c>
      <c r="L443" t="str" cm="1">
        <f t="array" aca="1" ref="L443" ca="1">_xlfn.SWITCH(RANDBETWEEN(0,1),0,"Good",1,"Bad")</f>
        <v>Bad</v>
      </c>
      <c r="M443" s="3">
        <f t="shared" ca="1" si="236"/>
        <v>0.60330836085242845</v>
      </c>
      <c r="N443" t="str" cm="1">
        <f t="array" aca="1" ref="N443" ca="1">_xlfn.SWITCH(RANDBETWEEN(0,1),0,"No",1,"Yes")</f>
        <v>No</v>
      </c>
      <c r="O443" s="3">
        <f t="shared" ca="1" si="237"/>
        <v>8.9097932297308155E-2</v>
      </c>
      <c r="P443" t="str" cm="1">
        <f t="array" aca="1" ref="P443" ca="1">_xlfn.SWITCH(RANDBETWEEN(0,1),0,"No",1,"Yes")</f>
        <v>No</v>
      </c>
      <c r="Q443" s="3">
        <f t="shared" ca="1" si="238"/>
        <v>0</v>
      </c>
      <c r="R443">
        <f t="shared" ca="1" si="239"/>
        <v>2</v>
      </c>
      <c r="S443" s="3">
        <f t="shared" ca="1" si="240"/>
        <v>0.14021912705178777</v>
      </c>
      <c r="T443" s="3">
        <f t="shared" ca="1" si="241"/>
        <v>0.28043825410357553</v>
      </c>
      <c r="U443" t="str" cm="1">
        <f t="array" aca="1" ref="U443" ca="1">_xlfn.SWITCH(RANDBETWEEN(0,1),0,"No",1,"Yes")</f>
        <v>Yes</v>
      </c>
      <c r="V443" s="3">
        <f t="shared" ca="1" si="242"/>
        <v>0.47623883242132975</v>
      </c>
      <c r="W443" t="str" cm="1">
        <f t="array" aca="1" ref="W443" ca="1">_xlfn.SWITCH(RANDBETWEEN(0,1),0,"No",1,"Yes")</f>
        <v>Yes</v>
      </c>
      <c r="X443" s="3">
        <f t="shared" ca="1" si="243"/>
        <v>27.719955778829217</v>
      </c>
      <c r="Y443" t="str" cm="1">
        <f t="array" aca="1" ref="Y443" ca="1">_xlfn.SWITCH(RANDBETWEEN(0,1),0,"No",1,"Yes")</f>
        <v>Yes</v>
      </c>
      <c r="Z443" s="3">
        <f t="shared" ca="1" si="244"/>
        <v>-1.9185010665028424E-2</v>
      </c>
      <c r="AA443" s="3">
        <f t="shared" ca="1" si="229"/>
        <v>0</v>
      </c>
      <c r="AB443" s="3">
        <f t="shared" ca="1" si="245"/>
        <v>0.74997832207381654</v>
      </c>
      <c r="AC443" s="3">
        <f t="shared" ca="1" si="246"/>
        <v>127.53317306885383</v>
      </c>
      <c r="AD443" s="3">
        <f t="shared" ca="1" si="247"/>
        <v>4</v>
      </c>
      <c r="AE443" s="3" t="str">
        <f t="shared" ca="1" si="248"/>
        <v>4-8</v>
      </c>
      <c r="AF443" s="3">
        <f t="shared" ca="1" si="249"/>
        <v>0.24666062048420567</v>
      </c>
      <c r="AG443" s="3" t="str">
        <f t="shared" ca="1" si="250"/>
        <v>Low</v>
      </c>
      <c r="AH443" s="3">
        <f t="shared" ca="1" si="251"/>
        <v>-5.3709168801521101E-2</v>
      </c>
      <c r="AI443" s="3">
        <f t="shared" ca="1" si="252"/>
        <v>47.662813939758259</v>
      </c>
      <c r="AJ443" s="3">
        <f t="shared" ca="1" si="253"/>
        <v>2.675737383656049</v>
      </c>
      <c r="AK443" s="3">
        <f t="shared" ca="1" si="254"/>
        <v>35.611048597306763</v>
      </c>
      <c r="AL443" s="3">
        <f t="shared" ca="1" si="255"/>
        <v>50</v>
      </c>
      <c r="AM443" s="3" t="str">
        <f t="shared" ca="1" si="256"/>
        <v>On time</v>
      </c>
      <c r="AN443" s="6">
        <f t="shared" ca="1" si="257"/>
        <v>0</v>
      </c>
      <c r="AO443" s="6">
        <f t="shared" ca="1" si="258"/>
        <v>8.0858751402921065</v>
      </c>
      <c r="AP443" s="3" cm="1">
        <f t="array" aca="1" ref="AP443" ca="1">_xlfn.SWITCH(F443,3,_xlfn.NORM.INV(RAND(),8,4),4,_xlfn.NORM.INV(RAND(),7,3))</f>
        <v>8.2308315658045039</v>
      </c>
      <c r="AQ443" s="6">
        <f t="shared" ca="1" si="259"/>
        <v>91.236847905749471</v>
      </c>
      <c r="AR443" s="6">
        <f t="shared" ca="1" si="260"/>
        <v>1413.6754738806678</v>
      </c>
      <c r="AS443" s="3">
        <f t="shared" ca="1" si="261"/>
        <v>4.4513810746633453</v>
      </c>
      <c r="AT443" s="6">
        <f t="shared" ca="1" si="262"/>
        <v>6677.0716119950175</v>
      </c>
      <c r="AU443" s="3">
        <f t="shared" ca="1" si="263"/>
        <v>1018.5629375665241</v>
      </c>
      <c r="AV443" s="3">
        <f t="shared" ca="1" si="264"/>
        <v>51.595085181630573</v>
      </c>
      <c r="AW443" s="6">
        <f t="shared" ca="1" si="265"/>
        <v>9168.9909837641317</v>
      </c>
      <c r="BC443">
        <v>440</v>
      </c>
      <c r="BD443">
        <v>4373175.8838301059</v>
      </c>
      <c r="BI443">
        <v>440</v>
      </c>
      <c r="BJ443">
        <v>328.16615560344667</v>
      </c>
      <c r="BO443">
        <v>440</v>
      </c>
      <c r="BP443">
        <v>0.55000000000000004</v>
      </c>
      <c r="BW443">
        <v>440</v>
      </c>
      <c r="BX443">
        <v>22.638077489311598</v>
      </c>
      <c r="CE443">
        <v>440</v>
      </c>
      <c r="CF443">
        <v>20050.137117267153</v>
      </c>
      <c r="CK443">
        <v>440</v>
      </c>
      <c r="CL443">
        <v>3563.4185304539578</v>
      </c>
      <c r="CS443">
        <v>439</v>
      </c>
      <c r="CT443" s="10">
        <v>6.4000000000000001E-2</v>
      </c>
      <c r="CU443" s="10">
        <v>5.3999999999999999E-2</v>
      </c>
      <c r="CV443" s="10">
        <v>0.06</v>
      </c>
      <c r="CW443" s="10">
        <v>4.2000000000000003E-2</v>
      </c>
      <c r="CX443" s="10">
        <v>8.7999999999999995E-2</v>
      </c>
      <c r="CY443" s="10">
        <v>5.6000000000000001E-2</v>
      </c>
      <c r="CZ443" s="10">
        <v>6.8000000000000005E-2</v>
      </c>
      <c r="DA443" s="10">
        <v>7.0000000000000007E-2</v>
      </c>
      <c r="DB443" s="10">
        <v>5.8000000000000003E-2</v>
      </c>
      <c r="DC443" s="10">
        <v>7.3999999999999996E-2</v>
      </c>
      <c r="DD443" s="10">
        <v>5.8000000000000003E-2</v>
      </c>
      <c r="DE443" s="10">
        <v>6.6000000000000003E-2</v>
      </c>
      <c r="DF443" s="10">
        <v>5.1999999999999998E-2</v>
      </c>
      <c r="DG443" s="10">
        <v>5.8000000000000003E-2</v>
      </c>
      <c r="DH443" s="10">
        <v>5.3999999999999999E-2</v>
      </c>
      <c r="DI443" s="10">
        <v>7.8E-2</v>
      </c>
      <c r="DJ443" s="25">
        <v>11090.296270746503</v>
      </c>
      <c r="DK443" s="10">
        <v>0.59799999999999998</v>
      </c>
      <c r="DL443" s="10"/>
      <c r="DM443" s="10"/>
      <c r="DN443" s="10"/>
      <c r="DO443" s="10"/>
      <c r="DP443" s="10"/>
      <c r="DQ443" s="10"/>
      <c r="DR443" s="10"/>
      <c r="DS443" s="10"/>
      <c r="DT443" s="10"/>
      <c r="DU443" s="10"/>
      <c r="DV443" s="10"/>
    </row>
    <row r="444" spans="1:126" x14ac:dyDescent="0.35">
      <c r="A444">
        <f t="shared" ca="1" si="230"/>
        <v>4</v>
      </c>
      <c r="B444" t="str" cm="1">
        <f t="array" aca="1" ref="B444" ca="1">_xlfn.SWITCH(A444,1,"A",2,"B",3,"C",4,"D")</f>
        <v>D</v>
      </c>
      <c r="C444">
        <f t="shared" ca="1" si="231"/>
        <v>1</v>
      </c>
      <c r="D444" s="3">
        <f t="shared" ca="1" si="232"/>
        <v>2.7934630234752635</v>
      </c>
      <c r="E444">
        <f t="shared" ca="1" si="233"/>
        <v>0</v>
      </c>
      <c r="F444" cm="1">
        <f t="array" aca="1" ref="F444" ca="1">_xlfn.SWITCH(RANDBETWEEN(0,1),0,3,1,4)</f>
        <v>4</v>
      </c>
      <c r="G444" s="3">
        <f t="shared" ca="1" si="234"/>
        <v>2.3638408851630324</v>
      </c>
      <c r="H444" t="str" cm="1">
        <f t="array" aca="1" ref="H444" ca="1">_xlfn.SWITCH(RANDBETWEEN(0,1),0,"No",1,"Yes")</f>
        <v>Yes</v>
      </c>
      <c r="I444" s="3">
        <f t="shared" ca="1" si="235"/>
        <v>8.6204576515388986E-2</v>
      </c>
      <c r="J444" t="str" cm="1">
        <f t="array" aca="1" ref="J444" ca="1">_xlfn.SWITCH(RANDBETWEEN(0,2),0,"Rainy",1,"Sunny",2,"Cold")</f>
        <v>Sunny</v>
      </c>
      <c r="K444">
        <f t="shared" ca="1" si="228"/>
        <v>0.39724688332695335</v>
      </c>
      <c r="L444" t="str" cm="1">
        <f t="array" aca="1" ref="L444" ca="1">_xlfn.SWITCH(RANDBETWEEN(0,1),0,"Good",1,"Bad")</f>
        <v>Bad</v>
      </c>
      <c r="M444" s="3">
        <f t="shared" ca="1" si="236"/>
        <v>0.7032325351061095</v>
      </c>
      <c r="N444" t="str" cm="1">
        <f t="array" aca="1" ref="N444" ca="1">_xlfn.SWITCH(RANDBETWEEN(0,1),0,"No",1,"Yes")</f>
        <v>Yes</v>
      </c>
      <c r="O444" s="3">
        <f t="shared" ca="1" si="237"/>
        <v>1.1921113965620964</v>
      </c>
      <c r="P444" t="str" cm="1">
        <f t="array" aca="1" ref="P444" ca="1">_xlfn.SWITCH(RANDBETWEEN(0,1),0,"No",1,"Yes")</f>
        <v>No</v>
      </c>
      <c r="Q444" s="3">
        <f t="shared" ca="1" si="238"/>
        <v>0</v>
      </c>
      <c r="R444">
        <f t="shared" ca="1" si="239"/>
        <v>2</v>
      </c>
      <c r="S444" s="3">
        <f t="shared" ca="1" si="240"/>
        <v>0.16140916534060687</v>
      </c>
      <c r="T444" s="3">
        <f t="shared" ca="1" si="241"/>
        <v>0.32281833068121374</v>
      </c>
      <c r="U444" t="str" cm="1">
        <f t="array" aca="1" ref="U444" ca="1">_xlfn.SWITCH(RANDBETWEEN(0,1),0,"No",1,"Yes")</f>
        <v>Yes</v>
      </c>
      <c r="V444" s="3">
        <f t="shared" ca="1" si="242"/>
        <v>0.66314738065373646</v>
      </c>
      <c r="W444" t="str" cm="1">
        <f t="array" aca="1" ref="W444" ca="1">_xlfn.SWITCH(RANDBETWEEN(0,1),0,"No",1,"Yes")</f>
        <v>Yes</v>
      </c>
      <c r="X444" s="3">
        <f t="shared" ca="1" si="243"/>
        <v>52.256142906431243</v>
      </c>
      <c r="Y444" t="str" cm="1">
        <f t="array" aca="1" ref="Y444" ca="1">_xlfn.SWITCH(RANDBETWEEN(0,1),0,"No",1,"Yes")</f>
        <v>Yes</v>
      </c>
      <c r="Z444" s="3">
        <f t="shared" ca="1" si="244"/>
        <v>0.68342427109015746</v>
      </c>
      <c r="AA444" s="3">
        <f t="shared" ca="1" si="229"/>
        <v>1</v>
      </c>
      <c r="AB444" s="3">
        <f t="shared" ca="1" si="245"/>
        <v>0.77913619467050532</v>
      </c>
      <c r="AC444" s="3">
        <f t="shared" ca="1" si="246"/>
        <v>273.6739860223006</v>
      </c>
      <c r="AD444" s="3">
        <f t="shared" ca="1" si="247"/>
        <v>4</v>
      </c>
      <c r="AE444" s="3" t="str">
        <f t="shared" ca="1" si="248"/>
        <v>4-8</v>
      </c>
      <c r="AF444" s="3">
        <f t="shared" ca="1" si="249"/>
        <v>0.98404420931288183</v>
      </c>
      <c r="AG444" s="3" t="str">
        <f t="shared" ca="1" si="250"/>
        <v>High</v>
      </c>
      <c r="AH444" s="3">
        <f t="shared" ca="1" si="251"/>
        <v>7.7327450504175804E-2</v>
      </c>
      <c r="AI444" s="3">
        <f t="shared" ca="1" si="252"/>
        <v>49.483903801780336</v>
      </c>
      <c r="AJ444" s="3">
        <f t="shared" ca="1" si="253"/>
        <v>5.5305658001148714</v>
      </c>
      <c r="AK444" s="3">
        <f t="shared" ca="1" si="254"/>
        <v>66.039242820132372</v>
      </c>
      <c r="AL444" s="3">
        <f t="shared" ca="1" si="255"/>
        <v>25</v>
      </c>
      <c r="AM444" s="3" t="str">
        <f t="shared" ca="1" si="256"/>
        <v>Late</v>
      </c>
      <c r="AN444" s="6">
        <f t="shared" ca="1" si="257"/>
        <v>0</v>
      </c>
      <c r="AO444" s="6">
        <f t="shared" ca="1" si="258"/>
        <v>3.3436900177794788</v>
      </c>
      <c r="AP444" s="3" cm="1">
        <f t="array" aca="1" ref="AP444" ca="1">_xlfn.SWITCH(F444,3,_xlfn.NORM.INV(RAND(),8,4),4,_xlfn.NORM.INV(RAND(),7,3))</f>
        <v>6.3941927809387913</v>
      </c>
      <c r="AQ444" s="6">
        <f t="shared" ca="1" si="259"/>
        <v>95.27011152397597</v>
      </c>
      <c r="AR444" s="6">
        <f t="shared" ca="1" si="260"/>
        <v>4077.5985433657202</v>
      </c>
      <c r="AS444" s="3">
        <f t="shared" ca="1" si="261"/>
        <v>8.2549053525165466</v>
      </c>
      <c r="AT444" s="6">
        <f t="shared" ca="1" si="262"/>
        <v>16509.810705033095</v>
      </c>
      <c r="AU444" s="3">
        <f t="shared" ca="1" si="263"/>
        <v>1007.4996955500326</v>
      </c>
      <c r="AV444" s="3">
        <f t="shared" ca="1" si="264"/>
        <v>67.193737251542473</v>
      </c>
      <c r="AW444" s="6">
        <f t="shared" ca="1" si="265"/>
        <v>21665.446371218168</v>
      </c>
      <c r="BC444">
        <v>441</v>
      </c>
      <c r="BD444">
        <v>4329074.543722623</v>
      </c>
      <c r="BI444">
        <v>441</v>
      </c>
      <c r="BJ444">
        <v>5310.860999018967</v>
      </c>
      <c r="BO444">
        <v>441</v>
      </c>
      <c r="BP444">
        <v>0.61199999999999999</v>
      </c>
      <c r="BW444">
        <v>441</v>
      </c>
      <c r="BX444">
        <v>26.06550018074477</v>
      </c>
      <c r="CE444">
        <v>441</v>
      </c>
      <c r="CF444">
        <v>1686927.2766918617</v>
      </c>
      <c r="CK444">
        <v>441</v>
      </c>
      <c r="CL444">
        <v>4088.327229347201</v>
      </c>
      <c r="CS444">
        <v>440</v>
      </c>
      <c r="CT444" s="10">
        <v>5.6000000000000001E-2</v>
      </c>
      <c r="CU444" s="10">
        <v>5.3999999999999999E-2</v>
      </c>
      <c r="CV444" s="10">
        <v>0.05</v>
      </c>
      <c r="CW444" s="10">
        <v>6.4000000000000001E-2</v>
      </c>
      <c r="CX444" s="10">
        <v>0.06</v>
      </c>
      <c r="CY444" s="10">
        <v>5.1999999999999998E-2</v>
      </c>
      <c r="CZ444" s="10">
        <v>0.06</v>
      </c>
      <c r="DA444" s="10">
        <v>6.6000000000000003E-2</v>
      </c>
      <c r="DB444" s="10">
        <v>0.09</v>
      </c>
      <c r="DC444" s="10">
        <v>5.3999999999999999E-2</v>
      </c>
      <c r="DD444" s="10">
        <v>6.8000000000000005E-2</v>
      </c>
      <c r="DE444" s="10">
        <v>7.1999999999999995E-2</v>
      </c>
      <c r="DF444" s="10">
        <v>5.6000000000000001E-2</v>
      </c>
      <c r="DG444" s="10">
        <v>0.08</v>
      </c>
      <c r="DH444" s="10">
        <v>7.0000000000000007E-2</v>
      </c>
      <c r="DI444" s="10">
        <v>4.8000000000000001E-2</v>
      </c>
      <c r="DJ444" s="25">
        <v>10072.451695434213</v>
      </c>
      <c r="DK444" s="10">
        <v>0.58199999999999996</v>
      </c>
      <c r="DL444" s="10"/>
      <c r="DM444" s="10"/>
      <c r="DN444" s="10"/>
      <c r="DO444" s="10"/>
      <c r="DP444" s="10"/>
      <c r="DQ444" s="10"/>
      <c r="DR444" s="10"/>
      <c r="DS444" s="10"/>
      <c r="DT444" s="10"/>
      <c r="DU444" s="10"/>
      <c r="DV444" s="10"/>
    </row>
    <row r="445" spans="1:126" x14ac:dyDescent="0.35">
      <c r="A445">
        <f t="shared" ca="1" si="230"/>
        <v>2</v>
      </c>
      <c r="B445" t="str" cm="1">
        <f t="array" aca="1" ref="B445" ca="1">_xlfn.SWITCH(A445,1,"A",2,"B",3,"C",4,"D")</f>
        <v>B</v>
      </c>
      <c r="C445">
        <f t="shared" ca="1" si="231"/>
        <v>2</v>
      </c>
      <c r="D445" s="3">
        <f t="shared" ca="1" si="232"/>
        <v>3.4442939726318249</v>
      </c>
      <c r="E445">
        <f t="shared" ca="1" si="233"/>
        <v>0</v>
      </c>
      <c r="F445" cm="1">
        <f t="array" aca="1" ref="F445" ca="1">_xlfn.SWITCH(RANDBETWEEN(0,1),0,3,1,4)</f>
        <v>4</v>
      </c>
      <c r="G445" s="3">
        <f t="shared" ca="1" si="234"/>
        <v>2.7684758779414746</v>
      </c>
      <c r="H445" t="str" cm="1">
        <f t="array" aca="1" ref="H445" ca="1">_xlfn.SWITCH(RANDBETWEEN(0,1),0,"No",1,"Yes")</f>
        <v>Yes</v>
      </c>
      <c r="I445" s="3">
        <f t="shared" ca="1" si="235"/>
        <v>9.5427817398199291E-2</v>
      </c>
      <c r="J445" t="str" cm="1">
        <f t="array" aca="1" ref="J445" ca="1">_xlfn.SWITCH(RANDBETWEEN(0,2),0,"Rainy",1,"Sunny",2,"Cold")</f>
        <v>Rainy</v>
      </c>
      <c r="K445">
        <f t="shared" ca="1" si="228"/>
        <v>1.0776461426394643</v>
      </c>
      <c r="L445" t="str" cm="1">
        <f t="array" aca="1" ref="L445" ca="1">_xlfn.SWITCH(RANDBETWEEN(0,1),0,"Good",1,"Bad")</f>
        <v>Good</v>
      </c>
      <c r="M445" s="3">
        <f t="shared" ca="1" si="236"/>
        <v>6.3386532527316575E-2</v>
      </c>
      <c r="N445" t="str" cm="1">
        <f t="array" aca="1" ref="N445" ca="1">_xlfn.SWITCH(RANDBETWEEN(0,1),0,"No",1,"Yes")</f>
        <v>No</v>
      </c>
      <c r="O445" s="3">
        <f t="shared" ca="1" si="237"/>
        <v>7.8611516689766597E-2</v>
      </c>
      <c r="P445" t="str" cm="1">
        <f t="array" aca="1" ref="P445" ca="1">_xlfn.SWITCH(RANDBETWEEN(0,1),0,"No",1,"Yes")</f>
        <v>No</v>
      </c>
      <c r="Q445" s="3">
        <f t="shared" ca="1" si="238"/>
        <v>0</v>
      </c>
      <c r="R445">
        <f t="shared" ca="1" si="239"/>
        <v>1</v>
      </c>
      <c r="S445" s="3">
        <f t="shared" ca="1" si="240"/>
        <v>8.5078651529635826E-2</v>
      </c>
      <c r="T445" s="3">
        <f t="shared" ca="1" si="241"/>
        <v>8.5078651529635826E-2</v>
      </c>
      <c r="U445" t="str" cm="1">
        <f t="array" aca="1" ref="U445" ca="1">_xlfn.SWITCH(RANDBETWEEN(0,1),0,"No",1,"Yes")</f>
        <v>No</v>
      </c>
      <c r="V445" s="3">
        <f t="shared" ca="1" si="242"/>
        <v>0</v>
      </c>
      <c r="W445" t="str" cm="1">
        <f t="array" aca="1" ref="W445" ca="1">_xlfn.SWITCH(RANDBETWEEN(0,1),0,"No",1,"Yes")</f>
        <v>No</v>
      </c>
      <c r="X445" s="3">
        <f t="shared" ca="1" si="243"/>
        <v>0</v>
      </c>
      <c r="Y445" t="str" cm="1">
        <f t="array" aca="1" ref="Y445" ca="1">_xlfn.SWITCH(RANDBETWEEN(0,1),0,"No",1,"Yes")</f>
        <v>Yes</v>
      </c>
      <c r="Z445" s="3">
        <f t="shared" ca="1" si="244"/>
        <v>2.0238395351614207</v>
      </c>
      <c r="AA445" s="3">
        <f t="shared" ca="1" si="229"/>
        <v>0</v>
      </c>
      <c r="AB445" s="3">
        <f t="shared" ca="1" si="245"/>
        <v>0.76308852090675605</v>
      </c>
      <c r="AC445" s="3">
        <f t="shared" ca="1" si="246"/>
        <v>191.99258680655106</v>
      </c>
      <c r="AD445" s="3">
        <f t="shared" ca="1" si="247"/>
        <v>3</v>
      </c>
      <c r="AE445" s="3" t="str">
        <f t="shared" ca="1" si="248"/>
        <v>4-8</v>
      </c>
      <c r="AF445" s="3">
        <f t="shared" ca="1" si="249"/>
        <v>0.63498137735743931</v>
      </c>
      <c r="AG445" s="3" t="str">
        <f t="shared" ca="1" si="250"/>
        <v>High</v>
      </c>
      <c r="AH445" s="3">
        <f t="shared" ca="1" si="251"/>
        <v>9.0100063109949807E-2</v>
      </c>
      <c r="AI445" s="3">
        <f t="shared" ca="1" si="252"/>
        <v>104.19507542108644</v>
      </c>
      <c r="AJ445" s="3">
        <f t="shared" ca="1" si="253"/>
        <v>1.8426263048483444</v>
      </c>
      <c r="AK445" s="3">
        <f t="shared" ca="1" si="254"/>
        <v>9.5232623401097687</v>
      </c>
      <c r="AL445" s="3">
        <f t="shared" ca="1" si="255"/>
        <v>40</v>
      </c>
      <c r="AM445" s="3" t="str">
        <f t="shared" ca="1" si="256"/>
        <v>On time</v>
      </c>
      <c r="AN445" s="6">
        <f t="shared" ca="1" si="257"/>
        <v>0</v>
      </c>
      <c r="AO445" s="6">
        <f t="shared" ca="1" si="258"/>
        <v>3.3520296039210313</v>
      </c>
      <c r="AP445" s="3" cm="1">
        <f t="array" aca="1" ref="AP445" ca="1">_xlfn.SWITCH(F445,3,_xlfn.NORM.INV(RAND(),8,4),4,_xlfn.NORM.INV(RAND(),7,3))</f>
        <v>3.8635139311649844</v>
      </c>
      <c r="AQ445" s="6">
        <f t="shared" ca="1" si="259"/>
        <v>79.940956549424968</v>
      </c>
      <c r="AR445" s="6">
        <f t="shared" ca="1" si="260"/>
        <v>3972.5678004961201</v>
      </c>
      <c r="AS445" s="3">
        <f t="shared" ca="1" si="261"/>
        <v>1.1904077925137211</v>
      </c>
      <c r="AT445" s="6">
        <f t="shared" ca="1" si="262"/>
        <v>1785.6116887705816</v>
      </c>
      <c r="AU445" s="3">
        <f t="shared" ca="1" si="263"/>
        <v>988.08821073985735</v>
      </c>
      <c r="AV445" s="3">
        <f t="shared" ca="1" si="264"/>
        <v>57.511425040446738</v>
      </c>
      <c r="AW445" s="6">
        <f t="shared" ca="1" si="265"/>
        <v>6807.1311546509269</v>
      </c>
      <c r="BC445">
        <v>442</v>
      </c>
      <c r="BD445">
        <v>3545161.6401635776</v>
      </c>
      <c r="BI445">
        <v>442</v>
      </c>
      <c r="BJ445">
        <v>16728.08896459817</v>
      </c>
      <c r="BO445">
        <v>442</v>
      </c>
      <c r="BP445">
        <v>0.59</v>
      </c>
      <c r="BW445">
        <v>442</v>
      </c>
      <c r="BX445">
        <v>25.112551270953148</v>
      </c>
      <c r="CE445">
        <v>442</v>
      </c>
      <c r="CF445">
        <v>2084732.1620378306</v>
      </c>
      <c r="CK445">
        <v>442</v>
      </c>
      <c r="CL445">
        <v>344.22262772490973</v>
      </c>
      <c r="CS445">
        <v>441</v>
      </c>
      <c r="CT445" s="10">
        <v>4.8000000000000001E-2</v>
      </c>
      <c r="CU445" s="10">
        <v>5.6000000000000001E-2</v>
      </c>
      <c r="CV445" s="10">
        <v>0.08</v>
      </c>
      <c r="CW445" s="10">
        <v>5.3999999999999999E-2</v>
      </c>
      <c r="CX445" s="10">
        <v>0.06</v>
      </c>
      <c r="CY445" s="10">
        <v>5.8000000000000003E-2</v>
      </c>
      <c r="CZ445" s="10">
        <v>7.1999999999999995E-2</v>
      </c>
      <c r="DA445" s="10">
        <v>0.05</v>
      </c>
      <c r="DB445" s="10">
        <v>7.8E-2</v>
      </c>
      <c r="DC445" s="10">
        <v>4.5999999999999999E-2</v>
      </c>
      <c r="DD445" s="10">
        <v>6.4000000000000001E-2</v>
      </c>
      <c r="DE445" s="10">
        <v>5.6000000000000001E-2</v>
      </c>
      <c r="DF445" s="10">
        <v>5.3999999999999999E-2</v>
      </c>
      <c r="DG445" s="10">
        <v>6.8000000000000005E-2</v>
      </c>
      <c r="DH445" s="10">
        <v>0.10199999999999999</v>
      </c>
      <c r="DI445" s="10">
        <v>5.3999999999999999E-2</v>
      </c>
      <c r="DJ445" s="25">
        <v>11457.593539978836</v>
      </c>
      <c r="DK445" s="10">
        <v>0.56999999999999995</v>
      </c>
      <c r="DL445" s="10"/>
      <c r="DM445" s="10"/>
      <c r="DN445" s="10"/>
      <c r="DO445" s="10"/>
      <c r="DP445" s="10"/>
      <c r="DQ445" s="10"/>
      <c r="DR445" s="10"/>
      <c r="DS445" s="10"/>
      <c r="DT445" s="10"/>
      <c r="DU445" s="10"/>
      <c r="DV445" s="10"/>
    </row>
    <row r="446" spans="1:126" x14ac:dyDescent="0.35">
      <c r="A446">
        <f t="shared" ca="1" si="230"/>
        <v>3</v>
      </c>
      <c r="B446" t="str" cm="1">
        <f t="array" aca="1" ref="B446" ca="1">_xlfn.SWITCH(A446,1,"A",2,"B",3,"C",4,"D")</f>
        <v>C</v>
      </c>
      <c r="C446">
        <f t="shared" ca="1" si="231"/>
        <v>2</v>
      </c>
      <c r="D446" s="3">
        <f t="shared" ca="1" si="232"/>
        <v>3.0296054698438497</v>
      </c>
      <c r="E446">
        <f t="shared" ca="1" si="233"/>
        <v>0</v>
      </c>
      <c r="F446" cm="1">
        <f t="array" aca="1" ref="F446" ca="1">_xlfn.SWITCH(RANDBETWEEN(0,1),0,3,1,4)</f>
        <v>3</v>
      </c>
      <c r="G446" s="3">
        <f t="shared" ca="1" si="234"/>
        <v>2.4397027782526561</v>
      </c>
      <c r="H446" t="str" cm="1">
        <f t="array" aca="1" ref="H446" ca="1">_xlfn.SWITCH(RANDBETWEEN(0,1),0,"No",1,"Yes")</f>
        <v>Yes</v>
      </c>
      <c r="I446" s="3">
        <f t="shared" ca="1" si="235"/>
        <v>6.3748395851220468E-2</v>
      </c>
      <c r="J446" t="str" cm="1">
        <f t="array" aca="1" ref="J446" ca="1">_xlfn.SWITCH(RANDBETWEEN(0,2),0,"Rainy",1,"Sunny",2,"Cold")</f>
        <v>Sunny</v>
      </c>
      <c r="K446">
        <f t="shared" ca="1" si="228"/>
        <v>0.41787829750109751</v>
      </c>
      <c r="L446" t="str" cm="1">
        <f t="array" aca="1" ref="L446" ca="1">_xlfn.SWITCH(RANDBETWEEN(0,1),0,"Good",1,"Bad")</f>
        <v>Good</v>
      </c>
      <c r="M446" s="3">
        <f t="shared" ca="1" si="236"/>
        <v>9.3610727550521106E-2</v>
      </c>
      <c r="N446" t="str" cm="1">
        <f t="array" aca="1" ref="N446" ca="1">_xlfn.SWITCH(RANDBETWEEN(0,1),0,"No",1,"Yes")</f>
        <v>No</v>
      </c>
      <c r="O446" s="3">
        <f t="shared" ca="1" si="237"/>
        <v>9.3432199617113368E-2</v>
      </c>
      <c r="P446" t="str" cm="1">
        <f t="array" aca="1" ref="P446" ca="1">_xlfn.SWITCH(RANDBETWEEN(0,1),0,"No",1,"Yes")</f>
        <v>No</v>
      </c>
      <c r="Q446" s="3">
        <f t="shared" ca="1" si="238"/>
        <v>0</v>
      </c>
      <c r="R446">
        <f t="shared" ca="1" si="239"/>
        <v>2</v>
      </c>
      <c r="S446" s="3">
        <f t="shared" ca="1" si="240"/>
        <v>0.16702378781872418</v>
      </c>
      <c r="T446" s="3">
        <f t="shared" ca="1" si="241"/>
        <v>0.33404757563744836</v>
      </c>
      <c r="U446" t="str" cm="1">
        <f t="array" aca="1" ref="U446" ca="1">_xlfn.SWITCH(RANDBETWEEN(0,1),0,"No",1,"Yes")</f>
        <v>Yes</v>
      </c>
      <c r="V446" s="3">
        <f t="shared" ca="1" si="242"/>
        <v>0.61109914569571944</v>
      </c>
      <c r="W446" t="str" cm="1">
        <f t="array" aca="1" ref="W446" ca="1">_xlfn.SWITCH(RANDBETWEEN(0,1),0,"No",1,"Yes")</f>
        <v>Yes</v>
      </c>
      <c r="X446" s="3">
        <f t="shared" ca="1" si="243"/>
        <v>21.701540114735735</v>
      </c>
      <c r="Y446" t="str" cm="1">
        <f t="array" aca="1" ref="Y446" ca="1">_xlfn.SWITCH(RANDBETWEEN(0,1),0,"No",1,"Yes")</f>
        <v>Yes</v>
      </c>
      <c r="Z446" s="3">
        <f t="shared" ca="1" si="244"/>
        <v>1.3066851392472332</v>
      </c>
      <c r="AA446" s="3">
        <f t="shared" ca="1" si="229"/>
        <v>1</v>
      </c>
      <c r="AB446" s="3">
        <f t="shared" ca="1" si="245"/>
        <v>1.4195511763136861</v>
      </c>
      <c r="AC446" s="3">
        <f t="shared" ca="1" si="246"/>
        <v>223.19494314573359</v>
      </c>
      <c r="AD446" s="3">
        <f t="shared" ca="1" si="247"/>
        <v>4</v>
      </c>
      <c r="AE446" s="3" t="str">
        <f t="shared" ca="1" si="248"/>
        <v>4-8</v>
      </c>
      <c r="AF446" s="3">
        <f t="shared" ca="1" si="249"/>
        <v>1.4644090398284326</v>
      </c>
      <c r="AG446" s="3" t="str">
        <f t="shared" ca="1" si="250"/>
        <v>Low</v>
      </c>
      <c r="AH446" s="3">
        <f t="shared" ca="1" si="251"/>
        <v>0.63686309704118227</v>
      </c>
      <c r="AI446" s="3">
        <f t="shared" ca="1" si="252"/>
        <v>34.922122357456942</v>
      </c>
      <c r="AJ446" s="3">
        <f t="shared" ca="1" si="253"/>
        <v>6.3912193211268171</v>
      </c>
      <c r="AK446" s="3">
        <f t="shared" ca="1" si="254"/>
        <v>36.973787008398858</v>
      </c>
      <c r="AL446" s="3">
        <f t="shared" ca="1" si="255"/>
        <v>20</v>
      </c>
      <c r="AM446" s="3" t="str">
        <f t="shared" ca="1" si="256"/>
        <v>Late</v>
      </c>
      <c r="AN446" s="6">
        <f t="shared" ca="1" si="257"/>
        <v>22.042847240896272</v>
      </c>
      <c r="AO446" s="6">
        <f t="shared" ca="1" si="258"/>
        <v>0</v>
      </c>
      <c r="AP446" s="3" cm="1">
        <f t="array" aca="1" ref="AP446" ca="1">_xlfn.SWITCH(F446,3,_xlfn.NORM.INV(RAND(),8,4),4,_xlfn.NORM.INV(RAND(),7,3))</f>
        <v>11.880386787989657</v>
      </c>
      <c r="AQ446" s="6">
        <f t="shared" ca="1" si="259"/>
        <v>115.87580075032596</v>
      </c>
      <c r="AR446" s="6">
        <f t="shared" ca="1" si="260"/>
        <v>2176.9402984910521</v>
      </c>
      <c r="AS446" s="3">
        <f t="shared" ca="1" si="261"/>
        <v>4.6217233760498573</v>
      </c>
      <c r="AT446" s="6">
        <f t="shared" ca="1" si="262"/>
        <v>9243.446752099715</v>
      </c>
      <c r="AU446" s="3">
        <f t="shared" ca="1" si="263"/>
        <v>998.23713347244848</v>
      </c>
      <c r="AV446" s="3">
        <f t="shared" ca="1" si="264"/>
        <v>62.553610344845978</v>
      </c>
      <c r="AW446" s="6">
        <f t="shared" ca="1" si="265"/>
        <v>12503.220641648959</v>
      </c>
      <c r="BC446">
        <v>443</v>
      </c>
      <c r="BD446">
        <v>5766827.8888412993</v>
      </c>
      <c r="BI446">
        <v>443</v>
      </c>
      <c r="BJ446">
        <v>9915.617206101082</v>
      </c>
      <c r="BO446">
        <v>443</v>
      </c>
      <c r="BP446">
        <v>0.59199999999999997</v>
      </c>
      <c r="BW446">
        <v>443</v>
      </c>
      <c r="BX446">
        <v>25.016202064490244</v>
      </c>
      <c r="CE446">
        <v>443</v>
      </c>
      <c r="CF446">
        <v>-2539417.849823345</v>
      </c>
      <c r="CK446">
        <v>443</v>
      </c>
      <c r="CL446">
        <v>1032.1604520518713</v>
      </c>
      <c r="CS446">
        <v>442</v>
      </c>
      <c r="CT446" s="10">
        <v>6.2E-2</v>
      </c>
      <c r="CU446" s="10">
        <v>5.3999999999999999E-2</v>
      </c>
      <c r="CV446" s="10">
        <v>7.3999999999999996E-2</v>
      </c>
      <c r="CW446" s="10">
        <v>5.1999999999999998E-2</v>
      </c>
      <c r="CX446" s="10">
        <v>6.2E-2</v>
      </c>
      <c r="CY446" s="10">
        <v>6.4000000000000001E-2</v>
      </c>
      <c r="CZ446" s="10">
        <v>5.3999999999999999E-2</v>
      </c>
      <c r="DA446" s="10">
        <v>5.8000000000000003E-2</v>
      </c>
      <c r="DB446" s="10">
        <v>0.08</v>
      </c>
      <c r="DC446" s="10">
        <v>4.2000000000000003E-2</v>
      </c>
      <c r="DD446" s="10">
        <v>6.4000000000000001E-2</v>
      </c>
      <c r="DE446" s="10">
        <v>5.3999999999999999E-2</v>
      </c>
      <c r="DF446" s="10">
        <v>7.5999999999999998E-2</v>
      </c>
      <c r="DG446" s="10">
        <v>6.8000000000000005E-2</v>
      </c>
      <c r="DH446" s="10">
        <v>8.7999999999999995E-2</v>
      </c>
      <c r="DI446" s="10">
        <v>4.8000000000000001E-2</v>
      </c>
      <c r="DJ446" s="25">
        <v>10185.89004441786</v>
      </c>
      <c r="DK446" s="10">
        <v>0.65400000000000003</v>
      </c>
      <c r="DL446" s="10"/>
      <c r="DM446" s="10"/>
      <c r="DN446" s="10"/>
      <c r="DO446" s="10"/>
      <c r="DP446" s="10"/>
      <c r="DQ446" s="10"/>
      <c r="DR446" s="10"/>
      <c r="DS446" s="10"/>
      <c r="DT446" s="10"/>
      <c r="DU446" s="10"/>
      <c r="DV446" s="10"/>
    </row>
    <row r="447" spans="1:126" x14ac:dyDescent="0.35">
      <c r="A447">
        <f t="shared" ca="1" si="230"/>
        <v>3</v>
      </c>
      <c r="B447" t="str" cm="1">
        <f t="array" aca="1" ref="B447" ca="1">_xlfn.SWITCH(A447,1,"A",2,"B",3,"C",4,"D")</f>
        <v>C</v>
      </c>
      <c r="C447">
        <f t="shared" ca="1" si="231"/>
        <v>3</v>
      </c>
      <c r="D447" s="3">
        <f t="shared" ca="1" si="232"/>
        <v>2.9832977982473059</v>
      </c>
      <c r="E447">
        <f t="shared" ca="1" si="233"/>
        <v>1</v>
      </c>
      <c r="F447" cm="1">
        <f t="array" aca="1" ref="F447" ca="1">_xlfn.SWITCH(RANDBETWEEN(0,1),0,3,1,4)</f>
        <v>4</v>
      </c>
      <c r="G447" s="3">
        <f t="shared" ca="1" si="234"/>
        <v>3.3516063505466707</v>
      </c>
      <c r="H447" t="str" cm="1">
        <f t="array" aca="1" ref="H447" ca="1">_xlfn.SWITCH(RANDBETWEEN(0,1),0,"No",1,"Yes")</f>
        <v>Yes</v>
      </c>
      <c r="I447" s="3">
        <f t="shared" ca="1" si="235"/>
        <v>0.10649915598793072</v>
      </c>
      <c r="J447" t="str" cm="1">
        <f t="array" aca="1" ref="J447" ca="1">_xlfn.SWITCH(RANDBETWEEN(0,2),0,"Rainy",1,"Sunny",2,"Cold")</f>
        <v>Rainy</v>
      </c>
      <c r="K447">
        <f t="shared" ca="1" si="228"/>
        <v>1.2691426204983223</v>
      </c>
      <c r="L447" t="str" cm="1">
        <f t="array" aca="1" ref="L447" ca="1">_xlfn.SWITCH(RANDBETWEEN(0,1),0,"Good",1,"Bad")</f>
        <v>Good</v>
      </c>
      <c r="M447" s="3">
        <f t="shared" ca="1" si="236"/>
        <v>8.4224290643759775E-2</v>
      </c>
      <c r="N447" t="str" cm="1">
        <f t="array" aca="1" ref="N447" ca="1">_xlfn.SWITCH(RANDBETWEEN(0,1),0,"No",1,"Yes")</f>
        <v>No</v>
      </c>
      <c r="O447" s="3">
        <f t="shared" ca="1" si="237"/>
        <v>8.2464836160740101E-2</v>
      </c>
      <c r="P447" t="str" cm="1">
        <f t="array" aca="1" ref="P447" ca="1">_xlfn.SWITCH(RANDBETWEEN(0,1),0,"No",1,"Yes")</f>
        <v>Yes</v>
      </c>
      <c r="Q447" s="3">
        <f t="shared" ca="1" si="238"/>
        <v>-1.1516749817354426</v>
      </c>
      <c r="R447">
        <f t="shared" ca="1" si="239"/>
        <v>2</v>
      </c>
      <c r="S447" s="3">
        <f t="shared" ca="1" si="240"/>
        <v>0.19299113828125969</v>
      </c>
      <c r="T447" s="3">
        <f t="shared" ca="1" si="241"/>
        <v>0.38598227656251938</v>
      </c>
      <c r="U447" t="str" cm="1">
        <f t="array" aca="1" ref="U447" ca="1">_xlfn.SWITCH(RANDBETWEEN(0,1),0,"No",1,"Yes")</f>
        <v>No</v>
      </c>
      <c r="V447" s="3">
        <f t="shared" ca="1" si="242"/>
        <v>0</v>
      </c>
      <c r="W447" t="str" cm="1">
        <f t="array" aca="1" ref="W447" ca="1">_xlfn.SWITCH(RANDBETWEEN(0,1),0,"No",1,"Yes")</f>
        <v>Yes</v>
      </c>
      <c r="X447" s="3">
        <f t="shared" ca="1" si="243"/>
        <v>26.731221011689918</v>
      </c>
      <c r="Y447" t="str" cm="1">
        <f t="array" aca="1" ref="Y447" ca="1">_xlfn.SWITCH(RANDBETWEEN(0,1),0,"No",1,"Yes")</f>
        <v>No</v>
      </c>
      <c r="Z447" s="3">
        <f t="shared" ca="1" si="244"/>
        <v>0</v>
      </c>
      <c r="AA447" s="3">
        <f t="shared" ca="1" si="229"/>
        <v>1</v>
      </c>
      <c r="AB447" s="3">
        <f t="shared" ca="1" si="245"/>
        <v>0.56144959550126705</v>
      </c>
      <c r="AC447" s="3">
        <f t="shared" ca="1" si="246"/>
        <v>239.78794677989694</v>
      </c>
      <c r="AD447" s="3">
        <f t="shared" ca="1" si="247"/>
        <v>1</v>
      </c>
      <c r="AE447" s="3" t="str">
        <f t="shared" ca="1" si="248"/>
        <v>8-12</v>
      </c>
      <c r="AF447" s="3">
        <f t="shared" ca="1" si="249"/>
        <v>1.1495105831895955</v>
      </c>
      <c r="AG447" s="3" t="str">
        <f t="shared" ca="1" si="250"/>
        <v>High</v>
      </c>
      <c r="AH447" s="3">
        <f t="shared" ca="1" si="251"/>
        <v>7.7479364615916688E-2</v>
      </c>
      <c r="AI447" s="3">
        <f t="shared" ca="1" si="252"/>
        <v>40.387944289271928</v>
      </c>
      <c r="AJ447" s="3">
        <f t="shared" ca="1" si="253"/>
        <v>5.9371169045509147</v>
      </c>
      <c r="AK447" s="3">
        <f t="shared" ca="1" si="254"/>
        <v>38.585022008212114</v>
      </c>
      <c r="AL447" s="3">
        <f t="shared" ca="1" si="255"/>
        <v>30</v>
      </c>
      <c r="AM447" s="3" t="str">
        <f t="shared" ca="1" si="256"/>
        <v>Late</v>
      </c>
      <c r="AN447" s="6">
        <f t="shared" ca="1" si="257"/>
        <v>0</v>
      </c>
      <c r="AO447" s="6">
        <f t="shared" ca="1" si="258"/>
        <v>6.3193483707730502</v>
      </c>
      <c r="AP447" s="3" cm="1">
        <f t="array" aca="1" ref="AP447" ca="1">_xlfn.SWITCH(F447,3,_xlfn.NORM.INV(RAND(),8,4),4,_xlfn.NORM.INV(RAND(),7,3))</f>
        <v>12.77639597471749</v>
      </c>
      <c r="AQ447" s="6">
        <f t="shared" ca="1" si="259"/>
        <v>103.20843078705119</v>
      </c>
      <c r="AR447" s="6">
        <f t="shared" ca="1" si="260"/>
        <v>1937.0202487285806</v>
      </c>
      <c r="AS447" s="3">
        <f t="shared" ca="1" si="261"/>
        <v>4.8231277510265143</v>
      </c>
      <c r="AT447" s="6">
        <f t="shared" ca="1" si="262"/>
        <v>9646.255502053029</v>
      </c>
      <c r="AU447" s="3">
        <f t="shared" ca="1" si="263"/>
        <v>1029.0392386630697</v>
      </c>
      <c r="AV447" s="3">
        <f t="shared" ca="1" si="264"/>
        <v>60.082798696638505</v>
      </c>
      <c r="AW447" s="6">
        <f t="shared" ca="1" si="265"/>
        <v>12678.71713651209</v>
      </c>
      <c r="BC447">
        <v>444</v>
      </c>
      <c r="BD447">
        <v>4207595.532919717</v>
      </c>
      <c r="BI447">
        <v>444</v>
      </c>
      <c r="BJ447">
        <v>11001.221618412008</v>
      </c>
      <c r="BO447">
        <v>444</v>
      </c>
      <c r="BP447">
        <v>0.61799999999999999</v>
      </c>
      <c r="BW447">
        <v>444</v>
      </c>
      <c r="BX447">
        <v>41.09299315188904</v>
      </c>
      <c r="CE447">
        <v>444</v>
      </c>
      <c r="CF447">
        <v>1956197.534469323</v>
      </c>
      <c r="CK447">
        <v>444</v>
      </c>
      <c r="CL447">
        <v>4013.0155164627704</v>
      </c>
      <c r="CS447">
        <v>443</v>
      </c>
      <c r="CT447" s="10">
        <v>7.0000000000000007E-2</v>
      </c>
      <c r="CU447" s="10">
        <v>7.3999999999999996E-2</v>
      </c>
      <c r="CV447" s="10">
        <v>7.0000000000000007E-2</v>
      </c>
      <c r="CW447" s="10">
        <v>7.1999999999999995E-2</v>
      </c>
      <c r="CX447" s="10">
        <v>6.6000000000000003E-2</v>
      </c>
      <c r="CY447" s="10">
        <v>6.8000000000000005E-2</v>
      </c>
      <c r="CZ447" s="10">
        <v>4.8000000000000001E-2</v>
      </c>
      <c r="DA447" s="10">
        <v>5.1999999999999998E-2</v>
      </c>
      <c r="DB447" s="10">
        <v>6.2E-2</v>
      </c>
      <c r="DC447" s="10">
        <v>5.8000000000000003E-2</v>
      </c>
      <c r="DD447" s="10">
        <v>5.6000000000000001E-2</v>
      </c>
      <c r="DE447" s="10">
        <v>6.2E-2</v>
      </c>
      <c r="DF447" s="10">
        <v>0.06</v>
      </c>
      <c r="DG447" s="10">
        <v>0.06</v>
      </c>
      <c r="DH447" s="10">
        <v>6.6000000000000003E-2</v>
      </c>
      <c r="DI447" s="10">
        <v>5.6000000000000001E-2</v>
      </c>
      <c r="DJ447" s="25">
        <v>10087.807994342826</v>
      </c>
      <c r="DK447" s="10">
        <v>0.61</v>
      </c>
      <c r="DL447" s="10"/>
      <c r="DM447" s="10"/>
      <c r="DN447" s="10"/>
      <c r="DO447" s="10"/>
      <c r="DP447" s="10"/>
      <c r="DQ447" s="10"/>
      <c r="DR447" s="10"/>
      <c r="DS447" s="10"/>
      <c r="DT447" s="10"/>
      <c r="DU447" s="10"/>
      <c r="DV447" s="10"/>
    </row>
    <row r="448" spans="1:126" x14ac:dyDescent="0.35">
      <c r="A448">
        <f t="shared" ca="1" si="230"/>
        <v>3</v>
      </c>
      <c r="B448" t="str" cm="1">
        <f t="array" aca="1" ref="B448" ca="1">_xlfn.SWITCH(A448,1,"A",2,"B",3,"C",4,"D")</f>
        <v>C</v>
      </c>
      <c r="C448">
        <f t="shared" ca="1" si="231"/>
        <v>2</v>
      </c>
      <c r="D448" s="3">
        <f t="shared" ca="1" si="232"/>
        <v>2.4742054006194301</v>
      </c>
      <c r="E448">
        <f t="shared" ca="1" si="233"/>
        <v>1</v>
      </c>
      <c r="F448" cm="1">
        <f t="array" aca="1" ref="F448" ca="1">_xlfn.SWITCH(RANDBETWEEN(0,1),0,3,1,4)</f>
        <v>4</v>
      </c>
      <c r="G448" s="3">
        <f t="shared" ca="1" si="234"/>
        <v>3.3679185462164813</v>
      </c>
      <c r="H448" t="str" cm="1">
        <f t="array" aca="1" ref="H448" ca="1">_xlfn.SWITCH(RANDBETWEEN(0,1),0,"No",1,"Yes")</f>
        <v>No</v>
      </c>
      <c r="I448" s="3">
        <f t="shared" ca="1" si="235"/>
        <v>0.44385508943016555</v>
      </c>
      <c r="J448" t="str" cm="1">
        <f t="array" aca="1" ref="J448" ca="1">_xlfn.SWITCH(RANDBETWEEN(0,2),0,"Rainy",1,"Sunny",2,"Cold")</f>
        <v>Sunny</v>
      </c>
      <c r="K448">
        <f t="shared" ca="1" si="228"/>
        <v>6.3504534055123407E-2</v>
      </c>
      <c r="L448" t="str" cm="1">
        <f t="array" aca="1" ref="L448" ca="1">_xlfn.SWITCH(RANDBETWEEN(0,1),0,"Good",1,"Bad")</f>
        <v>Good</v>
      </c>
      <c r="M448" s="3">
        <f t="shared" ca="1" si="236"/>
        <v>7.4327784146482931E-2</v>
      </c>
      <c r="N448" t="str" cm="1">
        <f t="array" aca="1" ref="N448" ca="1">_xlfn.SWITCH(RANDBETWEEN(0,1),0,"No",1,"Yes")</f>
        <v>Yes</v>
      </c>
      <c r="O448" s="3">
        <f t="shared" ca="1" si="237"/>
        <v>1.0775809032821488</v>
      </c>
      <c r="P448" t="str" cm="1">
        <f t="array" aca="1" ref="P448" ca="1">_xlfn.SWITCH(RANDBETWEEN(0,1),0,"No",1,"Yes")</f>
        <v>Yes</v>
      </c>
      <c r="Q448" s="3">
        <f t="shared" ca="1" si="238"/>
        <v>-5.9518308413835541E-2</v>
      </c>
      <c r="R448">
        <f t="shared" ca="1" si="239"/>
        <v>2</v>
      </c>
      <c r="S448" s="3">
        <f t="shared" ca="1" si="240"/>
        <v>0.15406676101450439</v>
      </c>
      <c r="T448" s="3">
        <f t="shared" ca="1" si="241"/>
        <v>0.30813352202900879</v>
      </c>
      <c r="U448" t="str" cm="1">
        <f t="array" aca="1" ref="U448" ca="1">_xlfn.SWITCH(RANDBETWEEN(0,1),0,"No",1,"Yes")</f>
        <v>Yes</v>
      </c>
      <c r="V448" s="3">
        <f t="shared" ca="1" si="242"/>
        <v>0.43156915569961418</v>
      </c>
      <c r="W448" t="str" cm="1">
        <f t="array" aca="1" ref="W448" ca="1">_xlfn.SWITCH(RANDBETWEEN(0,1),0,"No",1,"Yes")</f>
        <v>Yes</v>
      </c>
      <c r="X448" s="3">
        <f t="shared" ca="1" si="243"/>
        <v>48.122648583726829</v>
      </c>
      <c r="Y448" t="str" cm="1">
        <f t="array" aca="1" ref="Y448" ca="1">_xlfn.SWITCH(RANDBETWEEN(0,1),0,"No",1,"Yes")</f>
        <v>Yes</v>
      </c>
      <c r="Z448" s="3">
        <f t="shared" ca="1" si="244"/>
        <v>1.2677707905766031</v>
      </c>
      <c r="AA448" s="3">
        <f t="shared" ca="1" si="229"/>
        <v>0</v>
      </c>
      <c r="AB448" s="3">
        <f t="shared" ca="1" si="245"/>
        <v>0.87659040372612107</v>
      </c>
      <c r="AC448" s="3">
        <f t="shared" ca="1" si="246"/>
        <v>254.69376500592989</v>
      </c>
      <c r="AD448" s="3">
        <f t="shared" ca="1" si="247"/>
        <v>2</v>
      </c>
      <c r="AE448" s="3" t="str">
        <f t="shared" ca="1" si="248"/>
        <v>12-4</v>
      </c>
      <c r="AF448" s="3">
        <f t="shared" ca="1" si="249"/>
        <v>0.63596529199724416</v>
      </c>
      <c r="AG448" s="3" t="str">
        <f t="shared" ca="1" si="250"/>
        <v>High</v>
      </c>
      <c r="AH448" s="3">
        <f t="shared" ca="1" si="251"/>
        <v>7.6290816761611813E-2</v>
      </c>
      <c r="AI448" s="3">
        <f t="shared" ca="1" si="252"/>
        <v>86.342944923790611</v>
      </c>
      <c r="AJ448" s="3">
        <f t="shared" ca="1" si="253"/>
        <v>2.9497924263613173</v>
      </c>
      <c r="AK448" s="3">
        <f t="shared" ca="1" si="254"/>
        <v>59.636429539594907</v>
      </c>
      <c r="AL448" s="3">
        <f t="shared" ca="1" si="255"/>
        <v>20</v>
      </c>
      <c r="AM448" s="3" t="str">
        <f t="shared" ca="1" si="256"/>
        <v>Late</v>
      </c>
      <c r="AN448" s="6">
        <f t="shared" ca="1" si="257"/>
        <v>0</v>
      </c>
      <c r="AO448" s="6">
        <f t="shared" ca="1" si="258"/>
        <v>7.8565788693799874</v>
      </c>
      <c r="AP448" s="3" cm="1">
        <f t="array" aca="1" ref="AP448" ca="1">_xlfn.SWITCH(F448,3,_xlfn.NORM.INV(RAND(),8,4),4,_xlfn.NORM.INV(RAND(),7,3))</f>
        <v>5.7761336051978036</v>
      </c>
      <c r="AQ448" s="6">
        <f t="shared" ca="1" si="259"/>
        <v>97.053803535452275</v>
      </c>
      <c r="AR448" s="6">
        <f t="shared" ca="1" si="260"/>
        <v>4279.5060364161482</v>
      </c>
      <c r="AS448" s="3">
        <f t="shared" ca="1" si="261"/>
        <v>7.4545536924493634</v>
      </c>
      <c r="AT448" s="6">
        <f t="shared" ca="1" si="262"/>
        <v>11181.830538674045</v>
      </c>
      <c r="AU448" s="3">
        <f t="shared" ca="1" si="263"/>
        <v>1000.6219048625749</v>
      </c>
      <c r="AV448" s="3">
        <f t="shared" ca="1" si="264"/>
        <v>35.817352281247125</v>
      </c>
      <c r="AW448" s="6">
        <f t="shared" ca="1" si="265"/>
        <v>16505.632411103394</v>
      </c>
      <c r="BC448">
        <v>445</v>
      </c>
      <c r="BD448">
        <v>4797330.3873912189</v>
      </c>
      <c r="BI448">
        <v>445</v>
      </c>
      <c r="BJ448">
        <v>9779.64727602721</v>
      </c>
      <c r="BO448">
        <v>445</v>
      </c>
      <c r="BP448">
        <v>0.59399999999999997</v>
      </c>
      <c r="BW448">
        <v>445</v>
      </c>
      <c r="BX448">
        <v>23.033846327780939</v>
      </c>
      <c r="CE448">
        <v>445</v>
      </c>
      <c r="CF448">
        <v>1655760.449094227</v>
      </c>
      <c r="CK448">
        <v>445</v>
      </c>
      <c r="CL448">
        <v>3894.9198097077133</v>
      </c>
      <c r="CS448">
        <v>444</v>
      </c>
      <c r="CT448" s="10">
        <v>4.3999999999999997E-2</v>
      </c>
      <c r="CU448" s="10">
        <v>5.3999999999999999E-2</v>
      </c>
      <c r="CV448" s="10">
        <v>7.0000000000000007E-2</v>
      </c>
      <c r="CW448" s="10">
        <v>7.0000000000000007E-2</v>
      </c>
      <c r="CX448" s="10">
        <v>0.05</v>
      </c>
      <c r="CY448" s="10">
        <v>6.6000000000000003E-2</v>
      </c>
      <c r="CZ448" s="10">
        <v>6.4000000000000001E-2</v>
      </c>
      <c r="DA448" s="10">
        <v>6.4000000000000001E-2</v>
      </c>
      <c r="DB448" s="10">
        <v>3.7999999999999999E-2</v>
      </c>
      <c r="DC448" s="10">
        <v>6.2E-2</v>
      </c>
      <c r="DD448" s="10">
        <v>6.6000000000000003E-2</v>
      </c>
      <c r="DE448" s="10">
        <v>7.0000000000000007E-2</v>
      </c>
      <c r="DF448" s="10">
        <v>0.06</v>
      </c>
      <c r="DG448" s="10">
        <v>6.4000000000000001E-2</v>
      </c>
      <c r="DH448" s="10">
        <v>7.0000000000000007E-2</v>
      </c>
      <c r="DI448" s="10">
        <v>8.7999999999999995E-2</v>
      </c>
      <c r="DJ448" s="25">
        <v>8608.217687431923</v>
      </c>
      <c r="DK448" s="10">
        <v>0.57599999999999996</v>
      </c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</row>
    <row r="449" spans="1:126" x14ac:dyDescent="0.35">
      <c r="A449">
        <f t="shared" ca="1" si="230"/>
        <v>3</v>
      </c>
      <c r="B449" t="str" cm="1">
        <f t="array" aca="1" ref="B449" ca="1">_xlfn.SWITCH(A449,1,"A",2,"B",3,"C",4,"D")</f>
        <v>C</v>
      </c>
      <c r="C449">
        <f t="shared" ca="1" si="231"/>
        <v>3</v>
      </c>
      <c r="D449" s="3">
        <f t="shared" ca="1" si="232"/>
        <v>2.7555999240368707</v>
      </c>
      <c r="E449">
        <f t="shared" ca="1" si="233"/>
        <v>1</v>
      </c>
      <c r="F449" cm="1">
        <f t="array" aca="1" ref="F449" ca="1">_xlfn.SWITCH(RANDBETWEEN(0,1),0,3,1,4)</f>
        <v>4</v>
      </c>
      <c r="G449" s="3">
        <f t="shared" ca="1" si="234"/>
        <v>1.759629294905509</v>
      </c>
      <c r="H449" t="str" cm="1">
        <f t="array" aca="1" ref="H449" ca="1">_xlfn.SWITCH(RANDBETWEEN(0,1),0,"No",1,"Yes")</f>
        <v>No</v>
      </c>
      <c r="I449" s="3">
        <f t="shared" ca="1" si="235"/>
        <v>0.21816743679276573</v>
      </c>
      <c r="J449" t="str" cm="1">
        <f t="array" aca="1" ref="J449" ca="1">_xlfn.SWITCH(RANDBETWEEN(0,2),0,"Rainy",1,"Sunny",2,"Cold")</f>
        <v>Rainy</v>
      </c>
      <c r="K449">
        <f t="shared" ca="1" si="228"/>
        <v>1.2337879790070738</v>
      </c>
      <c r="L449" t="str" cm="1">
        <f t="array" aca="1" ref="L449" ca="1">_xlfn.SWITCH(RANDBETWEEN(0,1),0,"Good",1,"Bad")</f>
        <v>Good</v>
      </c>
      <c r="M449" s="3">
        <f t="shared" ca="1" si="236"/>
        <v>0.1042145745964769</v>
      </c>
      <c r="N449" t="str" cm="1">
        <f t="array" aca="1" ref="N449" ca="1">_xlfn.SWITCH(RANDBETWEEN(0,1),0,"No",1,"Yes")</f>
        <v>No</v>
      </c>
      <c r="O449" s="3">
        <f t="shared" ca="1" si="237"/>
        <v>8.3774253456988537E-2</v>
      </c>
      <c r="P449" t="str" cm="1">
        <f t="array" aca="1" ref="P449" ca="1">_xlfn.SWITCH(RANDBETWEEN(0,1),0,"No",1,"Yes")</f>
        <v>Yes</v>
      </c>
      <c r="Q449" s="3">
        <f t="shared" ca="1" si="238"/>
        <v>-8.9472851588104252E-2</v>
      </c>
      <c r="R449">
        <f t="shared" ca="1" si="239"/>
        <v>1</v>
      </c>
      <c r="S449" s="3">
        <f t="shared" ca="1" si="240"/>
        <v>0.21094967763489722</v>
      </c>
      <c r="T449" s="3">
        <f t="shared" ca="1" si="241"/>
        <v>0.21094967763489722</v>
      </c>
      <c r="U449" t="str" cm="1">
        <f t="array" aca="1" ref="U449" ca="1">_xlfn.SWITCH(RANDBETWEEN(0,1),0,"No",1,"Yes")</f>
        <v>No</v>
      </c>
      <c r="V449" s="3">
        <f t="shared" ca="1" si="242"/>
        <v>0</v>
      </c>
      <c r="W449" t="str" cm="1">
        <f t="array" aca="1" ref="W449" ca="1">_xlfn.SWITCH(RANDBETWEEN(0,1),0,"No",1,"Yes")</f>
        <v>Yes</v>
      </c>
      <c r="X449" s="3">
        <f t="shared" ca="1" si="243"/>
        <v>42.842136915980205</v>
      </c>
      <c r="Y449" t="str" cm="1">
        <f t="array" aca="1" ref="Y449" ca="1">_xlfn.SWITCH(RANDBETWEEN(0,1),0,"No",1,"Yes")</f>
        <v>Yes</v>
      </c>
      <c r="Z449" s="3">
        <f t="shared" ca="1" si="244"/>
        <v>0.8915907669940325</v>
      </c>
      <c r="AA449" s="3">
        <f t="shared" ca="1" si="229"/>
        <v>1</v>
      </c>
      <c r="AB449" s="3">
        <f t="shared" ca="1" si="245"/>
        <v>1.1694521635910089</v>
      </c>
      <c r="AC449" s="3">
        <f t="shared" ca="1" si="246"/>
        <v>254.29119698847754</v>
      </c>
      <c r="AD449" s="3">
        <f t="shared" ca="1" si="247"/>
        <v>4</v>
      </c>
      <c r="AE449" s="3" t="str">
        <f t="shared" ca="1" si="248"/>
        <v>4-8</v>
      </c>
      <c r="AF449" s="3">
        <f t="shared" ca="1" si="249"/>
        <v>0.73782127973135314</v>
      </c>
      <c r="AG449" s="3" t="str">
        <f t="shared" ca="1" si="250"/>
        <v>High</v>
      </c>
      <c r="AH449" s="3">
        <f t="shared" ca="1" si="251"/>
        <v>5.0720175775570697E-2</v>
      </c>
      <c r="AI449" s="3">
        <f t="shared" ca="1" si="252"/>
        <v>105.05391188140158</v>
      </c>
      <c r="AJ449" s="3">
        <f t="shared" ca="1" si="253"/>
        <v>2.4205780863786805</v>
      </c>
      <c r="AK449" s="3">
        <f t="shared" ca="1" si="254"/>
        <v>51.633349753256461</v>
      </c>
      <c r="AL449" s="3">
        <f t="shared" ca="1" si="255"/>
        <v>30</v>
      </c>
      <c r="AM449" s="3" t="str">
        <f t="shared" ca="1" si="256"/>
        <v>Late</v>
      </c>
      <c r="AN449" s="6">
        <f t="shared" ca="1" si="257"/>
        <v>0</v>
      </c>
      <c r="AO449" s="6">
        <f t="shared" ca="1" si="258"/>
        <v>5.3944920551793194</v>
      </c>
      <c r="AP449" s="3" cm="1">
        <f t="array" aca="1" ref="AP449" ca="1">_xlfn.SWITCH(F449,3,_xlfn.NORM.INV(RAND(),8,4),4,_xlfn.NORM.INV(RAND(),7,3))</f>
        <v>9.719995883443211</v>
      </c>
      <c r="AQ449" s="6">
        <f t="shared" ca="1" si="259"/>
        <v>109.14956284412501</v>
      </c>
      <c r="AR449" s="6">
        <f t="shared" ca="1" si="260"/>
        <v>2855.5334096056631</v>
      </c>
      <c r="AS449" s="3">
        <f t="shared" ca="1" si="261"/>
        <v>6.4541687191570576</v>
      </c>
      <c r="AT449" s="6">
        <f t="shared" ca="1" si="262"/>
        <v>12908.337438314114</v>
      </c>
      <c r="AU449" s="3">
        <f t="shared" ca="1" si="263"/>
        <v>950.41295271088825</v>
      </c>
      <c r="AV449" s="3">
        <f t="shared" ca="1" si="264"/>
        <v>49.655163841510671</v>
      </c>
      <c r="AW449" s="6">
        <f t="shared" ca="1" si="265"/>
        <v>16769.333456527358</v>
      </c>
      <c r="BC449">
        <v>446</v>
      </c>
      <c r="BD449">
        <v>6136653.3104433594</v>
      </c>
      <c r="BI449">
        <v>446</v>
      </c>
      <c r="BJ449">
        <v>10302.633643986135</v>
      </c>
      <c r="BO449">
        <v>446</v>
      </c>
      <c r="BP449">
        <v>0.56399999999999995</v>
      </c>
      <c r="BW449">
        <v>446</v>
      </c>
      <c r="BX449">
        <v>27.173194270190958</v>
      </c>
      <c r="CE449">
        <v>446</v>
      </c>
      <c r="CF449">
        <v>1378922.9452249217</v>
      </c>
      <c r="CK449">
        <v>446</v>
      </c>
      <c r="CL449">
        <v>4160.9066012582016</v>
      </c>
      <c r="CS449">
        <v>445</v>
      </c>
      <c r="CT449" s="10">
        <v>5.6000000000000001E-2</v>
      </c>
      <c r="CU449" s="10">
        <v>7.0000000000000007E-2</v>
      </c>
      <c r="CV449" s="10">
        <v>5.1999999999999998E-2</v>
      </c>
      <c r="CW449" s="10">
        <v>6.4000000000000001E-2</v>
      </c>
      <c r="CX449" s="10">
        <v>7.8E-2</v>
      </c>
      <c r="CY449" s="10">
        <v>6.8000000000000005E-2</v>
      </c>
      <c r="CZ449" s="10">
        <v>5.1999999999999998E-2</v>
      </c>
      <c r="DA449" s="10">
        <v>5.3999999999999999E-2</v>
      </c>
      <c r="DB449" s="10">
        <v>5.8000000000000003E-2</v>
      </c>
      <c r="DC449" s="10">
        <v>6.6000000000000003E-2</v>
      </c>
      <c r="DD449" s="10">
        <v>5.6000000000000001E-2</v>
      </c>
      <c r="DE449" s="10">
        <v>5.8000000000000003E-2</v>
      </c>
      <c r="DF449" s="10">
        <v>5.1999999999999998E-2</v>
      </c>
      <c r="DG449" s="10">
        <v>7.0000000000000007E-2</v>
      </c>
      <c r="DH449" s="10">
        <v>7.3999999999999996E-2</v>
      </c>
      <c r="DI449" s="10">
        <v>7.1999999999999995E-2</v>
      </c>
      <c r="DJ449" s="25">
        <v>10558.917396854373</v>
      </c>
      <c r="DK449" s="10">
        <v>0.63800000000000001</v>
      </c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</row>
    <row r="450" spans="1:126" x14ac:dyDescent="0.35">
      <c r="A450">
        <f t="shared" ca="1" si="230"/>
        <v>3</v>
      </c>
      <c r="B450" t="str" cm="1">
        <f t="array" aca="1" ref="B450" ca="1">_xlfn.SWITCH(A450,1,"A",2,"B",3,"C",4,"D")</f>
        <v>C</v>
      </c>
      <c r="C450">
        <f t="shared" ca="1" si="231"/>
        <v>2</v>
      </c>
      <c r="D450" s="3">
        <f t="shared" ca="1" si="232"/>
        <v>3.5455420018137458</v>
      </c>
      <c r="E450">
        <f t="shared" ca="1" si="233"/>
        <v>1</v>
      </c>
      <c r="F450" cm="1">
        <f t="array" aca="1" ref="F450" ca="1">_xlfn.SWITCH(RANDBETWEEN(0,1),0,3,1,4)</f>
        <v>3</v>
      </c>
      <c r="G450" s="3">
        <f t="shared" ca="1" si="234"/>
        <v>2.0239952512213755</v>
      </c>
      <c r="H450" t="str" cm="1">
        <f t="array" aca="1" ref="H450" ca="1">_xlfn.SWITCH(RANDBETWEEN(0,1),0,"No",1,"Yes")</f>
        <v>No</v>
      </c>
      <c r="I450" s="3">
        <f t="shared" ca="1" si="235"/>
        <v>0.32396110234920439</v>
      </c>
      <c r="J450" t="str" cm="1">
        <f t="array" aca="1" ref="J450" ca="1">_xlfn.SWITCH(RANDBETWEEN(0,2),0,"Rainy",1,"Sunny",2,"Cold")</f>
        <v>Sunny</v>
      </c>
      <c r="K450">
        <f t="shared" ref="K450:K501" ca="1" si="266">IF(J450="Cold",_xlfn.NORM.INV(RAND(),45/60,40/60),IF(J450="Rainy",_xlfn.NORM.INV(RAND(),85/60,30/60),IF(J450="Sunny",_xlfn.NORM.INV(RAND(),20/60,10/60),"")))</f>
        <v>-6.6291895595866901E-3</v>
      </c>
      <c r="L450" t="str" cm="1">
        <f t="array" aca="1" ref="L450" ca="1">_xlfn.SWITCH(RANDBETWEEN(0,1),0,"Good",1,"Bad")</f>
        <v>Good</v>
      </c>
      <c r="M450" s="3">
        <f t="shared" ca="1" si="236"/>
        <v>7.8196932222107413E-2</v>
      </c>
      <c r="N450" t="str" cm="1">
        <f t="array" aca="1" ref="N450" ca="1">_xlfn.SWITCH(RANDBETWEEN(0,1),0,"No",1,"Yes")</f>
        <v>Yes</v>
      </c>
      <c r="O450" s="3">
        <f t="shared" ca="1" si="237"/>
        <v>0.61694315867612781</v>
      </c>
      <c r="P450" t="str" cm="1">
        <f t="array" aca="1" ref="P450" ca="1">_xlfn.SWITCH(RANDBETWEEN(0,1),0,"No",1,"Yes")</f>
        <v>No</v>
      </c>
      <c r="Q450" s="3">
        <f t="shared" ca="1" si="238"/>
        <v>0</v>
      </c>
      <c r="R450">
        <f t="shared" ca="1" si="239"/>
        <v>2</v>
      </c>
      <c r="S450" s="3">
        <f t="shared" ca="1" si="240"/>
        <v>0.11235112713168875</v>
      </c>
      <c r="T450" s="3">
        <f t="shared" ca="1" si="241"/>
        <v>0.2247022542633775</v>
      </c>
      <c r="U450" t="str" cm="1">
        <f t="array" aca="1" ref="U450" ca="1">_xlfn.SWITCH(RANDBETWEEN(0,1),0,"No",1,"Yes")</f>
        <v>No</v>
      </c>
      <c r="V450" s="3">
        <f t="shared" ca="1" si="242"/>
        <v>0</v>
      </c>
      <c r="W450" t="str" cm="1">
        <f t="array" aca="1" ref="W450" ca="1">_xlfn.SWITCH(RANDBETWEEN(0,1),0,"No",1,"Yes")</f>
        <v>Yes</v>
      </c>
      <c r="X450" s="3">
        <f t="shared" ca="1" si="243"/>
        <v>15.636114581391995</v>
      </c>
      <c r="Y450" t="str" cm="1">
        <f t="array" aca="1" ref="Y450" ca="1">_xlfn.SWITCH(RANDBETWEEN(0,1),0,"No",1,"Yes")</f>
        <v>Yes</v>
      </c>
      <c r="Z450" s="3">
        <f t="shared" ca="1" si="244"/>
        <v>1.7476970028607084</v>
      </c>
      <c r="AA450" s="3">
        <f t="shared" ref="AA450:AA501" ca="1" si="267">IF(AND(B450="A",E450=1,F450=1),RANDBETWEEN(0,1),
IF(AND(B450="A",E450=1,F450=2),RANDBETWEEN(0,1),
IF(AND(B450="A",E450=1,F450=3),RANDBETWEEN(0,1),
IF(AND(B450="A",E450=1,F450=4),RANDBETWEEN(0,1),
IF(AND(B450="A",E450=0,F450=1),RANDBETWEEN(0,1),
IF(AND(B450="A",E450=0,F450=2),RANDBETWEEN(0,1),
IF(AND(B450="A",E450=0,F450=3),RANDBETWEEN(0,1),
IF(AND(B450="A",E450=0,F450=4),RANDBETWEEN(0,1),
IF(AND(B450="B",E450=1,F450=1),RANDBETWEEN(0,1),
IF(AND(B450="B",E450=1,F450=2),RANDBETWEEN(0,1),
IF(AND(B450="B",E450=1,F450=3),RANDBETWEEN(0,1),
IF(AND(B450="B",E450=1,F450=4),RANDBETWEEN(0,1),
IF(AND(B450="B",E450=0,F450=1),RANDBETWEEN(0,1),
IF(AND(B450="B",E450=0,F450=2),RANDBETWEEN(0,1),
IF(AND(B450="B",E450=0,F450=3),RANDBETWEEN(0,1),
IF(AND(B450="B",E450=0,F450=4),RANDBETWEEN(0,1),
IF(AND(B450="C",E450=1,F450=1),RANDBETWEEN(0,1),
IF(AND(B450="C",E450=1,F450=2),RANDBETWEEN(0,1),
IF(AND(B450="C",E450=1,F450=3),RANDBETWEEN(0,1),
IF(AND(B450="C",E450=1,F450=4),RANDBETWEEN(0,1),
IF(AND(B450="C",E450=0,F450=1),RANDBETWEEN(0,1),
IF(AND(B450="C",E450=0,F450=2),RANDBETWEEN(0,1),
IF(AND(B450="C",E450=0,F450=3),RANDBETWEEN(0,1),
IF(AND(B450="C",E450=0,F450=4),RANDBETWEEN(0,1),
IF(AND(B450="D",E450=1,F450=1),RANDBETWEEN(0,1),
IF(AND(B450="D",E450=1,F450=2),RANDBETWEEN(0,1),
IF(AND(B450="D",E450=1,F450=3),RANDBETWEEN(0,1),
IF(AND(B450="D",E450=1,F450=4),RANDBETWEEN(0,1),
IF(AND(B450="D",E450=0,F450=1),RANDBETWEEN(0,1),
IF(AND(B450="D",E450=0,F450=2),RANDBETWEEN(0,1),
IF(AND(B450="D",E450=0,F450=3),RANDBETWEEN(0,1),
IF(AND(B450="D",E450=0,F450=4),RANDBETWEEN(0,1),
"Invalid Input"))))))))))))))))))))))))))))))))</f>
        <v>0</v>
      </c>
      <c r="AB450" s="3">
        <f t="shared" ca="1" si="245"/>
        <v>0.9986077080196748</v>
      </c>
      <c r="AC450" s="3">
        <f t="shared" ca="1" si="246"/>
        <v>245.16821032999178</v>
      </c>
      <c r="AD450" s="3">
        <f t="shared" ca="1" si="247"/>
        <v>1</v>
      </c>
      <c r="AE450" s="3" t="str">
        <f t="shared" ca="1" si="248"/>
        <v>8-12</v>
      </c>
      <c r="AF450" s="3">
        <f t="shared" ca="1" si="249"/>
        <v>0.65061666496814785</v>
      </c>
      <c r="AG450" s="3" t="str">
        <f t="shared" ca="1" si="250"/>
        <v>High</v>
      </c>
      <c r="AH450" s="3">
        <f t="shared" ca="1" si="251"/>
        <v>7.2920249101201678E-2</v>
      </c>
      <c r="AI450" s="3">
        <f t="shared" ca="1" si="252"/>
        <v>58.494461005525878</v>
      </c>
      <c r="AJ450" s="3">
        <f t="shared" ca="1" si="253"/>
        <v>4.1913064265491933</v>
      </c>
      <c r="AK450" s="3">
        <f t="shared" ca="1" si="254"/>
        <v>26.558432142063527</v>
      </c>
      <c r="AL450" s="3">
        <f t="shared" ca="1" si="255"/>
        <v>20</v>
      </c>
      <c r="AM450" s="3" t="str">
        <f t="shared" ca="1" si="256"/>
        <v>Late</v>
      </c>
      <c r="AN450" s="6">
        <f t="shared" ca="1" si="257"/>
        <v>16.495197031763801</v>
      </c>
      <c r="AO450" s="6">
        <f t="shared" ca="1" si="258"/>
        <v>0</v>
      </c>
      <c r="AP450" s="3" cm="1">
        <f t="array" aca="1" ref="AP450" ca="1">_xlfn.SWITCH(F450,3,_xlfn.NORM.INV(RAND(),8,4),4,_xlfn.NORM.INV(RAND(),7,3))</f>
        <v>4.4389955897223894</v>
      </c>
      <c r="AQ450" s="6">
        <f t="shared" ca="1" si="259"/>
        <v>112.32395549338887</v>
      </c>
      <c r="AR450" s="6">
        <f t="shared" ca="1" si="260"/>
        <v>6203.7149145313779</v>
      </c>
      <c r="AS450" s="3">
        <f t="shared" ca="1" si="261"/>
        <v>3.3198040177579409</v>
      </c>
      <c r="AT450" s="6">
        <f t="shared" ca="1" si="262"/>
        <v>4979.7060266369117</v>
      </c>
      <c r="AU450" s="3">
        <f t="shared" ca="1" si="263"/>
        <v>985.85178529337725</v>
      </c>
      <c r="AV450" s="3">
        <f t="shared" ca="1" si="264"/>
        <v>51.603573059139421</v>
      </c>
      <c r="AW450" s="6">
        <f t="shared" ca="1" si="265"/>
        <v>12237.371496552569</v>
      </c>
      <c r="BC450">
        <v>447</v>
      </c>
      <c r="BD450">
        <v>7912227.4833960468</v>
      </c>
      <c r="BI450">
        <v>447</v>
      </c>
      <c r="BJ450">
        <v>-3127.9492275122775</v>
      </c>
      <c r="BO450">
        <v>447</v>
      </c>
      <c r="BP450">
        <v>0.61199999999999999</v>
      </c>
      <c r="BW450">
        <v>447</v>
      </c>
      <c r="BX450">
        <v>24.52004056014907</v>
      </c>
      <c r="CE450">
        <v>447</v>
      </c>
      <c r="CF450">
        <v>3528296.7807988171</v>
      </c>
      <c r="CK450">
        <v>447</v>
      </c>
      <c r="CL450">
        <v>4213.2464786537421</v>
      </c>
      <c r="CS450">
        <v>446</v>
      </c>
      <c r="CT450" s="10">
        <v>4.8000000000000001E-2</v>
      </c>
      <c r="CU450" s="10">
        <v>6.6000000000000003E-2</v>
      </c>
      <c r="CV450" s="10">
        <v>7.0000000000000007E-2</v>
      </c>
      <c r="CW450" s="10">
        <v>6.4000000000000001E-2</v>
      </c>
      <c r="CX450" s="10">
        <v>5.8000000000000003E-2</v>
      </c>
      <c r="CY450" s="10">
        <v>4.3999999999999997E-2</v>
      </c>
      <c r="CZ450" s="10">
        <v>0.04</v>
      </c>
      <c r="DA450" s="10">
        <v>6.6000000000000003E-2</v>
      </c>
      <c r="DB450" s="10">
        <v>7.0000000000000007E-2</v>
      </c>
      <c r="DC450" s="10">
        <v>6.8000000000000005E-2</v>
      </c>
      <c r="DD450" s="10">
        <v>6.8000000000000005E-2</v>
      </c>
      <c r="DE450" s="10">
        <v>4.8000000000000001E-2</v>
      </c>
      <c r="DF450" s="10">
        <v>6.6000000000000003E-2</v>
      </c>
      <c r="DG450" s="10">
        <v>0.08</v>
      </c>
      <c r="DH450" s="10">
        <v>6.6000000000000003E-2</v>
      </c>
      <c r="DI450" s="10">
        <v>7.8E-2</v>
      </c>
      <c r="DJ450" s="25">
        <v>18143.012962804685</v>
      </c>
      <c r="DK450" s="10">
        <v>0.59399999999999997</v>
      </c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</row>
    <row r="451" spans="1:126" x14ac:dyDescent="0.35">
      <c r="A451">
        <f t="shared" ref="A451:A501" ca="1" si="268">RANDBETWEEN(1,4)</f>
        <v>3</v>
      </c>
      <c r="B451" t="str" cm="1">
        <f t="array" aca="1" ref="B451" ca="1">_xlfn.SWITCH(A451,1,"A",2,"B",3,"C",4,"D")</f>
        <v>C</v>
      </c>
      <c r="C451">
        <f t="shared" ref="C451:C501" ca="1" si="269">RANDBETWEEN(1,4)</f>
        <v>4</v>
      </c>
      <c r="D451" s="3">
        <f t="shared" ref="D451:D501" ca="1" si="270">_xlfn.NORM.INV(RAND(),3,0.3)</f>
        <v>2.7365963676555323</v>
      </c>
      <c r="E451">
        <f t="shared" ref="E451:E501" ca="1" si="271">RANDBETWEEN(0,1)</f>
        <v>1</v>
      </c>
      <c r="F451" cm="1">
        <f t="array" aca="1" ref="F451" ca="1">_xlfn.SWITCH(RANDBETWEEN(0,1),0,3,1,4)</f>
        <v>4</v>
      </c>
      <c r="G451" s="3">
        <f t="shared" ref="G451:G501" ca="1" si="272">IF(F451=1,_xlfn.NORM.INV(RAND(),45/60,20/60),IF(F451=2,_xlfn.NORM.INV(RAND(),75/60,30/60),IF(F451=3,_xlfn.NORM.INV(RAND(),130/60,30/60),IF(F451=4,_xlfn.NORM.INV(RAND(),160/60,30/60),""))))</f>
        <v>2.6688580141429621</v>
      </c>
      <c r="H451" t="str" cm="1">
        <f t="array" aca="1" ref="H451" ca="1">_xlfn.SWITCH(RANDBETWEEN(0,1),0,"No",1,"Yes")</f>
        <v>Yes</v>
      </c>
      <c r="I451" s="3">
        <f t="shared" ref="I451:I501" ca="1" si="273">IF(H451="Yes",_xlfn.NORM.INV(RAND(),5/60,1/60),_xlfn.NORM.INV(RAND(),20/60,5/60))</f>
        <v>6.6152267008242172E-2</v>
      </c>
      <c r="J451" t="str" cm="1">
        <f t="array" aca="1" ref="J451" ca="1">_xlfn.SWITCH(RANDBETWEEN(0,2),0,"Rainy",1,"Sunny",2,"Cold")</f>
        <v>Rainy</v>
      </c>
      <c r="K451">
        <f t="shared" ca="1" si="266"/>
        <v>0.23447148004921692</v>
      </c>
      <c r="L451" t="str" cm="1">
        <f t="array" aca="1" ref="L451" ca="1">_xlfn.SWITCH(RANDBETWEEN(0,1),0,"Good",1,"Bad")</f>
        <v>Good</v>
      </c>
      <c r="M451" s="3">
        <f t="shared" ref="M451:M501" ca="1" si="274">IF(L451="Good",_xlfn.NORM.INV(RAND(),5/60,1/60),IF(L451="Bad",_xlfn.NORM.INV(RAND(),30/60,10/60),""))</f>
        <v>0.11409354825169137</v>
      </c>
      <c r="N451" t="str" cm="1">
        <f t="array" aca="1" ref="N451" ca="1">_xlfn.SWITCH(RANDBETWEEN(0,1),0,"No",1,"Yes")</f>
        <v>Yes</v>
      </c>
      <c r="O451" s="3">
        <f t="shared" ref="O451:O501" ca="1" si="275">IF(N451="Yes",_xlfn.NORM.INV(RAND(),60/60,15/60),_xlfn.NORM.INV(RAND(),5/60,1/60))</f>
        <v>0.67923525330879642</v>
      </c>
      <c r="P451" t="str" cm="1">
        <f t="array" aca="1" ref="P451" ca="1">_xlfn.SWITCH(RANDBETWEEN(0,1),0,"No",1,"Yes")</f>
        <v>No</v>
      </c>
      <c r="Q451" s="3">
        <f t="shared" ref="Q451:Q501" ca="1" si="276">IF(P451="Yes",_xlfn.NORM.INV(RAND(),60/60,30/30),0)</f>
        <v>0</v>
      </c>
      <c r="R451">
        <f t="shared" ref="R451:R501" ca="1" si="277">RANDBETWEEN(1,3)</f>
        <v>1</v>
      </c>
      <c r="S451" s="3">
        <f t="shared" ref="S451:S501" ca="1" si="278">_xlfn.NORM.INV(RAND(),10/60,2/60)</f>
        <v>0.19176707664248474</v>
      </c>
      <c r="T451" s="3">
        <f t="shared" ref="T451:T501" ca="1" si="279">R451*S451</f>
        <v>0.19176707664248474</v>
      </c>
      <c r="U451" t="str" cm="1">
        <f t="array" aca="1" ref="U451" ca="1">_xlfn.SWITCH(RANDBETWEEN(0,1),0,"No",1,"Yes")</f>
        <v>Yes</v>
      </c>
      <c r="V451" s="3">
        <f t="shared" ref="V451:V501" ca="1" si="280">IF(U451="Yes",_xlfn.NORM.INV(RAND(),30/60,10/30),0)</f>
        <v>0.10190405335814279</v>
      </c>
      <c r="W451" t="str" cm="1">
        <f t="array" aca="1" ref="W451" ca="1">_xlfn.SWITCH(RANDBETWEEN(0,1),0,"No",1,"Yes")</f>
        <v>No</v>
      </c>
      <c r="X451" s="3">
        <f t="shared" ref="X451:X501" ca="1" si="281">IF(W451="Yes",_xlfn.NORM.INV(RAND(),24*60/60,12*60/60),0)</f>
        <v>0</v>
      </c>
      <c r="Y451" t="str" cm="1">
        <f t="array" aca="1" ref="Y451" ca="1">_xlfn.SWITCH(RANDBETWEEN(0,1),0,"No",1,"Yes")</f>
        <v>No</v>
      </c>
      <c r="Z451" s="3">
        <f t="shared" ref="Z451:Z501" ca="1" si="282">IF(Y451="Yes",_xlfn.NORM.INV(RAND(),60/60,30/60),0)</f>
        <v>0</v>
      </c>
      <c r="AA451" s="3">
        <f t="shared" ca="1" si="267"/>
        <v>1</v>
      </c>
      <c r="AB451" s="3">
        <f t="shared" ref="AB451:AB501" ca="1" si="283">IF(AA451=1,_xlfn.NORM.INV(RAND(),60/60,45/60),_xlfn.NORM.INV(RAND(),45/60,15/60))</f>
        <v>1.9865414278896742</v>
      </c>
      <c r="AC451" s="3">
        <f t="shared" ref="AC451:AC501" ca="1" si="284">IF(AND(B451="A",C451=1,E451=0),_xlfn.NORM.INV(RAND(),100,14),
IF(AND(B451="A",C451=1,E451=1),_xlfn.NORM.INV(RAND(),134,14),
IF(AND(B451="A",C451=2,E451=0),_xlfn.NORM.INV(RAND(),131,15),
IF(AND(B451="A",C451=2,E451=1),_xlfn.NORM.INV(RAND(),136,15),
IF(AND(B451="A",C451=3,E451=0),_xlfn.NORM.INV(RAND(),133,16),
IF(AND(B451="A",C451=3,E451=1),_xlfn.NORM.INV(RAND(),138,16),
IF(AND(B451="A",C451=4,E451=0),_xlfn.NORM.INV(RAND(),135,17),
IF(AND(B451="A",C451=4,E451=1),_xlfn.NORM.INV(RAND(),140,17),
IF(AND(B451="B",C451=1,E451=0),_xlfn.NORM.INV(RAND(),130,15),
IF(AND(B451="B",C451=1,E451=1),_xlfn.NORM.INV(RAND(),175,15),
IF(AND(B451="B",C451=2,E451=0),_xlfn.NORM.INV(RAND(),182,16),
IF(AND(B451="B",C451=2,E451=1),_xlfn.NORM.INV(RAND(),237,16),
IF(AND(B451="B",C451=3,E451=0),_xlfn.NORM.INV(RAND(),234,17),
IF(AND(B451="B",C451=3,E451=1),_xlfn.NORM.INV(RAND(),239,17),
IF(AND(B451="B",C451=4,E451=0),_xlfn.NORM.INV(RAND(),236,18),
IF(AND(B451="B",C451=4,E451=1),_xlfn.NORM.INV(RAND(),241,18),
IF(AND(B451="C",C451=1,E451=0),_xlfn.NORM.INV(RAND(),231,16),
IF(AND(B451="C",C451=1,E451=1),_xlfn.NORM.INV(RAND(),236,16),
IF(AND(B451="C",C451=2,E451=0),_xlfn.NORM.INV(RAND(),233,17),
IF(AND(B451="C",C451=2,E451=1),_xlfn.NORM.INV(RAND(),238,17),
IF(AND(B451="C",C451=3,E451=0),_xlfn.NORM.INV(RAND(),235,18),
IF(AND(B451="C",C451=3,E451=1),_xlfn.NORM.INV(RAND(),240,18),
IF(AND(B451="C",C451=4,E451=0),_xlfn.NORM.INV(RAND(),237,19),
IF(AND(B451="C",C451=4,E451=1),_xlfn.NORM.INV(RAND(),222,19),
IF(AND(B451="D",C451=1,E451=0),_xlfn.NORM.INV(RAND(),252,17),
IF(AND(B451="D",C451=1,E451=1),_xlfn.NORM.INV(RAND(),267,17),
IF(AND(B451="D",C451=2,E451=0),_xlfn.NORM.INV(RAND(),294,18),
IF(AND(B451="D",C451=2,E451=1),_xlfn.NORM.INV(RAND(),299,18),
IF(AND(B451="D",C451=3,E451=0),_xlfn.NORM.INV(RAND(),336,19),
IF(AND(B451="D",C451=3,E451=1),_xlfn.NORM.INV(RAND(),341,19),
IF(AND(B451="D",C451=4,E451=0),_xlfn.NORM.INV(RAND(),338,20),
IF(AND(B451="D",C451=4,E451=1),_xlfn.NORM.INV(RAND(),243,20),
"Invalid Input"))))))))))))))))))))))))))))))))</f>
        <v>219.94918673648621</v>
      </c>
      <c r="AD451" s="3">
        <f t="shared" ref="AD451:AD501" ca="1" si="285">RANDBETWEEN(1,4)</f>
        <v>1</v>
      </c>
      <c r="AE451" s="3" t="str">
        <f t="shared" ref="AE451:AE501" ca="1" si="286">IF(AD451=1,"8-12",IF(AD451=2,"12-4","4-8"))</f>
        <v>8-12</v>
      </c>
      <c r="AF451" s="3">
        <f t="shared" ref="AF451:AF501" ca="1" si="287">IF(AD451=1,_xlfn.NORM.INV(RAND(),45/60,15/60),IF(AD451=2,_xlfn.NORM.INV(RAND(),40/60,15/60),IF(AD451=3,_xlfn.NORM.INV(RAND(),50/60,15/60),IF(AD451=4,_xlfn.NORM.INV(RAND(),60/60,30/60),""))))</f>
        <v>1.3105854568456055</v>
      </c>
      <c r="AG451" s="3" t="str">
        <f t="shared" ref="AG451:AG501" ca="1" si="288">IF(RANDBETWEEN(0,1)=0,"Low","High")</f>
        <v>High</v>
      </c>
      <c r="AH451" s="3">
        <f t="shared" ref="AH451:AH501" ca="1" si="289">IF(AG451="Low",_xlfn.NORM.INV(RAND(),30/60,15/60),_xlfn.NORM.INV(RAND(),5/60,1/60))</f>
        <v>6.8503409836174881E-2</v>
      </c>
      <c r="AI451" s="3">
        <f t="shared" ref="AI451:AI501" ca="1" si="290">IF(F451=3,_xlfn.NORM.INV(RAND(),50,20),_xlfn.NORM.INV(RAND(),60,30))</f>
        <v>19.271774878084187</v>
      </c>
      <c r="AJ451" s="3">
        <f t="shared" ref="AJ451:AJ501" ca="1" si="291">AC451/AI451</f>
        <v>11.413021796275332</v>
      </c>
      <c r="AK451" s="3">
        <f t="shared" ref="AK451:AK501" ca="1" si="292">AJ451+AH451+AF451+AB451+Z451+X451+V451+T451+Q451+O451+M451+K451+I451+G451</f>
        <v>18.835133783608324</v>
      </c>
      <c r="AL451" s="3">
        <f t="shared" ref="AL451:AL501" ca="1" si="293">IF(AND(B451="A",C451=1),40,IF(AND(B451="A",C451=2),20,IF(AND(B451="A",C451=3),50,IF(AND(B451="A",C451=4),25,IF(AND(B451="B",C451=1),25,IF(AND(B451="B",C451=2),40,IF(AND(B451="B",C451=3),15,IF(AND(B451="B",C451=4),30,IF(AND(B451="C",C451=1),30,IF(AND(B451="C",C451=2),20,IF(AND(B451="C",C451=3),30,IF(AND(B451="C",C451=4),15,IF(AND(B451="D",C451=1),25,IF(AND(B451="D",C451=2),20,IF(AND(B451="D",C451=3),25,IF(AND(B451="D",C451=4),20,"Invalid"))))))))))))))))</f>
        <v>15</v>
      </c>
      <c r="AM451" s="3" t="str">
        <f t="shared" ref="AM451:AM501" ca="1" si="294">IF(AK451&lt;=AL451,"On time","Late")</f>
        <v>Late</v>
      </c>
      <c r="AN451" s="6">
        <f t="shared" ref="AN451:AN501" ca="1" si="295">IF(D451/F451&gt;1,_xlfn.NORM.INV(RAND(),20,4),0)</f>
        <v>0</v>
      </c>
      <c r="AO451" s="6">
        <f t="shared" ref="AO451:AO501" ca="1" si="296">IF(D451/F451&lt;1,_xlfn.NORM.INV(RAND(),5,3),0)</f>
        <v>4.4145036837171947</v>
      </c>
      <c r="AP451" s="3" cm="1">
        <f t="array" aca="1" ref="AP451" ca="1">_xlfn.SWITCH(F451,3,_xlfn.NORM.INV(RAND(),8,4),4,_xlfn.NORM.INV(RAND(),7,3))</f>
        <v>7.5604213396693165</v>
      </c>
      <c r="AQ451" s="6">
        <f t="shared" ref="AQ451:AQ501" ca="1" si="297">_xlfn.NORM.INV(RAND(),100,10)</f>
        <v>96.809617303228777</v>
      </c>
      <c r="AR451" s="6">
        <f t="shared" ref="AR451:AR501" ca="1" si="298">AC451/AP451*AQ451</f>
        <v>2816.4034301092233</v>
      </c>
      <c r="AS451" s="3">
        <f t="shared" ref="AS451:AS501" ca="1" si="299">AK451/8</f>
        <v>2.3543917229510405</v>
      </c>
      <c r="AT451" s="6">
        <f t="shared" ref="AT451:AT501" ca="1" si="300">AS451*IF(AA451=1,2000,1500)</f>
        <v>4708.7834459020805</v>
      </c>
      <c r="AU451" s="3">
        <f t="shared" ref="AU451:AU501" ca="1" si="301">IF(AND(E451=0,F451=3,H451="Yes",J451="Rainy",L451="Bad",P451="Yes",W451="Yes",Y451="Yes",AA451=1),_xlfn.NORM.INV(RAND(),2000,100),_xlfn.NORM.INV(RAND(),1000,20))</f>
        <v>994.05943865090262</v>
      </c>
      <c r="AV451" s="3">
        <f t="shared" ref="AV451:AV501" ca="1" si="302">IF(AND(L451="Bad",N451="Yes",P451="Yes",R451&gt;1,U451="Yes",W451="Yes",Y451="No"),_xlfn.NORM.INV(RAND(),5000,200),_xlfn.NORM.INV(RAND(),50,10))</f>
        <v>62.58322833816041</v>
      </c>
      <c r="AW451" s="6">
        <f t="shared" ref="AW451:AW501" ca="1" si="303">AN451+AO451+AR451+AT451+AU451+AV451</f>
        <v>8586.2440466840835</v>
      </c>
      <c r="BC451">
        <v>448</v>
      </c>
      <c r="BD451">
        <v>4813099.6552644419</v>
      </c>
      <c r="BI451">
        <v>448</v>
      </c>
      <c r="BJ451">
        <v>8809.8326969182435</v>
      </c>
      <c r="BO451">
        <v>448</v>
      </c>
      <c r="BP451">
        <v>0.59</v>
      </c>
      <c r="BW451">
        <v>448</v>
      </c>
      <c r="BX451">
        <v>26.90559610939798</v>
      </c>
      <c r="CE451">
        <v>448</v>
      </c>
      <c r="CF451">
        <v>1821998.6025349209</v>
      </c>
      <c r="CK451">
        <v>448</v>
      </c>
      <c r="CL451">
        <v>3769.8254713313831</v>
      </c>
      <c r="CS451">
        <v>447</v>
      </c>
      <c r="CT451" s="10">
        <v>6.6000000000000003E-2</v>
      </c>
      <c r="CU451" s="10">
        <v>8.4000000000000005E-2</v>
      </c>
      <c r="CV451" s="10">
        <v>6.6000000000000003E-2</v>
      </c>
      <c r="CW451" s="10">
        <v>4.5999999999999999E-2</v>
      </c>
      <c r="CX451" s="10">
        <v>5.6000000000000001E-2</v>
      </c>
      <c r="CY451" s="10">
        <v>6.8000000000000005E-2</v>
      </c>
      <c r="CZ451" s="10">
        <v>6.6000000000000003E-2</v>
      </c>
      <c r="DA451" s="10">
        <v>5.6000000000000001E-2</v>
      </c>
      <c r="DB451" s="10">
        <v>6.4000000000000001E-2</v>
      </c>
      <c r="DC451" s="10">
        <v>6.6000000000000003E-2</v>
      </c>
      <c r="DD451" s="10">
        <v>7.3999999999999996E-2</v>
      </c>
      <c r="DE451" s="10">
        <v>6.4000000000000001E-2</v>
      </c>
      <c r="DF451" s="10">
        <v>5.6000000000000001E-2</v>
      </c>
      <c r="DG451" s="10">
        <v>6.8000000000000005E-2</v>
      </c>
      <c r="DH451" s="10">
        <v>0.05</v>
      </c>
      <c r="DI451" s="10">
        <v>0.05</v>
      </c>
      <c r="DJ451" s="25">
        <v>10290.535386141213</v>
      </c>
      <c r="DK451" s="10">
        <v>0.59799999999999998</v>
      </c>
      <c r="DL451" s="10"/>
      <c r="DM451" s="10"/>
      <c r="DN451" s="10"/>
      <c r="DO451" s="10"/>
      <c r="DP451" s="10"/>
      <c r="DQ451" s="10"/>
      <c r="DR451" s="10"/>
      <c r="DS451" s="10"/>
      <c r="DT451" s="10"/>
      <c r="DU451" s="10"/>
      <c r="DV451" s="10"/>
    </row>
    <row r="452" spans="1:126" x14ac:dyDescent="0.35">
      <c r="A452">
        <f t="shared" ca="1" si="268"/>
        <v>4</v>
      </c>
      <c r="B452" t="str" cm="1">
        <f t="array" aca="1" ref="B452" ca="1">_xlfn.SWITCH(A452,1,"A",2,"B",3,"C",4,"D")</f>
        <v>D</v>
      </c>
      <c r="C452">
        <f t="shared" ca="1" si="269"/>
        <v>4</v>
      </c>
      <c r="D452" s="3">
        <f t="shared" ca="1" si="270"/>
        <v>2.7422870381981421</v>
      </c>
      <c r="E452">
        <f t="shared" ca="1" si="271"/>
        <v>1</v>
      </c>
      <c r="F452" cm="1">
        <f t="array" aca="1" ref="F452" ca="1">_xlfn.SWITCH(RANDBETWEEN(0,1),0,3,1,4)</f>
        <v>4</v>
      </c>
      <c r="G452" s="3">
        <f t="shared" ca="1" si="272"/>
        <v>2.2874707644846177</v>
      </c>
      <c r="H452" t="str" cm="1">
        <f t="array" aca="1" ref="H452" ca="1">_xlfn.SWITCH(RANDBETWEEN(0,1),0,"No",1,"Yes")</f>
        <v>Yes</v>
      </c>
      <c r="I452" s="3">
        <f t="shared" ca="1" si="273"/>
        <v>8.0230259860950906E-2</v>
      </c>
      <c r="J452" t="str" cm="1">
        <f t="array" aca="1" ref="J452" ca="1">_xlfn.SWITCH(RANDBETWEEN(0,2),0,"Rainy",1,"Sunny",2,"Cold")</f>
        <v>Sunny</v>
      </c>
      <c r="K452">
        <f t="shared" ca="1" si="266"/>
        <v>0.35765952774826454</v>
      </c>
      <c r="L452" t="str" cm="1">
        <f t="array" aca="1" ref="L452" ca="1">_xlfn.SWITCH(RANDBETWEEN(0,1),0,"Good",1,"Bad")</f>
        <v>Good</v>
      </c>
      <c r="M452" s="3">
        <f t="shared" ca="1" si="274"/>
        <v>8.9352853757151462E-2</v>
      </c>
      <c r="N452" t="str" cm="1">
        <f t="array" aca="1" ref="N452" ca="1">_xlfn.SWITCH(RANDBETWEEN(0,1),0,"No",1,"Yes")</f>
        <v>Yes</v>
      </c>
      <c r="O452" s="3">
        <f t="shared" ca="1" si="275"/>
        <v>1.1366617531287895</v>
      </c>
      <c r="P452" t="str" cm="1">
        <f t="array" aca="1" ref="P452" ca="1">_xlfn.SWITCH(RANDBETWEEN(0,1),0,"No",1,"Yes")</f>
        <v>No</v>
      </c>
      <c r="Q452" s="3">
        <f t="shared" ca="1" si="276"/>
        <v>0</v>
      </c>
      <c r="R452">
        <f t="shared" ca="1" si="277"/>
        <v>3</v>
      </c>
      <c r="S452" s="3">
        <f t="shared" ca="1" si="278"/>
        <v>0.15497377991374001</v>
      </c>
      <c r="T452" s="3">
        <f t="shared" ca="1" si="279"/>
        <v>0.46492133974122002</v>
      </c>
      <c r="U452" t="str" cm="1">
        <f t="array" aca="1" ref="U452" ca="1">_xlfn.SWITCH(RANDBETWEEN(0,1),0,"No",1,"Yes")</f>
        <v>Yes</v>
      </c>
      <c r="V452" s="3">
        <f t="shared" ca="1" si="280"/>
        <v>0.2114418051756396</v>
      </c>
      <c r="W452" t="str" cm="1">
        <f t="array" aca="1" ref="W452" ca="1">_xlfn.SWITCH(RANDBETWEEN(0,1),0,"No",1,"Yes")</f>
        <v>Yes</v>
      </c>
      <c r="X452" s="3">
        <f t="shared" ca="1" si="281"/>
        <v>16.648224650303057</v>
      </c>
      <c r="Y452" t="str" cm="1">
        <f t="array" aca="1" ref="Y452" ca="1">_xlfn.SWITCH(RANDBETWEEN(0,1),0,"No",1,"Yes")</f>
        <v>Yes</v>
      </c>
      <c r="Z452" s="3">
        <f t="shared" ca="1" si="282"/>
        <v>1.0534034711874687</v>
      </c>
      <c r="AA452" s="3">
        <f t="shared" ca="1" si="267"/>
        <v>1</v>
      </c>
      <c r="AB452" s="3">
        <f t="shared" ca="1" si="283"/>
        <v>2.1742238115710881</v>
      </c>
      <c r="AC452" s="3">
        <f t="shared" ca="1" si="284"/>
        <v>216.14758356483159</v>
      </c>
      <c r="AD452" s="3">
        <f t="shared" ca="1" si="285"/>
        <v>4</v>
      </c>
      <c r="AE452" s="3" t="str">
        <f t="shared" ca="1" si="286"/>
        <v>4-8</v>
      </c>
      <c r="AF452" s="3">
        <f t="shared" ca="1" si="287"/>
        <v>1.8268772086903264</v>
      </c>
      <c r="AG452" s="3" t="str">
        <f t="shared" ca="1" si="288"/>
        <v>High</v>
      </c>
      <c r="AH452" s="3">
        <f t="shared" ca="1" si="289"/>
        <v>6.8647283362961983E-2</v>
      </c>
      <c r="AI452" s="3">
        <f t="shared" ca="1" si="290"/>
        <v>83.215802697292986</v>
      </c>
      <c r="AJ452" s="3">
        <f t="shared" ca="1" si="291"/>
        <v>2.5974343400987574</v>
      </c>
      <c r="AK452" s="3">
        <f t="shared" ca="1" si="292"/>
        <v>28.996549069110291</v>
      </c>
      <c r="AL452" s="3">
        <f t="shared" ca="1" si="293"/>
        <v>20</v>
      </c>
      <c r="AM452" s="3" t="str">
        <f t="shared" ca="1" si="294"/>
        <v>Late</v>
      </c>
      <c r="AN452" s="6">
        <f t="shared" ca="1" si="295"/>
        <v>0</v>
      </c>
      <c r="AO452" s="6">
        <f t="shared" ca="1" si="296"/>
        <v>8.1453763851118737</v>
      </c>
      <c r="AP452" s="3" cm="1">
        <f t="array" aca="1" ref="AP452" ca="1">_xlfn.SWITCH(F452,3,_xlfn.NORM.INV(RAND(),8,4),4,_xlfn.NORM.INV(RAND(),7,3))</f>
        <v>8.181478496202935</v>
      </c>
      <c r="AQ452" s="6">
        <f t="shared" ca="1" si="297"/>
        <v>94.716239909719974</v>
      </c>
      <c r="AR452" s="6">
        <f t="shared" ca="1" si="298"/>
        <v>2502.3211135168672</v>
      </c>
      <c r="AS452" s="3">
        <f t="shared" ca="1" si="299"/>
        <v>3.6245686336387863</v>
      </c>
      <c r="AT452" s="6">
        <f t="shared" ca="1" si="300"/>
        <v>7249.1372672775724</v>
      </c>
      <c r="AU452" s="3">
        <f t="shared" ca="1" si="301"/>
        <v>963.1271953654483</v>
      </c>
      <c r="AV452" s="3">
        <f t="shared" ca="1" si="302"/>
        <v>58.269578986647524</v>
      </c>
      <c r="AW452" s="6">
        <f t="shared" ca="1" si="303"/>
        <v>10781.000531531648</v>
      </c>
      <c r="BC452">
        <v>449</v>
      </c>
      <c r="BD452">
        <v>5285455.0596396374</v>
      </c>
      <c r="BI452">
        <v>449</v>
      </c>
      <c r="BJ452">
        <v>10050.516619078264</v>
      </c>
      <c r="BO452">
        <v>449</v>
      </c>
      <c r="BP452">
        <v>0.57599999999999996</v>
      </c>
      <c r="BW452">
        <v>449</v>
      </c>
      <c r="BX452">
        <v>24.002704231159608</v>
      </c>
      <c r="CE452">
        <v>449</v>
      </c>
      <c r="CF452">
        <v>3572905.0524147069</v>
      </c>
      <c r="CK452">
        <v>449</v>
      </c>
      <c r="CL452">
        <v>3085.9698130404499</v>
      </c>
      <c r="CS452">
        <v>448</v>
      </c>
      <c r="CT452" s="10">
        <v>7.8E-2</v>
      </c>
      <c r="CU452" s="10">
        <v>7.5999999999999998E-2</v>
      </c>
      <c r="CV452" s="10">
        <v>7.0000000000000007E-2</v>
      </c>
      <c r="CW452" s="10">
        <v>7.3999999999999996E-2</v>
      </c>
      <c r="CX452" s="10">
        <v>5.1999999999999998E-2</v>
      </c>
      <c r="CY452" s="10">
        <v>5.6000000000000001E-2</v>
      </c>
      <c r="CZ452" s="10">
        <v>5.3999999999999999E-2</v>
      </c>
      <c r="DA452" s="10">
        <v>7.3999999999999996E-2</v>
      </c>
      <c r="DB452" s="10">
        <v>0.05</v>
      </c>
      <c r="DC452" s="10">
        <v>5.6000000000000001E-2</v>
      </c>
      <c r="DD452" s="10">
        <v>6.4000000000000001E-2</v>
      </c>
      <c r="DE452" s="10">
        <v>5.1999999999999998E-2</v>
      </c>
      <c r="DF452" s="10">
        <v>7.3999999999999996E-2</v>
      </c>
      <c r="DG452" s="10">
        <v>6.2E-2</v>
      </c>
      <c r="DH452" s="10">
        <v>5.6000000000000001E-2</v>
      </c>
      <c r="DI452" s="10">
        <v>5.1999999999999998E-2</v>
      </c>
      <c r="DJ452" s="25">
        <v>11606.775994878897</v>
      </c>
      <c r="DK452" s="10">
        <v>0.61799999999999999</v>
      </c>
      <c r="DL452" s="10"/>
      <c r="DM452" s="10"/>
      <c r="DN452" s="10"/>
      <c r="DO452" s="10"/>
      <c r="DP452" s="10"/>
      <c r="DQ452" s="10"/>
      <c r="DR452" s="10"/>
      <c r="DS452" s="10"/>
      <c r="DT452" s="10"/>
      <c r="DU452" s="10"/>
      <c r="DV452" s="10"/>
    </row>
    <row r="453" spans="1:126" x14ac:dyDescent="0.35">
      <c r="A453">
        <f t="shared" ca="1" si="268"/>
        <v>4</v>
      </c>
      <c r="B453" t="str" cm="1">
        <f t="array" aca="1" ref="B453" ca="1">_xlfn.SWITCH(A453,1,"A",2,"B",3,"C",4,"D")</f>
        <v>D</v>
      </c>
      <c r="C453">
        <f t="shared" ca="1" si="269"/>
        <v>3</v>
      </c>
      <c r="D453" s="3">
        <f t="shared" ca="1" si="270"/>
        <v>3.0798441999096617</v>
      </c>
      <c r="E453">
        <f t="shared" ca="1" si="271"/>
        <v>1</v>
      </c>
      <c r="F453" cm="1">
        <f t="array" aca="1" ref="F453" ca="1">_xlfn.SWITCH(RANDBETWEEN(0,1),0,3,1,4)</f>
        <v>4</v>
      </c>
      <c r="G453" s="3">
        <f t="shared" ca="1" si="272"/>
        <v>3.0690150175893915</v>
      </c>
      <c r="H453" t="str" cm="1">
        <f t="array" aca="1" ref="H453" ca="1">_xlfn.SWITCH(RANDBETWEEN(0,1),0,"No",1,"Yes")</f>
        <v>Yes</v>
      </c>
      <c r="I453" s="3">
        <f t="shared" ca="1" si="273"/>
        <v>9.149312251270382E-2</v>
      </c>
      <c r="J453" t="str" cm="1">
        <f t="array" aca="1" ref="J453" ca="1">_xlfn.SWITCH(RANDBETWEEN(0,2),0,"Rainy",1,"Sunny",2,"Cold")</f>
        <v>Cold</v>
      </c>
      <c r="K453">
        <f t="shared" ca="1" si="266"/>
        <v>1.3307713742925922</v>
      </c>
      <c r="L453" t="str" cm="1">
        <f t="array" aca="1" ref="L453" ca="1">_xlfn.SWITCH(RANDBETWEEN(0,1),0,"Good",1,"Bad")</f>
        <v>Good</v>
      </c>
      <c r="M453" s="3">
        <f t="shared" ca="1" si="274"/>
        <v>8.1930384828511907E-2</v>
      </c>
      <c r="N453" t="str" cm="1">
        <f t="array" aca="1" ref="N453" ca="1">_xlfn.SWITCH(RANDBETWEEN(0,1),0,"No",1,"Yes")</f>
        <v>No</v>
      </c>
      <c r="O453" s="3">
        <f t="shared" ca="1" si="275"/>
        <v>6.5317708063867996E-2</v>
      </c>
      <c r="P453" t="str" cm="1">
        <f t="array" aca="1" ref="P453" ca="1">_xlfn.SWITCH(RANDBETWEEN(0,1),0,"No",1,"Yes")</f>
        <v>Yes</v>
      </c>
      <c r="Q453" s="3">
        <f t="shared" ca="1" si="276"/>
        <v>0.76781297635425483</v>
      </c>
      <c r="R453">
        <f t="shared" ca="1" si="277"/>
        <v>2</v>
      </c>
      <c r="S453" s="3">
        <f t="shared" ca="1" si="278"/>
        <v>0.14443705999783185</v>
      </c>
      <c r="T453" s="3">
        <f t="shared" ca="1" si="279"/>
        <v>0.2888741199956637</v>
      </c>
      <c r="U453" t="str" cm="1">
        <f t="array" aca="1" ref="U453" ca="1">_xlfn.SWITCH(RANDBETWEEN(0,1),0,"No",1,"Yes")</f>
        <v>No</v>
      </c>
      <c r="V453" s="3">
        <f t="shared" ca="1" si="280"/>
        <v>0</v>
      </c>
      <c r="W453" t="str" cm="1">
        <f t="array" aca="1" ref="W453" ca="1">_xlfn.SWITCH(RANDBETWEEN(0,1),0,"No",1,"Yes")</f>
        <v>No</v>
      </c>
      <c r="X453" s="3">
        <f t="shared" ca="1" si="281"/>
        <v>0</v>
      </c>
      <c r="Y453" t="str" cm="1">
        <f t="array" aca="1" ref="Y453" ca="1">_xlfn.SWITCH(RANDBETWEEN(0,1),0,"No",1,"Yes")</f>
        <v>Yes</v>
      </c>
      <c r="Z453" s="3">
        <f t="shared" ca="1" si="282"/>
        <v>1.227125338262</v>
      </c>
      <c r="AA453" s="3">
        <f t="shared" ca="1" si="267"/>
        <v>1</v>
      </c>
      <c r="AB453" s="3">
        <f t="shared" ca="1" si="283"/>
        <v>1.0823419795637319</v>
      </c>
      <c r="AC453" s="3">
        <f t="shared" ca="1" si="284"/>
        <v>365.90465391473055</v>
      </c>
      <c r="AD453" s="3">
        <f t="shared" ca="1" si="285"/>
        <v>3</v>
      </c>
      <c r="AE453" s="3" t="str">
        <f t="shared" ca="1" si="286"/>
        <v>4-8</v>
      </c>
      <c r="AF453" s="3">
        <f t="shared" ca="1" si="287"/>
        <v>0.81024087338114892</v>
      </c>
      <c r="AG453" s="3" t="str">
        <f t="shared" ca="1" si="288"/>
        <v>High</v>
      </c>
      <c r="AH453" s="3">
        <f t="shared" ca="1" si="289"/>
        <v>8.468048630637412E-2</v>
      </c>
      <c r="AI453" s="3">
        <f t="shared" ca="1" si="290"/>
        <v>101.64585665907009</v>
      </c>
      <c r="AJ453" s="3">
        <f t="shared" ca="1" si="291"/>
        <v>3.5997990074697261</v>
      </c>
      <c r="AK453" s="3">
        <f t="shared" ca="1" si="292"/>
        <v>12.499402388619966</v>
      </c>
      <c r="AL453" s="3">
        <f t="shared" ca="1" si="293"/>
        <v>25</v>
      </c>
      <c r="AM453" s="3" t="str">
        <f t="shared" ca="1" si="294"/>
        <v>On time</v>
      </c>
      <c r="AN453" s="6">
        <f t="shared" ca="1" si="295"/>
        <v>0</v>
      </c>
      <c r="AO453" s="6">
        <f t="shared" ca="1" si="296"/>
        <v>2.8607107843386022</v>
      </c>
      <c r="AP453" s="3" cm="1">
        <f t="array" aca="1" ref="AP453" ca="1">_xlfn.SWITCH(F453,3,_xlfn.NORM.INV(RAND(),8,4),4,_xlfn.NORM.INV(RAND(),7,3))</f>
        <v>1.6147646291659745</v>
      </c>
      <c r="AQ453" s="6">
        <f t="shared" ca="1" si="297"/>
        <v>90.876360237342908</v>
      </c>
      <c r="AR453" s="6">
        <f t="shared" ca="1" si="298"/>
        <v>20592.52632927068</v>
      </c>
      <c r="AS453" s="3">
        <f t="shared" ca="1" si="299"/>
        <v>1.5624252985774958</v>
      </c>
      <c r="AT453" s="6">
        <f t="shared" ca="1" si="300"/>
        <v>3124.8505971549916</v>
      </c>
      <c r="AU453" s="3">
        <f t="shared" ca="1" si="301"/>
        <v>999.36413420992631</v>
      </c>
      <c r="AV453" s="3">
        <f t="shared" ca="1" si="302"/>
        <v>61.921677183702549</v>
      </c>
      <c r="AW453" s="6">
        <f t="shared" ca="1" si="303"/>
        <v>24781.523448603639</v>
      </c>
      <c r="BC453">
        <v>450</v>
      </c>
      <c r="BD453">
        <v>3130686.1597015336</v>
      </c>
      <c r="BI453">
        <v>450</v>
      </c>
      <c r="BJ453">
        <v>10630.571223806581</v>
      </c>
      <c r="BO453">
        <v>450</v>
      </c>
      <c r="BP453">
        <v>0.60399999999999998</v>
      </c>
      <c r="BW453">
        <v>450</v>
      </c>
      <c r="BX453">
        <v>24.009081026207959</v>
      </c>
      <c r="CE453">
        <v>450</v>
      </c>
      <c r="CF453">
        <v>2179339.906139981</v>
      </c>
      <c r="CK453">
        <v>450</v>
      </c>
      <c r="CL453">
        <v>3488.731160779841</v>
      </c>
      <c r="CS453">
        <v>449</v>
      </c>
      <c r="CT453" s="10">
        <v>7.3999999999999996E-2</v>
      </c>
      <c r="CU453" s="10">
        <v>5.3999999999999999E-2</v>
      </c>
      <c r="CV453" s="10">
        <v>8.7999999999999995E-2</v>
      </c>
      <c r="CW453" s="10">
        <v>6.6000000000000003E-2</v>
      </c>
      <c r="CX453" s="10">
        <v>6.4000000000000001E-2</v>
      </c>
      <c r="CY453" s="10">
        <v>0.06</v>
      </c>
      <c r="CZ453" s="10">
        <v>0.06</v>
      </c>
      <c r="DA453" s="10">
        <v>5.6000000000000001E-2</v>
      </c>
      <c r="DB453" s="10">
        <v>6.4000000000000001E-2</v>
      </c>
      <c r="DC453" s="10">
        <v>0.05</v>
      </c>
      <c r="DD453" s="10">
        <v>0.05</v>
      </c>
      <c r="DE453" s="10">
        <v>5.1999999999999998E-2</v>
      </c>
      <c r="DF453" s="10">
        <v>6.8000000000000005E-2</v>
      </c>
      <c r="DG453" s="10">
        <v>5.6000000000000001E-2</v>
      </c>
      <c r="DH453" s="10">
        <v>0.08</v>
      </c>
      <c r="DI453" s="10">
        <v>5.8000000000000003E-2</v>
      </c>
      <c r="DJ453" s="25">
        <v>2454.8465086313663</v>
      </c>
      <c r="DK453" s="10">
        <v>0.624</v>
      </c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</row>
    <row r="454" spans="1:126" x14ac:dyDescent="0.35">
      <c r="A454">
        <f t="shared" ca="1" si="268"/>
        <v>3</v>
      </c>
      <c r="B454" t="str" cm="1">
        <f t="array" aca="1" ref="B454" ca="1">_xlfn.SWITCH(A454,1,"A",2,"B",3,"C",4,"D")</f>
        <v>C</v>
      </c>
      <c r="C454">
        <f t="shared" ca="1" si="269"/>
        <v>2</v>
      </c>
      <c r="D454" s="3">
        <f t="shared" ca="1" si="270"/>
        <v>3.0939412512501301</v>
      </c>
      <c r="E454">
        <f t="shared" ca="1" si="271"/>
        <v>0</v>
      </c>
      <c r="F454" cm="1">
        <f t="array" aca="1" ref="F454" ca="1">_xlfn.SWITCH(RANDBETWEEN(0,1),0,3,1,4)</f>
        <v>4</v>
      </c>
      <c r="G454" s="3">
        <f t="shared" ca="1" si="272"/>
        <v>1.8683250196098662</v>
      </c>
      <c r="H454" t="str" cm="1">
        <f t="array" aca="1" ref="H454" ca="1">_xlfn.SWITCH(RANDBETWEEN(0,1),0,"No",1,"Yes")</f>
        <v>Yes</v>
      </c>
      <c r="I454" s="3">
        <f t="shared" ca="1" si="273"/>
        <v>7.4222594923783664E-2</v>
      </c>
      <c r="J454" t="str" cm="1">
        <f t="array" aca="1" ref="J454" ca="1">_xlfn.SWITCH(RANDBETWEEN(0,2),0,"Rainy",1,"Sunny",2,"Cold")</f>
        <v>Cold</v>
      </c>
      <c r="K454">
        <f t="shared" ca="1" si="266"/>
        <v>1.0936004290629571</v>
      </c>
      <c r="L454" t="str" cm="1">
        <f t="array" aca="1" ref="L454" ca="1">_xlfn.SWITCH(RANDBETWEEN(0,1),0,"Good",1,"Bad")</f>
        <v>Good</v>
      </c>
      <c r="M454" s="3">
        <f t="shared" ca="1" si="274"/>
        <v>9.8785202366091229E-2</v>
      </c>
      <c r="N454" t="str" cm="1">
        <f t="array" aca="1" ref="N454" ca="1">_xlfn.SWITCH(RANDBETWEEN(0,1),0,"No",1,"Yes")</f>
        <v>Yes</v>
      </c>
      <c r="O454" s="3">
        <f t="shared" ca="1" si="275"/>
        <v>0.75507841598096881</v>
      </c>
      <c r="P454" t="str" cm="1">
        <f t="array" aca="1" ref="P454" ca="1">_xlfn.SWITCH(RANDBETWEEN(0,1),0,"No",1,"Yes")</f>
        <v>Yes</v>
      </c>
      <c r="Q454" s="3">
        <f t="shared" ca="1" si="276"/>
        <v>1.9459553842986383</v>
      </c>
      <c r="R454">
        <f t="shared" ca="1" si="277"/>
        <v>1</v>
      </c>
      <c r="S454" s="3">
        <f t="shared" ca="1" si="278"/>
        <v>0.15787003767662861</v>
      </c>
      <c r="T454" s="3">
        <f t="shared" ca="1" si="279"/>
        <v>0.15787003767662861</v>
      </c>
      <c r="U454" t="str" cm="1">
        <f t="array" aca="1" ref="U454" ca="1">_xlfn.SWITCH(RANDBETWEEN(0,1),0,"No",1,"Yes")</f>
        <v>Yes</v>
      </c>
      <c r="V454" s="3">
        <f t="shared" ca="1" si="280"/>
        <v>0.11894161571603701</v>
      </c>
      <c r="W454" t="str" cm="1">
        <f t="array" aca="1" ref="W454" ca="1">_xlfn.SWITCH(RANDBETWEEN(0,1),0,"No",1,"Yes")</f>
        <v>No</v>
      </c>
      <c r="X454" s="3">
        <f t="shared" ca="1" si="281"/>
        <v>0</v>
      </c>
      <c r="Y454" t="str" cm="1">
        <f t="array" aca="1" ref="Y454" ca="1">_xlfn.SWITCH(RANDBETWEEN(0,1),0,"No",1,"Yes")</f>
        <v>Yes</v>
      </c>
      <c r="Z454" s="3">
        <f t="shared" ca="1" si="282"/>
        <v>1.0832308960927661</v>
      </c>
      <c r="AA454" s="3">
        <f t="shared" ca="1" si="267"/>
        <v>0</v>
      </c>
      <c r="AB454" s="3">
        <f t="shared" ca="1" si="283"/>
        <v>0.76909076208251193</v>
      </c>
      <c r="AC454" s="3">
        <f t="shared" ca="1" si="284"/>
        <v>246.24205527474791</v>
      </c>
      <c r="AD454" s="3">
        <f t="shared" ca="1" si="285"/>
        <v>2</v>
      </c>
      <c r="AE454" s="3" t="str">
        <f t="shared" ca="1" si="286"/>
        <v>12-4</v>
      </c>
      <c r="AF454" s="3">
        <f t="shared" ca="1" si="287"/>
        <v>0.63995224559211494</v>
      </c>
      <c r="AG454" s="3" t="str">
        <f t="shared" ca="1" si="288"/>
        <v>High</v>
      </c>
      <c r="AH454" s="3">
        <f t="shared" ca="1" si="289"/>
        <v>8.8592505049552128E-2</v>
      </c>
      <c r="AI454" s="3">
        <f t="shared" ca="1" si="290"/>
        <v>82.020486939815839</v>
      </c>
      <c r="AJ454" s="3">
        <f t="shared" ca="1" si="291"/>
        <v>3.0022018213014623</v>
      </c>
      <c r="AK454" s="3">
        <f t="shared" ca="1" si="292"/>
        <v>11.695846929753378</v>
      </c>
      <c r="AL454" s="3">
        <f t="shared" ca="1" si="293"/>
        <v>20</v>
      </c>
      <c r="AM454" s="3" t="str">
        <f t="shared" ca="1" si="294"/>
        <v>On time</v>
      </c>
      <c r="AN454" s="6">
        <f t="shared" ca="1" si="295"/>
        <v>0</v>
      </c>
      <c r="AO454" s="6">
        <f t="shared" ca="1" si="296"/>
        <v>4.5251576359259422</v>
      </c>
      <c r="AP454" s="3" cm="1">
        <f t="array" aca="1" ref="AP454" ca="1">_xlfn.SWITCH(F454,3,_xlfn.NORM.INV(RAND(),8,4),4,_xlfn.NORM.INV(RAND(),7,3))</f>
        <v>11.470415591842036</v>
      </c>
      <c r="AQ454" s="6">
        <f t="shared" ca="1" si="297"/>
        <v>98.61863212744592</v>
      </c>
      <c r="AR454" s="6">
        <f t="shared" ca="1" si="298"/>
        <v>2117.1032966510666</v>
      </c>
      <c r="AS454" s="3">
        <f t="shared" ca="1" si="299"/>
        <v>1.4619808662191722</v>
      </c>
      <c r="AT454" s="6">
        <f t="shared" ca="1" si="300"/>
        <v>2192.9712993287585</v>
      </c>
      <c r="AU454" s="3">
        <f t="shared" ca="1" si="301"/>
        <v>983.94813971359645</v>
      </c>
      <c r="AV454" s="3">
        <f t="shared" ca="1" si="302"/>
        <v>65.435700508607141</v>
      </c>
      <c r="AW454" s="6">
        <f t="shared" ca="1" si="303"/>
        <v>5363.9835938379538</v>
      </c>
      <c r="BC454">
        <v>451</v>
      </c>
      <c r="BD454">
        <v>5131322.2002409203</v>
      </c>
      <c r="BI454">
        <v>451</v>
      </c>
      <c r="BJ454">
        <v>12337.955906030355</v>
      </c>
      <c r="BO454">
        <v>451</v>
      </c>
      <c r="BP454">
        <v>0.62</v>
      </c>
      <c r="BW454">
        <v>451</v>
      </c>
      <c r="BX454">
        <v>23.487311501688861</v>
      </c>
      <c r="CE454">
        <v>451</v>
      </c>
      <c r="CF454">
        <v>2920962.6872376068</v>
      </c>
      <c r="CK454">
        <v>451</v>
      </c>
      <c r="CL454">
        <v>2720.0703681520013</v>
      </c>
      <c r="CS454">
        <v>450</v>
      </c>
      <c r="CT454" s="10">
        <v>5.6000000000000001E-2</v>
      </c>
      <c r="CU454" s="10">
        <v>0.05</v>
      </c>
      <c r="CV454" s="10">
        <v>6.4000000000000001E-2</v>
      </c>
      <c r="CW454" s="10">
        <v>7.8E-2</v>
      </c>
      <c r="CX454" s="10">
        <v>9.1999999999999998E-2</v>
      </c>
      <c r="CY454" s="10">
        <v>5.8000000000000003E-2</v>
      </c>
      <c r="CZ454" s="10">
        <v>7.1999999999999995E-2</v>
      </c>
      <c r="DA454" s="10">
        <v>5.6000000000000001E-2</v>
      </c>
      <c r="DB454" s="10">
        <v>6.8000000000000005E-2</v>
      </c>
      <c r="DC454" s="10">
        <v>5.1999999999999998E-2</v>
      </c>
      <c r="DD454" s="10">
        <v>6.8000000000000005E-2</v>
      </c>
      <c r="DE454" s="10">
        <v>4.3999999999999997E-2</v>
      </c>
      <c r="DF454" s="10">
        <v>0.05</v>
      </c>
      <c r="DG454" s="10">
        <v>6.6000000000000003E-2</v>
      </c>
      <c r="DH454" s="10">
        <v>6.4000000000000001E-2</v>
      </c>
      <c r="DI454" s="10">
        <v>6.2E-2</v>
      </c>
      <c r="DJ454" s="25">
        <v>15852.681618200488</v>
      </c>
      <c r="DK454" s="10">
        <v>0.60199999999999998</v>
      </c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</row>
    <row r="455" spans="1:126" x14ac:dyDescent="0.35">
      <c r="A455">
        <f t="shared" ca="1" si="268"/>
        <v>4</v>
      </c>
      <c r="B455" t="str" cm="1">
        <f t="array" aca="1" ref="B455" ca="1">_xlfn.SWITCH(A455,1,"A",2,"B",3,"C",4,"D")</f>
        <v>D</v>
      </c>
      <c r="C455">
        <f t="shared" ca="1" si="269"/>
        <v>2</v>
      </c>
      <c r="D455" s="3">
        <f t="shared" ca="1" si="270"/>
        <v>2.6834071266726101</v>
      </c>
      <c r="E455">
        <f t="shared" ca="1" si="271"/>
        <v>1</v>
      </c>
      <c r="F455" cm="1">
        <f t="array" aca="1" ref="F455" ca="1">_xlfn.SWITCH(RANDBETWEEN(0,1),0,3,1,4)</f>
        <v>4</v>
      </c>
      <c r="G455" s="3">
        <f t="shared" ca="1" si="272"/>
        <v>2.5838987354029763</v>
      </c>
      <c r="H455" t="str" cm="1">
        <f t="array" aca="1" ref="H455" ca="1">_xlfn.SWITCH(RANDBETWEEN(0,1),0,"No",1,"Yes")</f>
        <v>No</v>
      </c>
      <c r="I455" s="3">
        <f t="shared" ca="1" si="273"/>
        <v>0.4232591225594311</v>
      </c>
      <c r="J455" t="str" cm="1">
        <f t="array" aca="1" ref="J455" ca="1">_xlfn.SWITCH(RANDBETWEEN(0,2),0,"Rainy",1,"Sunny",2,"Cold")</f>
        <v>Rainy</v>
      </c>
      <c r="K455">
        <f t="shared" ca="1" si="266"/>
        <v>1.8366785764757609</v>
      </c>
      <c r="L455" t="str" cm="1">
        <f t="array" aca="1" ref="L455" ca="1">_xlfn.SWITCH(RANDBETWEEN(0,1),0,"Good",1,"Bad")</f>
        <v>Bad</v>
      </c>
      <c r="M455" s="3">
        <f t="shared" ca="1" si="274"/>
        <v>0.2650868435927573</v>
      </c>
      <c r="N455" t="str" cm="1">
        <f t="array" aca="1" ref="N455" ca="1">_xlfn.SWITCH(RANDBETWEEN(0,1),0,"No",1,"Yes")</f>
        <v>No</v>
      </c>
      <c r="O455" s="3">
        <f t="shared" ca="1" si="275"/>
        <v>9.3291710422908528E-2</v>
      </c>
      <c r="P455" t="str" cm="1">
        <f t="array" aca="1" ref="P455" ca="1">_xlfn.SWITCH(RANDBETWEEN(0,1),0,"No",1,"Yes")</f>
        <v>Yes</v>
      </c>
      <c r="Q455" s="3">
        <f t="shared" ca="1" si="276"/>
        <v>1.0523858683862368</v>
      </c>
      <c r="R455">
        <f t="shared" ca="1" si="277"/>
        <v>3</v>
      </c>
      <c r="S455" s="3">
        <f t="shared" ca="1" si="278"/>
        <v>0.19281237393624298</v>
      </c>
      <c r="T455" s="3">
        <f t="shared" ca="1" si="279"/>
        <v>0.57843712180872897</v>
      </c>
      <c r="U455" t="str" cm="1">
        <f t="array" aca="1" ref="U455" ca="1">_xlfn.SWITCH(RANDBETWEEN(0,1),0,"No",1,"Yes")</f>
        <v>No</v>
      </c>
      <c r="V455" s="3">
        <f t="shared" ca="1" si="280"/>
        <v>0</v>
      </c>
      <c r="W455" t="str" cm="1">
        <f t="array" aca="1" ref="W455" ca="1">_xlfn.SWITCH(RANDBETWEEN(0,1),0,"No",1,"Yes")</f>
        <v>No</v>
      </c>
      <c r="X455" s="3">
        <f t="shared" ca="1" si="281"/>
        <v>0</v>
      </c>
      <c r="Y455" t="str" cm="1">
        <f t="array" aca="1" ref="Y455" ca="1">_xlfn.SWITCH(RANDBETWEEN(0,1),0,"No",1,"Yes")</f>
        <v>Yes</v>
      </c>
      <c r="Z455" s="3">
        <f t="shared" ca="1" si="282"/>
        <v>1.4230345046315425</v>
      </c>
      <c r="AA455" s="3">
        <f t="shared" ca="1" si="267"/>
        <v>1</v>
      </c>
      <c r="AB455" s="3">
        <f t="shared" ca="1" si="283"/>
        <v>1.1292066756330976</v>
      </c>
      <c r="AC455" s="3">
        <f t="shared" ca="1" si="284"/>
        <v>268.20061457302967</v>
      </c>
      <c r="AD455" s="3">
        <f t="shared" ca="1" si="285"/>
        <v>3</v>
      </c>
      <c r="AE455" s="3" t="str">
        <f t="shared" ca="1" si="286"/>
        <v>4-8</v>
      </c>
      <c r="AF455" s="3">
        <f t="shared" ca="1" si="287"/>
        <v>1.096780186919923</v>
      </c>
      <c r="AG455" s="3" t="str">
        <f t="shared" ca="1" si="288"/>
        <v>High</v>
      </c>
      <c r="AH455" s="3">
        <f t="shared" ca="1" si="289"/>
        <v>5.0938922475278398E-2</v>
      </c>
      <c r="AI455" s="3">
        <f t="shared" ca="1" si="290"/>
        <v>55.754477686663826</v>
      </c>
      <c r="AJ455" s="3">
        <f t="shared" ca="1" si="291"/>
        <v>4.8103869985169254</v>
      </c>
      <c r="AK455" s="3">
        <f t="shared" ca="1" si="292"/>
        <v>15.343385266825567</v>
      </c>
      <c r="AL455" s="3">
        <f t="shared" ca="1" si="293"/>
        <v>20</v>
      </c>
      <c r="AM455" s="3" t="str">
        <f t="shared" ca="1" si="294"/>
        <v>On time</v>
      </c>
      <c r="AN455" s="6">
        <f t="shared" ca="1" si="295"/>
        <v>0</v>
      </c>
      <c r="AO455" s="6">
        <f t="shared" ca="1" si="296"/>
        <v>1.2375987935390187</v>
      </c>
      <c r="AP455" s="3" cm="1">
        <f t="array" aca="1" ref="AP455" ca="1">_xlfn.SWITCH(F455,3,_xlfn.NORM.INV(RAND(),8,4),4,_xlfn.NORM.INV(RAND(),7,3))</f>
        <v>8.0358711582251026</v>
      </c>
      <c r="AQ455" s="6">
        <f t="shared" ca="1" si="297"/>
        <v>108.58736097924138</v>
      </c>
      <c r="AR455" s="6">
        <f t="shared" ca="1" si="298"/>
        <v>3624.1493145005143</v>
      </c>
      <c r="AS455" s="3">
        <f t="shared" ca="1" si="299"/>
        <v>1.9179231583531959</v>
      </c>
      <c r="AT455" s="6">
        <f t="shared" ca="1" si="300"/>
        <v>3835.8463167063919</v>
      </c>
      <c r="AU455" s="3">
        <f t="shared" ca="1" si="301"/>
        <v>1034.8878841060571</v>
      </c>
      <c r="AV455" s="3">
        <f t="shared" ca="1" si="302"/>
        <v>53.335105746696016</v>
      </c>
      <c r="AW455" s="6">
        <f t="shared" ca="1" si="303"/>
        <v>8549.4562198531985</v>
      </c>
      <c r="BC455">
        <v>452</v>
      </c>
      <c r="BD455">
        <v>4950791.4911750583</v>
      </c>
      <c r="BI455">
        <v>452</v>
      </c>
      <c r="BJ455">
        <v>9440.6604569956289</v>
      </c>
      <c r="BO455">
        <v>452</v>
      </c>
      <c r="BP455">
        <v>0.61</v>
      </c>
      <c r="BW455">
        <v>452</v>
      </c>
      <c r="BX455">
        <v>24.623875768179548</v>
      </c>
      <c r="CE455">
        <v>452</v>
      </c>
      <c r="CF455">
        <v>2410879.5168959438</v>
      </c>
      <c r="CK455">
        <v>452</v>
      </c>
      <c r="CL455">
        <v>-15219.084265756705</v>
      </c>
      <c r="CS455">
        <v>451</v>
      </c>
      <c r="CT455" s="10">
        <v>6.2E-2</v>
      </c>
      <c r="CU455" s="10">
        <v>6.4000000000000001E-2</v>
      </c>
      <c r="CV455" s="10">
        <v>0.05</v>
      </c>
      <c r="CW455" s="10">
        <v>6.2E-2</v>
      </c>
      <c r="CX455" s="10">
        <v>8.2000000000000003E-2</v>
      </c>
      <c r="CY455" s="10">
        <v>5.6000000000000001E-2</v>
      </c>
      <c r="CZ455" s="10">
        <v>0.1</v>
      </c>
      <c r="DA455" s="10">
        <v>4.3999999999999997E-2</v>
      </c>
      <c r="DB455" s="10">
        <v>6.2E-2</v>
      </c>
      <c r="DC455" s="10">
        <v>5.1999999999999998E-2</v>
      </c>
      <c r="DD455" s="10">
        <v>6.2E-2</v>
      </c>
      <c r="DE455" s="10">
        <v>0.06</v>
      </c>
      <c r="DF455" s="10">
        <v>5.3999999999999999E-2</v>
      </c>
      <c r="DG455" s="10">
        <v>7.0000000000000007E-2</v>
      </c>
      <c r="DH455" s="10">
        <v>6.8000000000000005E-2</v>
      </c>
      <c r="DI455" s="10">
        <v>5.1999999999999998E-2</v>
      </c>
      <c r="DJ455" s="25">
        <v>84214.205298226676</v>
      </c>
      <c r="DK455" s="10">
        <v>0.59399999999999997</v>
      </c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</row>
    <row r="456" spans="1:126" x14ac:dyDescent="0.35">
      <c r="A456">
        <f t="shared" ca="1" si="268"/>
        <v>4</v>
      </c>
      <c r="B456" t="str" cm="1">
        <f t="array" aca="1" ref="B456" ca="1">_xlfn.SWITCH(A456,1,"A",2,"B",3,"C",4,"D")</f>
        <v>D</v>
      </c>
      <c r="C456">
        <f t="shared" ca="1" si="269"/>
        <v>1</v>
      </c>
      <c r="D456" s="3">
        <f t="shared" ca="1" si="270"/>
        <v>2.686620129662221</v>
      </c>
      <c r="E456">
        <f t="shared" ca="1" si="271"/>
        <v>1</v>
      </c>
      <c r="F456" cm="1">
        <f t="array" aca="1" ref="F456" ca="1">_xlfn.SWITCH(RANDBETWEEN(0,1),0,3,1,4)</f>
        <v>4</v>
      </c>
      <c r="G456" s="3">
        <f t="shared" ca="1" si="272"/>
        <v>3.2001216647266921</v>
      </c>
      <c r="H456" t="str" cm="1">
        <f t="array" aca="1" ref="H456" ca="1">_xlfn.SWITCH(RANDBETWEEN(0,1),0,"No",1,"Yes")</f>
        <v>Yes</v>
      </c>
      <c r="I456" s="3">
        <f t="shared" ca="1" si="273"/>
        <v>5.0310597792626956E-2</v>
      </c>
      <c r="J456" t="str" cm="1">
        <f t="array" aca="1" ref="J456" ca="1">_xlfn.SWITCH(RANDBETWEEN(0,2),0,"Rainy",1,"Sunny",2,"Cold")</f>
        <v>Cold</v>
      </c>
      <c r="K456">
        <f t="shared" ca="1" si="266"/>
        <v>0.79855507371682144</v>
      </c>
      <c r="L456" t="str" cm="1">
        <f t="array" aca="1" ref="L456" ca="1">_xlfn.SWITCH(RANDBETWEEN(0,1),0,"Good",1,"Bad")</f>
        <v>Good</v>
      </c>
      <c r="M456" s="3">
        <f t="shared" ca="1" si="274"/>
        <v>8.9168796051327576E-2</v>
      </c>
      <c r="N456" t="str" cm="1">
        <f t="array" aca="1" ref="N456" ca="1">_xlfn.SWITCH(RANDBETWEEN(0,1),0,"No",1,"Yes")</f>
        <v>No</v>
      </c>
      <c r="O456" s="3">
        <f t="shared" ca="1" si="275"/>
        <v>0.1031136186683039</v>
      </c>
      <c r="P456" t="str" cm="1">
        <f t="array" aca="1" ref="P456" ca="1">_xlfn.SWITCH(RANDBETWEEN(0,1),0,"No",1,"Yes")</f>
        <v>No</v>
      </c>
      <c r="Q456" s="3">
        <f t="shared" ca="1" si="276"/>
        <v>0</v>
      </c>
      <c r="R456">
        <f t="shared" ca="1" si="277"/>
        <v>2</v>
      </c>
      <c r="S456" s="3">
        <f t="shared" ca="1" si="278"/>
        <v>0.16649716212937962</v>
      </c>
      <c r="T456" s="3">
        <f t="shared" ca="1" si="279"/>
        <v>0.33299432425875924</v>
      </c>
      <c r="U456" t="str" cm="1">
        <f t="array" aca="1" ref="U456" ca="1">_xlfn.SWITCH(RANDBETWEEN(0,1),0,"No",1,"Yes")</f>
        <v>Yes</v>
      </c>
      <c r="V456" s="3">
        <f t="shared" ca="1" si="280"/>
        <v>0.29696613090847745</v>
      </c>
      <c r="W456" t="str" cm="1">
        <f t="array" aca="1" ref="W456" ca="1">_xlfn.SWITCH(RANDBETWEEN(0,1),0,"No",1,"Yes")</f>
        <v>Yes</v>
      </c>
      <c r="X456" s="3">
        <f t="shared" ca="1" si="281"/>
        <v>39.50560856464633</v>
      </c>
      <c r="Y456" t="str" cm="1">
        <f t="array" aca="1" ref="Y456" ca="1">_xlfn.SWITCH(RANDBETWEEN(0,1),0,"No",1,"Yes")</f>
        <v>Yes</v>
      </c>
      <c r="Z456" s="3">
        <f t="shared" ca="1" si="282"/>
        <v>1.1161183645698813</v>
      </c>
      <c r="AA456" s="3">
        <f t="shared" ca="1" si="267"/>
        <v>0</v>
      </c>
      <c r="AB456" s="3">
        <f t="shared" ca="1" si="283"/>
        <v>0.36516860525108225</v>
      </c>
      <c r="AC456" s="3">
        <f t="shared" ca="1" si="284"/>
        <v>289.15186396810941</v>
      </c>
      <c r="AD456" s="3">
        <f t="shared" ca="1" si="285"/>
        <v>1</v>
      </c>
      <c r="AE456" s="3" t="str">
        <f t="shared" ca="1" si="286"/>
        <v>8-12</v>
      </c>
      <c r="AF456" s="3">
        <f t="shared" ca="1" si="287"/>
        <v>0.39739620213742899</v>
      </c>
      <c r="AG456" s="3" t="str">
        <f t="shared" ca="1" si="288"/>
        <v>High</v>
      </c>
      <c r="AH456" s="3">
        <f t="shared" ca="1" si="289"/>
        <v>9.9222893002766793E-2</v>
      </c>
      <c r="AI456" s="3">
        <f t="shared" ca="1" si="290"/>
        <v>68.826927996442251</v>
      </c>
      <c r="AJ456" s="3">
        <f t="shared" ca="1" si="291"/>
        <v>4.2011444123011854</v>
      </c>
      <c r="AK456" s="3">
        <f t="shared" ca="1" si="292"/>
        <v>50.555889248031676</v>
      </c>
      <c r="AL456" s="3">
        <f t="shared" ca="1" si="293"/>
        <v>25</v>
      </c>
      <c r="AM456" s="3" t="str">
        <f t="shared" ca="1" si="294"/>
        <v>Late</v>
      </c>
      <c r="AN456" s="6">
        <f t="shared" ca="1" si="295"/>
        <v>0</v>
      </c>
      <c r="AO456" s="6">
        <f t="shared" ca="1" si="296"/>
        <v>-0.22850218992914861</v>
      </c>
      <c r="AP456" s="3" cm="1">
        <f t="array" aca="1" ref="AP456" ca="1">_xlfn.SWITCH(F456,3,_xlfn.NORM.INV(RAND(),8,4),4,_xlfn.NORM.INV(RAND(),7,3))</f>
        <v>9.9975507384375533</v>
      </c>
      <c r="AQ456" s="6">
        <f t="shared" ca="1" si="297"/>
        <v>110.68375570077166</v>
      </c>
      <c r="AR456" s="6">
        <f t="shared" ca="1" si="298"/>
        <v>3201.2254910416914</v>
      </c>
      <c r="AS456" s="3">
        <f t="shared" ca="1" si="299"/>
        <v>6.3194861560039595</v>
      </c>
      <c r="AT456" s="6">
        <f t="shared" ca="1" si="300"/>
        <v>9479.2292340059394</v>
      </c>
      <c r="AU456" s="3">
        <f t="shared" ca="1" si="301"/>
        <v>1026.7699789650705</v>
      </c>
      <c r="AV456" s="3">
        <f t="shared" ca="1" si="302"/>
        <v>50.748000812863523</v>
      </c>
      <c r="AW456" s="6">
        <f t="shared" ca="1" si="303"/>
        <v>13757.744202635637</v>
      </c>
      <c r="BC456">
        <v>453</v>
      </c>
      <c r="BD456">
        <v>3430768.1348813749</v>
      </c>
      <c r="BI456">
        <v>453</v>
      </c>
      <c r="BJ456">
        <v>9818.0303970153345</v>
      </c>
      <c r="BO456">
        <v>453</v>
      </c>
      <c r="BP456">
        <v>0.59199999999999997</v>
      </c>
      <c r="BW456">
        <v>453</v>
      </c>
      <c r="BX456">
        <v>16.564552901624133</v>
      </c>
      <c r="CE456">
        <v>453</v>
      </c>
      <c r="CF456">
        <v>954666.7410114404</v>
      </c>
      <c r="CK456">
        <v>453</v>
      </c>
      <c r="CL456">
        <v>3607.9927727658028</v>
      </c>
      <c r="CS456">
        <v>452</v>
      </c>
      <c r="CT456" s="10">
        <v>6.2E-2</v>
      </c>
      <c r="CU456" s="10">
        <v>6.4000000000000001E-2</v>
      </c>
      <c r="CV456" s="10">
        <v>5.8000000000000003E-2</v>
      </c>
      <c r="CW456" s="10">
        <v>7.3999999999999996E-2</v>
      </c>
      <c r="CX456" s="10">
        <v>5.3999999999999999E-2</v>
      </c>
      <c r="CY456" s="10">
        <v>6.4000000000000001E-2</v>
      </c>
      <c r="CZ456" s="10">
        <v>7.8E-2</v>
      </c>
      <c r="DA456" s="10">
        <v>5.3999999999999999E-2</v>
      </c>
      <c r="DB456" s="10">
        <v>5.8000000000000003E-2</v>
      </c>
      <c r="DC456" s="10">
        <v>7.5999999999999998E-2</v>
      </c>
      <c r="DD456" s="10">
        <v>0.05</v>
      </c>
      <c r="DE456" s="10">
        <v>0.06</v>
      </c>
      <c r="DF456" s="10">
        <v>7.1999999999999995E-2</v>
      </c>
      <c r="DG456" s="10">
        <v>5.8000000000000003E-2</v>
      </c>
      <c r="DH456" s="10">
        <v>0.06</v>
      </c>
      <c r="DI456" s="10">
        <v>5.8000000000000003E-2</v>
      </c>
      <c r="DJ456" s="25">
        <v>10407.091730768385</v>
      </c>
      <c r="DK456" s="10">
        <v>0.55200000000000005</v>
      </c>
      <c r="DL456" s="10"/>
      <c r="DM456" s="10"/>
      <c r="DN456" s="10"/>
      <c r="DO456" s="10"/>
      <c r="DP456" s="10"/>
      <c r="DQ456" s="10"/>
      <c r="DR456" s="10"/>
      <c r="DS456" s="10"/>
      <c r="DT456" s="10"/>
      <c r="DU456" s="10"/>
      <c r="DV456" s="10"/>
    </row>
    <row r="457" spans="1:126" x14ac:dyDescent="0.35">
      <c r="A457">
        <f t="shared" ca="1" si="268"/>
        <v>2</v>
      </c>
      <c r="B457" t="str" cm="1">
        <f t="array" aca="1" ref="B457" ca="1">_xlfn.SWITCH(A457,1,"A",2,"B",3,"C",4,"D")</f>
        <v>B</v>
      </c>
      <c r="C457">
        <f t="shared" ca="1" si="269"/>
        <v>4</v>
      </c>
      <c r="D457" s="3">
        <f t="shared" ca="1" si="270"/>
        <v>3.3501711249155361</v>
      </c>
      <c r="E457">
        <f t="shared" ca="1" si="271"/>
        <v>0</v>
      </c>
      <c r="F457" cm="1">
        <f t="array" aca="1" ref="F457" ca="1">_xlfn.SWITCH(RANDBETWEEN(0,1),0,3,1,4)</f>
        <v>4</v>
      </c>
      <c r="G457" s="3">
        <f t="shared" ca="1" si="272"/>
        <v>2.470804588818746</v>
      </c>
      <c r="H457" t="str" cm="1">
        <f t="array" aca="1" ref="H457" ca="1">_xlfn.SWITCH(RANDBETWEEN(0,1),0,"No",1,"Yes")</f>
        <v>No</v>
      </c>
      <c r="I457" s="3">
        <f t="shared" ca="1" si="273"/>
        <v>0.27324641399755267</v>
      </c>
      <c r="J457" t="str" cm="1">
        <f t="array" aca="1" ref="J457" ca="1">_xlfn.SWITCH(RANDBETWEEN(0,2),0,"Rainy",1,"Sunny",2,"Cold")</f>
        <v>Cold</v>
      </c>
      <c r="K457">
        <f t="shared" ca="1" si="266"/>
        <v>1.7491564345557622</v>
      </c>
      <c r="L457" t="str" cm="1">
        <f t="array" aca="1" ref="L457" ca="1">_xlfn.SWITCH(RANDBETWEEN(0,1),0,"Good",1,"Bad")</f>
        <v>Good</v>
      </c>
      <c r="M457" s="3">
        <f t="shared" ca="1" si="274"/>
        <v>7.3558577488163829E-2</v>
      </c>
      <c r="N457" t="str" cm="1">
        <f t="array" aca="1" ref="N457" ca="1">_xlfn.SWITCH(RANDBETWEEN(0,1),0,"No",1,"Yes")</f>
        <v>Yes</v>
      </c>
      <c r="O457" s="3">
        <f t="shared" ca="1" si="275"/>
        <v>1.8180253847780881</v>
      </c>
      <c r="P457" t="str" cm="1">
        <f t="array" aca="1" ref="P457" ca="1">_xlfn.SWITCH(RANDBETWEEN(0,1),0,"No",1,"Yes")</f>
        <v>No</v>
      </c>
      <c r="Q457" s="3">
        <f t="shared" ca="1" si="276"/>
        <v>0</v>
      </c>
      <c r="R457">
        <f t="shared" ca="1" si="277"/>
        <v>1</v>
      </c>
      <c r="S457" s="3">
        <f t="shared" ca="1" si="278"/>
        <v>0.19929386263911134</v>
      </c>
      <c r="T457" s="3">
        <f t="shared" ca="1" si="279"/>
        <v>0.19929386263911134</v>
      </c>
      <c r="U457" t="str" cm="1">
        <f t="array" aca="1" ref="U457" ca="1">_xlfn.SWITCH(RANDBETWEEN(0,1),0,"No",1,"Yes")</f>
        <v>Yes</v>
      </c>
      <c r="V457" s="3">
        <f t="shared" ca="1" si="280"/>
        <v>0.8289670596472829</v>
      </c>
      <c r="W457" t="str" cm="1">
        <f t="array" aca="1" ref="W457" ca="1">_xlfn.SWITCH(RANDBETWEEN(0,1),0,"No",1,"Yes")</f>
        <v>No</v>
      </c>
      <c r="X457" s="3">
        <f t="shared" ca="1" si="281"/>
        <v>0</v>
      </c>
      <c r="Y457" t="str" cm="1">
        <f t="array" aca="1" ref="Y457" ca="1">_xlfn.SWITCH(RANDBETWEEN(0,1),0,"No",1,"Yes")</f>
        <v>Yes</v>
      </c>
      <c r="Z457" s="3">
        <f t="shared" ca="1" si="282"/>
        <v>0.37958716782553992</v>
      </c>
      <c r="AA457" s="3">
        <f t="shared" ca="1" si="267"/>
        <v>0</v>
      </c>
      <c r="AB457" s="3">
        <f t="shared" ca="1" si="283"/>
        <v>0.69616702740784997</v>
      </c>
      <c r="AC457" s="3">
        <f t="shared" ca="1" si="284"/>
        <v>218.55475635226321</v>
      </c>
      <c r="AD457" s="3">
        <f t="shared" ca="1" si="285"/>
        <v>2</v>
      </c>
      <c r="AE457" s="3" t="str">
        <f t="shared" ca="1" si="286"/>
        <v>12-4</v>
      </c>
      <c r="AF457" s="3">
        <f t="shared" ca="1" si="287"/>
        <v>0.45691018902886738</v>
      </c>
      <c r="AG457" s="3" t="str">
        <f t="shared" ca="1" si="288"/>
        <v>High</v>
      </c>
      <c r="AH457" s="3">
        <f t="shared" ca="1" si="289"/>
        <v>7.9893055912990715E-2</v>
      </c>
      <c r="AI457" s="3">
        <f t="shared" ca="1" si="290"/>
        <v>63.84764580864929</v>
      </c>
      <c r="AJ457" s="3">
        <f t="shared" ca="1" si="291"/>
        <v>3.4230667957166263</v>
      </c>
      <c r="AK457" s="3">
        <f t="shared" ca="1" si="292"/>
        <v>12.448676557816583</v>
      </c>
      <c r="AL457" s="3">
        <f t="shared" ca="1" si="293"/>
        <v>30</v>
      </c>
      <c r="AM457" s="3" t="str">
        <f t="shared" ca="1" si="294"/>
        <v>On time</v>
      </c>
      <c r="AN457" s="6">
        <f t="shared" ca="1" si="295"/>
        <v>0</v>
      </c>
      <c r="AO457" s="6">
        <f t="shared" ca="1" si="296"/>
        <v>4.4210064793848982</v>
      </c>
      <c r="AP457" s="3" cm="1">
        <f t="array" aca="1" ref="AP457" ca="1">_xlfn.SWITCH(F457,3,_xlfn.NORM.INV(RAND(),8,4),4,_xlfn.NORM.INV(RAND(),7,3))</f>
        <v>5.5471733145038176</v>
      </c>
      <c r="AQ457" s="6">
        <f t="shared" ca="1" si="297"/>
        <v>89.085483523795688</v>
      </c>
      <c r="AR457" s="6">
        <f t="shared" ca="1" si="298"/>
        <v>3509.9058641560177</v>
      </c>
      <c r="AS457" s="3">
        <f t="shared" ca="1" si="299"/>
        <v>1.5560845697270729</v>
      </c>
      <c r="AT457" s="6">
        <f t="shared" ca="1" si="300"/>
        <v>2334.1268545906091</v>
      </c>
      <c r="AU457" s="3">
        <f t="shared" ca="1" si="301"/>
        <v>979.31514939893248</v>
      </c>
      <c r="AV457" s="3">
        <f t="shared" ca="1" si="302"/>
        <v>65.017733658449217</v>
      </c>
      <c r="AW457" s="6">
        <f t="shared" ca="1" si="303"/>
        <v>6892.7866082833934</v>
      </c>
      <c r="BC457">
        <v>454</v>
      </c>
      <c r="BD457">
        <v>3846258.082326272</v>
      </c>
      <c r="BI457">
        <v>454</v>
      </c>
      <c r="BJ457">
        <v>7069.8189537972139</v>
      </c>
      <c r="BO457">
        <v>454</v>
      </c>
      <c r="BP457">
        <v>0.60199999999999998</v>
      </c>
      <c r="BW457">
        <v>454</v>
      </c>
      <c r="BX457">
        <v>24.381870927123241</v>
      </c>
      <c r="CE457">
        <v>454</v>
      </c>
      <c r="CF457">
        <v>2623681.113757899</v>
      </c>
      <c r="CK457">
        <v>454</v>
      </c>
      <c r="CL457">
        <v>4660.3795872572528</v>
      </c>
      <c r="CS457">
        <v>453</v>
      </c>
      <c r="CT457" s="10">
        <v>0.05</v>
      </c>
      <c r="CU457" s="10">
        <v>6.4000000000000001E-2</v>
      </c>
      <c r="CV457" s="10">
        <v>6.8000000000000005E-2</v>
      </c>
      <c r="CW457" s="10">
        <v>6.8000000000000005E-2</v>
      </c>
      <c r="CX457" s="10">
        <v>0.06</v>
      </c>
      <c r="CY457" s="10">
        <v>5.6000000000000001E-2</v>
      </c>
      <c r="CZ457" s="10">
        <v>0.06</v>
      </c>
      <c r="DA457" s="10">
        <v>7.0000000000000007E-2</v>
      </c>
      <c r="DB457" s="10">
        <v>5.8000000000000003E-2</v>
      </c>
      <c r="DC457" s="10">
        <v>6.2E-2</v>
      </c>
      <c r="DD457" s="10">
        <v>4.5999999999999999E-2</v>
      </c>
      <c r="DE457" s="10">
        <v>7.5999999999999998E-2</v>
      </c>
      <c r="DF457" s="10">
        <v>8.2000000000000003E-2</v>
      </c>
      <c r="DG457" s="10">
        <v>7.1999999999999995E-2</v>
      </c>
      <c r="DH457" s="10">
        <v>5.1999999999999998E-2</v>
      </c>
      <c r="DI457" s="10">
        <v>5.6000000000000001E-2</v>
      </c>
      <c r="DJ457" s="25">
        <v>11119.417407742916</v>
      </c>
      <c r="DK457" s="10">
        <v>0.622</v>
      </c>
      <c r="DL457" s="10"/>
      <c r="DM457" s="10"/>
      <c r="DN457" s="10"/>
      <c r="DO457" s="10"/>
      <c r="DP457" s="10"/>
      <c r="DQ457" s="10"/>
      <c r="DR457" s="10"/>
      <c r="DS457" s="10"/>
      <c r="DT457" s="10"/>
      <c r="DU457" s="10"/>
      <c r="DV457" s="10"/>
    </row>
    <row r="458" spans="1:126" x14ac:dyDescent="0.35">
      <c r="A458">
        <f t="shared" ca="1" si="268"/>
        <v>3</v>
      </c>
      <c r="B458" t="str" cm="1">
        <f t="array" aca="1" ref="B458" ca="1">_xlfn.SWITCH(A458,1,"A",2,"B",3,"C",4,"D")</f>
        <v>C</v>
      </c>
      <c r="C458">
        <f t="shared" ca="1" si="269"/>
        <v>4</v>
      </c>
      <c r="D458" s="3">
        <f t="shared" ca="1" si="270"/>
        <v>3.0866663038334781</v>
      </c>
      <c r="E458">
        <f t="shared" ca="1" si="271"/>
        <v>1</v>
      </c>
      <c r="F458" cm="1">
        <f t="array" aca="1" ref="F458" ca="1">_xlfn.SWITCH(RANDBETWEEN(0,1),0,3,1,4)</f>
        <v>4</v>
      </c>
      <c r="G458" s="3">
        <f t="shared" ca="1" si="272"/>
        <v>2.1731118765650215</v>
      </c>
      <c r="H458" t="str" cm="1">
        <f t="array" aca="1" ref="H458" ca="1">_xlfn.SWITCH(RANDBETWEEN(0,1),0,"No",1,"Yes")</f>
        <v>No</v>
      </c>
      <c r="I458" s="3">
        <f t="shared" ca="1" si="273"/>
        <v>0.35282587632140072</v>
      </c>
      <c r="J458" t="str" cm="1">
        <f t="array" aca="1" ref="J458" ca="1">_xlfn.SWITCH(RANDBETWEEN(0,2),0,"Rainy",1,"Sunny",2,"Cold")</f>
        <v>Cold</v>
      </c>
      <c r="K458">
        <f t="shared" ca="1" si="266"/>
        <v>0.97972282694858781</v>
      </c>
      <c r="L458" t="str" cm="1">
        <f t="array" aca="1" ref="L458" ca="1">_xlfn.SWITCH(RANDBETWEEN(0,1),0,"Good",1,"Bad")</f>
        <v>Good</v>
      </c>
      <c r="M458" s="3">
        <f t="shared" ca="1" si="274"/>
        <v>4.611138115396602E-2</v>
      </c>
      <c r="N458" t="str" cm="1">
        <f t="array" aca="1" ref="N458" ca="1">_xlfn.SWITCH(RANDBETWEEN(0,1),0,"No",1,"Yes")</f>
        <v>Yes</v>
      </c>
      <c r="O458" s="3">
        <f t="shared" ca="1" si="275"/>
        <v>1.1134569002176364</v>
      </c>
      <c r="P458" t="str" cm="1">
        <f t="array" aca="1" ref="P458" ca="1">_xlfn.SWITCH(RANDBETWEEN(0,1),0,"No",1,"Yes")</f>
        <v>No</v>
      </c>
      <c r="Q458" s="3">
        <f t="shared" ca="1" si="276"/>
        <v>0</v>
      </c>
      <c r="R458">
        <f t="shared" ca="1" si="277"/>
        <v>1</v>
      </c>
      <c r="S458" s="3">
        <f t="shared" ca="1" si="278"/>
        <v>0.17975782076461594</v>
      </c>
      <c r="T458" s="3">
        <f t="shared" ca="1" si="279"/>
        <v>0.17975782076461594</v>
      </c>
      <c r="U458" t="str" cm="1">
        <f t="array" aca="1" ref="U458" ca="1">_xlfn.SWITCH(RANDBETWEEN(0,1),0,"No",1,"Yes")</f>
        <v>No</v>
      </c>
      <c r="V458" s="3">
        <f t="shared" ca="1" si="280"/>
        <v>0</v>
      </c>
      <c r="W458" t="str" cm="1">
        <f t="array" aca="1" ref="W458" ca="1">_xlfn.SWITCH(RANDBETWEEN(0,1),0,"No",1,"Yes")</f>
        <v>Yes</v>
      </c>
      <c r="X458" s="3">
        <f t="shared" ca="1" si="281"/>
        <v>7.3333997146471788</v>
      </c>
      <c r="Y458" t="str" cm="1">
        <f t="array" aca="1" ref="Y458" ca="1">_xlfn.SWITCH(RANDBETWEEN(0,1),0,"No",1,"Yes")</f>
        <v>No</v>
      </c>
      <c r="Z458" s="3">
        <f t="shared" ca="1" si="282"/>
        <v>0</v>
      </c>
      <c r="AA458" s="3">
        <f t="shared" ca="1" si="267"/>
        <v>0</v>
      </c>
      <c r="AB458" s="3">
        <f t="shared" ca="1" si="283"/>
        <v>0.83735488241499101</v>
      </c>
      <c r="AC458" s="3">
        <f t="shared" ca="1" si="284"/>
        <v>195.70676305170932</v>
      </c>
      <c r="AD458" s="3">
        <f t="shared" ca="1" si="285"/>
        <v>3</v>
      </c>
      <c r="AE458" s="3" t="str">
        <f t="shared" ca="1" si="286"/>
        <v>4-8</v>
      </c>
      <c r="AF458" s="3">
        <f t="shared" ca="1" si="287"/>
        <v>0.92561012333773396</v>
      </c>
      <c r="AG458" s="3" t="str">
        <f t="shared" ca="1" si="288"/>
        <v>Low</v>
      </c>
      <c r="AH458" s="3">
        <f t="shared" ca="1" si="289"/>
        <v>0.55697855710632982</v>
      </c>
      <c r="AI458" s="3">
        <f t="shared" ca="1" si="290"/>
        <v>101.3984223246955</v>
      </c>
      <c r="AJ458" s="3">
        <f t="shared" ca="1" si="291"/>
        <v>1.9300770028257639</v>
      </c>
      <c r="AK458" s="3">
        <f t="shared" ca="1" si="292"/>
        <v>16.428406962303228</v>
      </c>
      <c r="AL458" s="3">
        <f t="shared" ca="1" si="293"/>
        <v>15</v>
      </c>
      <c r="AM458" s="3" t="str">
        <f t="shared" ca="1" si="294"/>
        <v>Late</v>
      </c>
      <c r="AN458" s="6">
        <f t="shared" ca="1" si="295"/>
        <v>0</v>
      </c>
      <c r="AO458" s="6">
        <f t="shared" ca="1" si="296"/>
        <v>7.780721456231408</v>
      </c>
      <c r="AP458" s="3" cm="1">
        <f t="array" aca="1" ref="AP458" ca="1">_xlfn.SWITCH(F458,3,_xlfn.NORM.INV(RAND(),8,4),4,_xlfn.NORM.INV(RAND(),7,3))</f>
        <v>4.663358493645605</v>
      </c>
      <c r="AQ458" s="6">
        <f t="shared" ca="1" si="297"/>
        <v>98.860180118023976</v>
      </c>
      <c r="AR458" s="6">
        <f t="shared" ca="1" si="298"/>
        <v>4148.8566388303407</v>
      </c>
      <c r="AS458" s="3">
        <f t="shared" ca="1" si="299"/>
        <v>2.0535508702879035</v>
      </c>
      <c r="AT458" s="6">
        <f t="shared" ca="1" si="300"/>
        <v>3080.3263054318554</v>
      </c>
      <c r="AU458" s="3">
        <f t="shared" ca="1" si="301"/>
        <v>1004.3456855528277</v>
      </c>
      <c r="AV458" s="3">
        <f t="shared" ca="1" si="302"/>
        <v>49.787583618220459</v>
      </c>
      <c r="AW458" s="6">
        <f t="shared" ca="1" si="303"/>
        <v>8291.096934889476</v>
      </c>
      <c r="BC458">
        <v>455</v>
      </c>
      <c r="BD458">
        <v>5502615.6525309011</v>
      </c>
      <c r="BI458">
        <v>455</v>
      </c>
      <c r="BJ458">
        <v>10215.892611837622</v>
      </c>
      <c r="BO458">
        <v>455</v>
      </c>
      <c r="BP458">
        <v>0.64600000000000002</v>
      </c>
      <c r="BW458">
        <v>455</v>
      </c>
      <c r="BX458">
        <v>25.186701357006758</v>
      </c>
      <c r="CE458">
        <v>455</v>
      </c>
      <c r="CF458">
        <v>1729955.981446045</v>
      </c>
      <c r="CK458">
        <v>455</v>
      </c>
      <c r="CL458">
        <v>4049.536413039245</v>
      </c>
      <c r="CS458">
        <v>454</v>
      </c>
      <c r="CT458" s="10">
        <v>6.4000000000000001E-2</v>
      </c>
      <c r="CU458" s="10">
        <v>5.6000000000000001E-2</v>
      </c>
      <c r="CV458" s="10">
        <v>6.8000000000000005E-2</v>
      </c>
      <c r="CW458" s="10">
        <v>6.4000000000000001E-2</v>
      </c>
      <c r="CX458" s="10">
        <v>6.4000000000000001E-2</v>
      </c>
      <c r="CY458" s="10">
        <v>5.8000000000000003E-2</v>
      </c>
      <c r="CZ458" s="10">
        <v>6.2E-2</v>
      </c>
      <c r="DA458" s="10">
        <v>0.04</v>
      </c>
      <c r="DB458" s="10">
        <v>7.0000000000000007E-2</v>
      </c>
      <c r="DC458" s="10">
        <v>7.0000000000000007E-2</v>
      </c>
      <c r="DD458" s="10">
        <v>5.6000000000000001E-2</v>
      </c>
      <c r="DE458" s="10">
        <v>0.06</v>
      </c>
      <c r="DF458" s="10">
        <v>6.4000000000000001E-2</v>
      </c>
      <c r="DG458" s="10">
        <v>0.06</v>
      </c>
      <c r="DH458" s="10">
        <v>0.08</v>
      </c>
      <c r="DI458" s="10">
        <v>6.4000000000000001E-2</v>
      </c>
      <c r="DJ458" s="25">
        <v>10590.492790394796</v>
      </c>
      <c r="DK458" s="10">
        <v>0.6</v>
      </c>
      <c r="DL458" s="10"/>
      <c r="DM458" s="10"/>
      <c r="DN458" s="10"/>
      <c r="DO458" s="10"/>
      <c r="DP458" s="10"/>
      <c r="DQ458" s="10"/>
      <c r="DR458" s="10"/>
      <c r="DS458" s="10"/>
      <c r="DT458" s="10"/>
      <c r="DU458" s="10"/>
      <c r="DV458" s="10"/>
    </row>
    <row r="459" spans="1:126" x14ac:dyDescent="0.35">
      <c r="A459">
        <f t="shared" ca="1" si="268"/>
        <v>2</v>
      </c>
      <c r="B459" t="str" cm="1">
        <f t="array" aca="1" ref="B459" ca="1">_xlfn.SWITCH(A459,1,"A",2,"B",3,"C",4,"D")</f>
        <v>B</v>
      </c>
      <c r="C459">
        <f t="shared" ca="1" si="269"/>
        <v>4</v>
      </c>
      <c r="D459" s="3">
        <f t="shared" ca="1" si="270"/>
        <v>2.6449354688059201</v>
      </c>
      <c r="E459">
        <f t="shared" ca="1" si="271"/>
        <v>0</v>
      </c>
      <c r="F459" cm="1">
        <f t="array" aca="1" ref="F459" ca="1">_xlfn.SWITCH(RANDBETWEEN(0,1),0,3,1,4)</f>
        <v>3</v>
      </c>
      <c r="G459" s="3">
        <f t="shared" ca="1" si="272"/>
        <v>2.7158282233519744</v>
      </c>
      <c r="H459" t="str" cm="1">
        <f t="array" aca="1" ref="H459" ca="1">_xlfn.SWITCH(RANDBETWEEN(0,1),0,"No",1,"Yes")</f>
        <v>No</v>
      </c>
      <c r="I459" s="3">
        <f t="shared" ca="1" si="273"/>
        <v>0.3156974697820642</v>
      </c>
      <c r="J459" t="str" cm="1">
        <f t="array" aca="1" ref="J459" ca="1">_xlfn.SWITCH(RANDBETWEEN(0,2),0,"Rainy",1,"Sunny",2,"Cold")</f>
        <v>Rainy</v>
      </c>
      <c r="K459">
        <f t="shared" ca="1" si="266"/>
        <v>1.2440238743074898</v>
      </c>
      <c r="L459" t="str" cm="1">
        <f t="array" aca="1" ref="L459" ca="1">_xlfn.SWITCH(RANDBETWEEN(0,1),0,"Good",1,"Bad")</f>
        <v>Bad</v>
      </c>
      <c r="M459" s="3">
        <f t="shared" ca="1" si="274"/>
        <v>0.48991677270350931</v>
      </c>
      <c r="N459" t="str" cm="1">
        <f t="array" aca="1" ref="N459" ca="1">_xlfn.SWITCH(RANDBETWEEN(0,1),0,"No",1,"Yes")</f>
        <v>Yes</v>
      </c>
      <c r="O459" s="3">
        <f t="shared" ca="1" si="275"/>
        <v>0.44025323846423048</v>
      </c>
      <c r="P459" t="str" cm="1">
        <f t="array" aca="1" ref="P459" ca="1">_xlfn.SWITCH(RANDBETWEEN(0,1),0,"No",1,"Yes")</f>
        <v>Yes</v>
      </c>
      <c r="Q459" s="3">
        <f t="shared" ca="1" si="276"/>
        <v>1.8287791877148183</v>
      </c>
      <c r="R459">
        <f t="shared" ca="1" si="277"/>
        <v>3</v>
      </c>
      <c r="S459" s="3">
        <f t="shared" ca="1" si="278"/>
        <v>0.18769575698761604</v>
      </c>
      <c r="T459" s="3">
        <f t="shared" ca="1" si="279"/>
        <v>0.56308727096284805</v>
      </c>
      <c r="U459" t="str" cm="1">
        <f t="array" aca="1" ref="U459" ca="1">_xlfn.SWITCH(RANDBETWEEN(0,1),0,"No",1,"Yes")</f>
        <v>No</v>
      </c>
      <c r="V459" s="3">
        <f t="shared" ca="1" si="280"/>
        <v>0</v>
      </c>
      <c r="W459" t="str" cm="1">
        <f t="array" aca="1" ref="W459" ca="1">_xlfn.SWITCH(RANDBETWEEN(0,1),0,"No",1,"Yes")</f>
        <v>No</v>
      </c>
      <c r="X459" s="3">
        <f t="shared" ca="1" si="281"/>
        <v>0</v>
      </c>
      <c r="Y459" t="str" cm="1">
        <f t="array" aca="1" ref="Y459" ca="1">_xlfn.SWITCH(RANDBETWEEN(0,1),0,"No",1,"Yes")</f>
        <v>No</v>
      </c>
      <c r="Z459" s="3">
        <f t="shared" ca="1" si="282"/>
        <v>0</v>
      </c>
      <c r="AA459" s="3">
        <f t="shared" ca="1" si="267"/>
        <v>1</v>
      </c>
      <c r="AB459" s="3">
        <f t="shared" ca="1" si="283"/>
        <v>0.53928295625771949</v>
      </c>
      <c r="AC459" s="3">
        <f t="shared" ca="1" si="284"/>
        <v>250.03457367021031</v>
      </c>
      <c r="AD459" s="3">
        <f t="shared" ca="1" si="285"/>
        <v>3</v>
      </c>
      <c r="AE459" s="3" t="str">
        <f t="shared" ca="1" si="286"/>
        <v>4-8</v>
      </c>
      <c r="AF459" s="3">
        <f t="shared" ca="1" si="287"/>
        <v>0.87501200696020232</v>
      </c>
      <c r="AG459" s="3" t="str">
        <f t="shared" ca="1" si="288"/>
        <v>Low</v>
      </c>
      <c r="AH459" s="3">
        <f t="shared" ca="1" si="289"/>
        <v>0.32562656826871794</v>
      </c>
      <c r="AI459" s="3">
        <f t="shared" ca="1" si="290"/>
        <v>70.783505801449479</v>
      </c>
      <c r="AJ459" s="3">
        <f t="shared" ca="1" si="291"/>
        <v>3.5323847108049033</v>
      </c>
      <c r="AK459" s="3">
        <f t="shared" ca="1" si="292"/>
        <v>12.869892279578476</v>
      </c>
      <c r="AL459" s="3">
        <f t="shared" ca="1" si="293"/>
        <v>30</v>
      </c>
      <c r="AM459" s="3" t="str">
        <f t="shared" ca="1" si="294"/>
        <v>On time</v>
      </c>
      <c r="AN459" s="6">
        <f t="shared" ca="1" si="295"/>
        <v>0</v>
      </c>
      <c r="AO459" s="6">
        <f t="shared" ca="1" si="296"/>
        <v>0.78674885203404266</v>
      </c>
      <c r="AP459" s="3" cm="1">
        <f t="array" aca="1" ref="AP459" ca="1">_xlfn.SWITCH(F459,3,_xlfn.NORM.INV(RAND(),8,4),4,_xlfn.NORM.INV(RAND(),7,3))</f>
        <v>4.5623709839026594</v>
      </c>
      <c r="AQ459" s="6">
        <f t="shared" ca="1" si="297"/>
        <v>79.837705721963786</v>
      </c>
      <c r="AR459" s="6">
        <f t="shared" ca="1" si="298"/>
        <v>4375.3975254163215</v>
      </c>
      <c r="AS459" s="3">
        <f t="shared" ca="1" si="299"/>
        <v>1.6087365349473095</v>
      </c>
      <c r="AT459" s="6">
        <f t="shared" ca="1" si="300"/>
        <v>3217.4730698946191</v>
      </c>
      <c r="AU459" s="3">
        <f t="shared" ca="1" si="301"/>
        <v>1022.1871718786271</v>
      </c>
      <c r="AV459" s="3">
        <f t="shared" ca="1" si="302"/>
        <v>38.882538041366857</v>
      </c>
      <c r="AW459" s="6">
        <f t="shared" ca="1" si="303"/>
        <v>8654.7270540829704</v>
      </c>
      <c r="BC459">
        <v>456</v>
      </c>
      <c r="BD459">
        <v>5102078.909848405</v>
      </c>
      <c r="BI459">
        <v>456</v>
      </c>
      <c r="BJ459">
        <v>10144.377626726215</v>
      </c>
      <c r="BO459">
        <v>456</v>
      </c>
      <c r="BP459">
        <v>0.57999999999999996</v>
      </c>
      <c r="BW459">
        <v>456</v>
      </c>
      <c r="BX459">
        <v>24.617127788715692</v>
      </c>
      <c r="CE459">
        <v>456</v>
      </c>
      <c r="CF459">
        <v>2575486.3815145819</v>
      </c>
      <c r="CK459">
        <v>456</v>
      </c>
      <c r="CL459">
        <v>1168.7984691334289</v>
      </c>
      <c r="CS459">
        <v>455</v>
      </c>
      <c r="CT459" s="10">
        <v>7.1999999999999995E-2</v>
      </c>
      <c r="CU459" s="10">
        <v>7.0000000000000007E-2</v>
      </c>
      <c r="CV459" s="10">
        <v>6.4000000000000001E-2</v>
      </c>
      <c r="CW459" s="10">
        <v>0.06</v>
      </c>
      <c r="CX459" s="10">
        <v>6.8000000000000005E-2</v>
      </c>
      <c r="CY459" s="10">
        <v>0.06</v>
      </c>
      <c r="CZ459" s="10">
        <v>7.1999999999999995E-2</v>
      </c>
      <c r="DA459" s="10">
        <v>7.0000000000000007E-2</v>
      </c>
      <c r="DB459" s="10">
        <v>0.06</v>
      </c>
      <c r="DC459" s="10">
        <v>5.3999999999999999E-2</v>
      </c>
      <c r="DD459" s="10">
        <v>5.1999999999999998E-2</v>
      </c>
      <c r="DE459" s="10">
        <v>7.0000000000000007E-2</v>
      </c>
      <c r="DF459" s="10">
        <v>0.05</v>
      </c>
      <c r="DG459" s="10">
        <v>6.6000000000000003E-2</v>
      </c>
      <c r="DH459" s="10">
        <v>4.3999999999999997E-2</v>
      </c>
      <c r="DI459" s="10">
        <v>6.8000000000000005E-2</v>
      </c>
      <c r="DJ459" s="25">
        <v>10751.708055017616</v>
      </c>
      <c r="DK459" s="10">
        <v>0.624</v>
      </c>
      <c r="DL459" s="10"/>
      <c r="DM459" s="10"/>
      <c r="DN459" s="10"/>
      <c r="DO459" s="10"/>
      <c r="DP459" s="10"/>
      <c r="DQ459" s="10"/>
      <c r="DR459" s="10"/>
      <c r="DS459" s="10"/>
      <c r="DT459" s="10"/>
      <c r="DU459" s="10"/>
      <c r="DV459" s="10"/>
    </row>
    <row r="460" spans="1:126" x14ac:dyDescent="0.35">
      <c r="A460">
        <f t="shared" ca="1" si="268"/>
        <v>3</v>
      </c>
      <c r="B460" t="str" cm="1">
        <f t="array" aca="1" ref="B460" ca="1">_xlfn.SWITCH(A460,1,"A",2,"B",3,"C",4,"D")</f>
        <v>C</v>
      </c>
      <c r="C460">
        <f t="shared" ca="1" si="269"/>
        <v>1</v>
      </c>
      <c r="D460" s="3">
        <f t="shared" ca="1" si="270"/>
        <v>3.0589284489739215</v>
      </c>
      <c r="E460">
        <f t="shared" ca="1" si="271"/>
        <v>1</v>
      </c>
      <c r="F460" cm="1">
        <f t="array" aca="1" ref="F460" ca="1">_xlfn.SWITCH(RANDBETWEEN(0,1),0,3,1,4)</f>
        <v>3</v>
      </c>
      <c r="G460" s="3">
        <f t="shared" ca="1" si="272"/>
        <v>1.2830526480680362</v>
      </c>
      <c r="H460" t="str" cm="1">
        <f t="array" aca="1" ref="H460" ca="1">_xlfn.SWITCH(RANDBETWEEN(0,1),0,"No",1,"Yes")</f>
        <v>No</v>
      </c>
      <c r="I460" s="3">
        <f t="shared" ca="1" si="273"/>
        <v>0.29715279877375467</v>
      </c>
      <c r="J460" t="str" cm="1">
        <f t="array" aca="1" ref="J460" ca="1">_xlfn.SWITCH(RANDBETWEEN(0,2),0,"Rainy",1,"Sunny",2,"Cold")</f>
        <v>Cold</v>
      </c>
      <c r="K460">
        <f t="shared" ca="1" si="266"/>
        <v>1.1426822783809398</v>
      </c>
      <c r="L460" t="str" cm="1">
        <f t="array" aca="1" ref="L460" ca="1">_xlfn.SWITCH(RANDBETWEEN(0,1),0,"Good",1,"Bad")</f>
        <v>Good</v>
      </c>
      <c r="M460" s="3">
        <f t="shared" ca="1" si="274"/>
        <v>7.9122291134140335E-2</v>
      </c>
      <c r="N460" t="str" cm="1">
        <f t="array" aca="1" ref="N460" ca="1">_xlfn.SWITCH(RANDBETWEEN(0,1),0,"No",1,"Yes")</f>
        <v>Yes</v>
      </c>
      <c r="O460" s="3">
        <f t="shared" ca="1" si="275"/>
        <v>0.9871277062156637</v>
      </c>
      <c r="P460" t="str" cm="1">
        <f t="array" aca="1" ref="P460" ca="1">_xlfn.SWITCH(RANDBETWEEN(0,1),0,"No",1,"Yes")</f>
        <v>Yes</v>
      </c>
      <c r="Q460" s="3">
        <f t="shared" ca="1" si="276"/>
        <v>1.7930467288128269</v>
      </c>
      <c r="R460">
        <f t="shared" ca="1" si="277"/>
        <v>3</v>
      </c>
      <c r="S460" s="3">
        <f t="shared" ca="1" si="278"/>
        <v>0.22959776346098196</v>
      </c>
      <c r="T460" s="3">
        <f t="shared" ca="1" si="279"/>
        <v>0.6887932903829459</v>
      </c>
      <c r="U460" t="str" cm="1">
        <f t="array" aca="1" ref="U460" ca="1">_xlfn.SWITCH(RANDBETWEEN(0,1),0,"No",1,"Yes")</f>
        <v>Yes</v>
      </c>
      <c r="V460" s="3">
        <f t="shared" ca="1" si="280"/>
        <v>0.58016273382502725</v>
      </c>
      <c r="W460" t="str" cm="1">
        <f t="array" aca="1" ref="W460" ca="1">_xlfn.SWITCH(RANDBETWEEN(0,1),0,"No",1,"Yes")</f>
        <v>Yes</v>
      </c>
      <c r="X460" s="3">
        <f t="shared" ca="1" si="281"/>
        <v>6.3687473423545597</v>
      </c>
      <c r="Y460" t="str" cm="1">
        <f t="array" aca="1" ref="Y460" ca="1">_xlfn.SWITCH(RANDBETWEEN(0,1),0,"No",1,"Yes")</f>
        <v>No</v>
      </c>
      <c r="Z460" s="3">
        <f t="shared" ca="1" si="282"/>
        <v>0</v>
      </c>
      <c r="AA460" s="3">
        <f t="shared" ca="1" si="267"/>
        <v>1</v>
      </c>
      <c r="AB460" s="3">
        <f t="shared" ca="1" si="283"/>
        <v>0.84031492154820109</v>
      </c>
      <c r="AC460" s="3">
        <f t="shared" ca="1" si="284"/>
        <v>233.34675895913659</v>
      </c>
      <c r="AD460" s="3">
        <f t="shared" ca="1" si="285"/>
        <v>1</v>
      </c>
      <c r="AE460" s="3" t="str">
        <f t="shared" ca="1" si="286"/>
        <v>8-12</v>
      </c>
      <c r="AF460" s="3">
        <f t="shared" ca="1" si="287"/>
        <v>0.5732001448474231</v>
      </c>
      <c r="AG460" s="3" t="str">
        <f t="shared" ca="1" si="288"/>
        <v>Low</v>
      </c>
      <c r="AH460" s="3">
        <f t="shared" ca="1" si="289"/>
        <v>0.46589773089909181</v>
      </c>
      <c r="AI460" s="3">
        <f t="shared" ca="1" si="290"/>
        <v>50.874201266742659</v>
      </c>
      <c r="AJ460" s="3">
        <f t="shared" ca="1" si="291"/>
        <v>4.5867404922124919</v>
      </c>
      <c r="AK460" s="3">
        <f t="shared" ca="1" si="292"/>
        <v>19.686041107455104</v>
      </c>
      <c r="AL460" s="3">
        <f t="shared" ca="1" si="293"/>
        <v>30</v>
      </c>
      <c r="AM460" s="3" t="str">
        <f t="shared" ca="1" si="294"/>
        <v>On time</v>
      </c>
      <c r="AN460" s="6">
        <f t="shared" ca="1" si="295"/>
        <v>22.470928455916436</v>
      </c>
      <c r="AO460" s="6">
        <f t="shared" ca="1" si="296"/>
        <v>0</v>
      </c>
      <c r="AP460" s="3" cm="1">
        <f t="array" aca="1" ref="AP460" ca="1">_xlfn.SWITCH(F460,3,_xlfn.NORM.INV(RAND(),8,4),4,_xlfn.NORM.INV(RAND(),7,3))</f>
        <v>8.6436061703786748</v>
      </c>
      <c r="AQ460" s="6">
        <f t="shared" ca="1" si="297"/>
        <v>107.59565550422604</v>
      </c>
      <c r="AR460" s="6">
        <f t="shared" ca="1" si="298"/>
        <v>2904.7016945353257</v>
      </c>
      <c r="AS460" s="3">
        <f t="shared" ca="1" si="299"/>
        <v>2.460755138431888</v>
      </c>
      <c r="AT460" s="6">
        <f t="shared" ca="1" si="300"/>
        <v>4921.5102768637762</v>
      </c>
      <c r="AU460" s="3">
        <f t="shared" ca="1" si="301"/>
        <v>1003.5765453367673</v>
      </c>
      <c r="AV460" s="3">
        <f t="shared" ca="1" si="302"/>
        <v>49.294201238263931</v>
      </c>
      <c r="AW460" s="6">
        <f t="shared" ca="1" si="303"/>
        <v>8901.5536464300494</v>
      </c>
      <c r="BC460">
        <v>457</v>
      </c>
      <c r="BD460">
        <v>6379604.937962967</v>
      </c>
      <c r="BI460">
        <v>457</v>
      </c>
      <c r="BJ460">
        <v>7132.501847233777</v>
      </c>
      <c r="BO460">
        <v>457</v>
      </c>
      <c r="BP460">
        <v>0.60199999999999998</v>
      </c>
      <c r="BW460">
        <v>457</v>
      </c>
      <c r="BX460">
        <v>27.85648898587089</v>
      </c>
      <c r="CE460">
        <v>457</v>
      </c>
      <c r="CF460">
        <v>1691815.4155102251</v>
      </c>
      <c r="CK460">
        <v>457</v>
      </c>
      <c r="CL460">
        <v>3743.702282078189</v>
      </c>
      <c r="CS460">
        <v>456</v>
      </c>
      <c r="CT460" s="10">
        <v>6.2E-2</v>
      </c>
      <c r="CU460" s="10">
        <v>5.6000000000000001E-2</v>
      </c>
      <c r="CV460" s="10">
        <v>6.4000000000000001E-2</v>
      </c>
      <c r="CW460" s="10">
        <v>6.8000000000000005E-2</v>
      </c>
      <c r="CX460" s="10">
        <v>6.6000000000000003E-2</v>
      </c>
      <c r="CY460" s="10">
        <v>0.05</v>
      </c>
      <c r="CZ460" s="10">
        <v>5.6000000000000001E-2</v>
      </c>
      <c r="DA460" s="10">
        <v>5.1999999999999998E-2</v>
      </c>
      <c r="DB460" s="10">
        <v>5.6000000000000001E-2</v>
      </c>
      <c r="DC460" s="10">
        <v>7.1999999999999995E-2</v>
      </c>
      <c r="DD460" s="10">
        <v>7.1999999999999995E-2</v>
      </c>
      <c r="DE460" s="10">
        <v>5.3999999999999999E-2</v>
      </c>
      <c r="DF460" s="10">
        <v>5.8000000000000003E-2</v>
      </c>
      <c r="DG460" s="10">
        <v>0.06</v>
      </c>
      <c r="DH460" s="10">
        <v>7.0000000000000007E-2</v>
      </c>
      <c r="DI460" s="10">
        <v>8.4000000000000005E-2</v>
      </c>
      <c r="DJ460" s="25">
        <v>19937.322790398004</v>
      </c>
      <c r="DK460" s="10">
        <v>0.63400000000000001</v>
      </c>
      <c r="DL460" s="10"/>
      <c r="DM460" s="10"/>
      <c r="DN460" s="10"/>
      <c r="DO460" s="10"/>
      <c r="DP460" s="10"/>
      <c r="DQ460" s="10"/>
      <c r="DR460" s="10"/>
      <c r="DS460" s="10"/>
      <c r="DT460" s="10"/>
      <c r="DU460" s="10"/>
      <c r="DV460" s="10"/>
    </row>
    <row r="461" spans="1:126" x14ac:dyDescent="0.35">
      <c r="A461">
        <f t="shared" ca="1" si="268"/>
        <v>4</v>
      </c>
      <c r="B461" t="str" cm="1">
        <f t="array" aca="1" ref="B461" ca="1">_xlfn.SWITCH(A461,1,"A",2,"B",3,"C",4,"D")</f>
        <v>D</v>
      </c>
      <c r="C461">
        <f t="shared" ca="1" si="269"/>
        <v>1</v>
      </c>
      <c r="D461" s="3">
        <f t="shared" ca="1" si="270"/>
        <v>2.9358640550198762</v>
      </c>
      <c r="E461">
        <f t="shared" ca="1" si="271"/>
        <v>1</v>
      </c>
      <c r="F461" cm="1">
        <f t="array" aca="1" ref="F461" ca="1">_xlfn.SWITCH(RANDBETWEEN(0,1),0,3,1,4)</f>
        <v>3</v>
      </c>
      <c r="G461" s="3">
        <f t="shared" ca="1" si="272"/>
        <v>1.4278035461584928</v>
      </c>
      <c r="H461" t="str" cm="1">
        <f t="array" aca="1" ref="H461" ca="1">_xlfn.SWITCH(RANDBETWEEN(0,1),0,"No",1,"Yes")</f>
        <v>No</v>
      </c>
      <c r="I461" s="3">
        <f t="shared" ca="1" si="273"/>
        <v>0.34805305991557278</v>
      </c>
      <c r="J461" t="str" cm="1">
        <f t="array" aca="1" ref="J461" ca="1">_xlfn.SWITCH(RANDBETWEEN(0,2),0,"Rainy",1,"Sunny",2,"Cold")</f>
        <v>Rainy</v>
      </c>
      <c r="K461">
        <f t="shared" ca="1" si="266"/>
        <v>0.63623097794723882</v>
      </c>
      <c r="L461" t="str" cm="1">
        <f t="array" aca="1" ref="L461" ca="1">_xlfn.SWITCH(RANDBETWEEN(0,1),0,"Good",1,"Bad")</f>
        <v>Bad</v>
      </c>
      <c r="M461" s="3">
        <f t="shared" ca="1" si="274"/>
        <v>0.38693013177608965</v>
      </c>
      <c r="N461" t="str" cm="1">
        <f t="array" aca="1" ref="N461" ca="1">_xlfn.SWITCH(RANDBETWEEN(0,1),0,"No",1,"Yes")</f>
        <v>No</v>
      </c>
      <c r="O461" s="3">
        <f t="shared" ca="1" si="275"/>
        <v>9.7780717327260985E-2</v>
      </c>
      <c r="P461" t="str" cm="1">
        <f t="array" aca="1" ref="P461" ca="1">_xlfn.SWITCH(RANDBETWEEN(0,1),0,"No",1,"Yes")</f>
        <v>No</v>
      </c>
      <c r="Q461" s="3">
        <f t="shared" ca="1" si="276"/>
        <v>0</v>
      </c>
      <c r="R461">
        <f t="shared" ca="1" si="277"/>
        <v>1</v>
      </c>
      <c r="S461" s="3">
        <f t="shared" ca="1" si="278"/>
        <v>0.1359507823049487</v>
      </c>
      <c r="T461" s="3">
        <f t="shared" ca="1" si="279"/>
        <v>0.1359507823049487</v>
      </c>
      <c r="U461" t="str" cm="1">
        <f t="array" aca="1" ref="U461" ca="1">_xlfn.SWITCH(RANDBETWEEN(0,1),0,"No",1,"Yes")</f>
        <v>Yes</v>
      </c>
      <c r="V461" s="3">
        <f t="shared" ca="1" si="280"/>
        <v>0.97571924533855681</v>
      </c>
      <c r="W461" t="str" cm="1">
        <f t="array" aca="1" ref="W461" ca="1">_xlfn.SWITCH(RANDBETWEEN(0,1),0,"No",1,"Yes")</f>
        <v>No</v>
      </c>
      <c r="X461" s="3">
        <f t="shared" ca="1" si="281"/>
        <v>0</v>
      </c>
      <c r="Y461" t="str" cm="1">
        <f t="array" aca="1" ref="Y461" ca="1">_xlfn.SWITCH(RANDBETWEEN(0,1),0,"No",1,"Yes")</f>
        <v>Yes</v>
      </c>
      <c r="Z461" s="3">
        <f t="shared" ca="1" si="282"/>
        <v>0.72915742088736235</v>
      </c>
      <c r="AA461" s="3">
        <f t="shared" ca="1" si="267"/>
        <v>1</v>
      </c>
      <c r="AB461" s="3">
        <f t="shared" ca="1" si="283"/>
        <v>0.92215807145073914</v>
      </c>
      <c r="AC461" s="3">
        <f t="shared" ca="1" si="284"/>
        <v>280.51285373774977</v>
      </c>
      <c r="AD461" s="3">
        <f t="shared" ca="1" si="285"/>
        <v>2</v>
      </c>
      <c r="AE461" s="3" t="str">
        <f t="shared" ca="1" si="286"/>
        <v>12-4</v>
      </c>
      <c r="AF461" s="3">
        <f t="shared" ca="1" si="287"/>
        <v>0.32744133806259118</v>
      </c>
      <c r="AG461" s="3" t="str">
        <f t="shared" ca="1" si="288"/>
        <v>High</v>
      </c>
      <c r="AH461" s="3">
        <f t="shared" ca="1" si="289"/>
        <v>9.484574700848962E-2</v>
      </c>
      <c r="AI461" s="3">
        <f t="shared" ca="1" si="290"/>
        <v>17.882279802919378</v>
      </c>
      <c r="AJ461" s="3">
        <f t="shared" ca="1" si="291"/>
        <v>15.686638215556528</v>
      </c>
      <c r="AK461" s="3">
        <f t="shared" ca="1" si="292"/>
        <v>21.768709253733867</v>
      </c>
      <c r="AL461" s="3">
        <f t="shared" ca="1" si="293"/>
        <v>25</v>
      </c>
      <c r="AM461" s="3" t="str">
        <f t="shared" ca="1" si="294"/>
        <v>On time</v>
      </c>
      <c r="AN461" s="6">
        <f t="shared" ca="1" si="295"/>
        <v>0</v>
      </c>
      <c r="AO461" s="6">
        <f t="shared" ca="1" si="296"/>
        <v>9.396041876932129</v>
      </c>
      <c r="AP461" s="3" cm="1">
        <f t="array" aca="1" ref="AP461" ca="1">_xlfn.SWITCH(F461,3,_xlfn.NORM.INV(RAND(),8,4),4,_xlfn.NORM.INV(RAND(),7,3))</f>
        <v>9.6028848160134803</v>
      </c>
      <c r="AQ461" s="6">
        <f t="shared" ca="1" si="297"/>
        <v>106.19776551011665</v>
      </c>
      <c r="AR461" s="6">
        <f t="shared" ca="1" si="298"/>
        <v>3102.1759434350984</v>
      </c>
      <c r="AS461" s="3">
        <f t="shared" ca="1" si="299"/>
        <v>2.7210886567167334</v>
      </c>
      <c r="AT461" s="6">
        <f t="shared" ca="1" si="300"/>
        <v>5442.1773134334671</v>
      </c>
      <c r="AU461" s="3">
        <f t="shared" ca="1" si="301"/>
        <v>991.3915187599556</v>
      </c>
      <c r="AV461" s="3">
        <f t="shared" ca="1" si="302"/>
        <v>54.434298386917902</v>
      </c>
      <c r="AW461" s="6">
        <f t="shared" ca="1" si="303"/>
        <v>9599.5751158923704</v>
      </c>
      <c r="BC461">
        <v>458</v>
      </c>
      <c r="BD461">
        <v>4440640.0496582165</v>
      </c>
      <c r="BI461">
        <v>458</v>
      </c>
      <c r="BJ461">
        <v>9682.2961151170639</v>
      </c>
      <c r="BO461">
        <v>458</v>
      </c>
      <c r="BP461">
        <v>0.622</v>
      </c>
      <c r="BW461">
        <v>458</v>
      </c>
      <c r="BX461">
        <v>23.628851314658029</v>
      </c>
      <c r="CE461">
        <v>458</v>
      </c>
      <c r="CF461">
        <v>-3826822.3690818544</v>
      </c>
      <c r="CK461">
        <v>458</v>
      </c>
      <c r="CL461">
        <v>2361.2277489401113</v>
      </c>
      <c r="CS461">
        <v>457</v>
      </c>
      <c r="CT461" s="10">
        <v>6.2E-2</v>
      </c>
      <c r="CU461" s="10">
        <v>5.1999999999999998E-2</v>
      </c>
      <c r="CV461" s="10">
        <v>8.2000000000000003E-2</v>
      </c>
      <c r="CW461" s="10">
        <v>6.8000000000000005E-2</v>
      </c>
      <c r="CX461" s="10">
        <v>8.5999999999999993E-2</v>
      </c>
      <c r="CY461" s="10">
        <v>6.6000000000000003E-2</v>
      </c>
      <c r="CZ461" s="10">
        <v>5.8000000000000003E-2</v>
      </c>
      <c r="DA461" s="10">
        <v>5.8000000000000003E-2</v>
      </c>
      <c r="DB461" s="10">
        <v>5.6000000000000001E-2</v>
      </c>
      <c r="DC461" s="10">
        <v>5.1999999999999998E-2</v>
      </c>
      <c r="DD461" s="10">
        <v>6.8000000000000005E-2</v>
      </c>
      <c r="DE461" s="10">
        <v>5.8000000000000003E-2</v>
      </c>
      <c r="DF461" s="10">
        <v>4.3999999999999997E-2</v>
      </c>
      <c r="DG461" s="10">
        <v>5.6000000000000001E-2</v>
      </c>
      <c r="DH461" s="10">
        <v>7.0000000000000007E-2</v>
      </c>
      <c r="DI461" s="10">
        <v>6.4000000000000001E-2</v>
      </c>
      <c r="DJ461" s="25">
        <v>11947.936416206163</v>
      </c>
      <c r="DK461" s="10">
        <v>0.60199999999999998</v>
      </c>
      <c r="DL461" s="10"/>
      <c r="DM461" s="10"/>
      <c r="DN461" s="10"/>
      <c r="DO461" s="10"/>
      <c r="DP461" s="10"/>
      <c r="DQ461" s="10"/>
      <c r="DR461" s="10"/>
      <c r="DS461" s="10"/>
      <c r="DT461" s="10"/>
      <c r="DU461" s="10"/>
      <c r="DV461" s="10"/>
    </row>
    <row r="462" spans="1:126" x14ac:dyDescent="0.35">
      <c r="A462">
        <f t="shared" ca="1" si="268"/>
        <v>2</v>
      </c>
      <c r="B462" t="str" cm="1">
        <f t="array" aca="1" ref="B462" ca="1">_xlfn.SWITCH(A462,1,"A",2,"B",3,"C",4,"D")</f>
        <v>B</v>
      </c>
      <c r="C462">
        <f t="shared" ca="1" si="269"/>
        <v>2</v>
      </c>
      <c r="D462" s="3">
        <f t="shared" ca="1" si="270"/>
        <v>2.7931718452056256</v>
      </c>
      <c r="E462">
        <f t="shared" ca="1" si="271"/>
        <v>0</v>
      </c>
      <c r="F462" cm="1">
        <f t="array" aca="1" ref="F462" ca="1">_xlfn.SWITCH(RANDBETWEEN(0,1),0,3,1,4)</f>
        <v>4</v>
      </c>
      <c r="G462" s="3">
        <f t="shared" ca="1" si="272"/>
        <v>2.3696462517489079</v>
      </c>
      <c r="H462" t="str" cm="1">
        <f t="array" aca="1" ref="H462" ca="1">_xlfn.SWITCH(RANDBETWEEN(0,1),0,"No",1,"Yes")</f>
        <v>No</v>
      </c>
      <c r="I462" s="3">
        <f t="shared" ca="1" si="273"/>
        <v>0.33754999256316431</v>
      </c>
      <c r="J462" t="str" cm="1">
        <f t="array" aca="1" ref="J462" ca="1">_xlfn.SWITCH(RANDBETWEEN(0,2),0,"Rainy",1,"Sunny",2,"Cold")</f>
        <v>Rainy</v>
      </c>
      <c r="K462">
        <f t="shared" ca="1" si="266"/>
        <v>1.9773524167233056</v>
      </c>
      <c r="L462" t="str" cm="1">
        <f t="array" aca="1" ref="L462" ca="1">_xlfn.SWITCH(RANDBETWEEN(0,1),0,"Good",1,"Bad")</f>
        <v>Good</v>
      </c>
      <c r="M462" s="3">
        <f t="shared" ca="1" si="274"/>
        <v>9.4428409184956208E-2</v>
      </c>
      <c r="N462" t="str" cm="1">
        <f t="array" aca="1" ref="N462" ca="1">_xlfn.SWITCH(RANDBETWEEN(0,1),0,"No",1,"Yes")</f>
        <v>No</v>
      </c>
      <c r="O462" s="3">
        <f t="shared" ca="1" si="275"/>
        <v>8.2017681915459897E-2</v>
      </c>
      <c r="P462" t="str" cm="1">
        <f t="array" aca="1" ref="P462" ca="1">_xlfn.SWITCH(RANDBETWEEN(0,1),0,"No",1,"Yes")</f>
        <v>Yes</v>
      </c>
      <c r="Q462" s="3">
        <f t="shared" ca="1" si="276"/>
        <v>1.1051978589524112</v>
      </c>
      <c r="R462">
        <f t="shared" ca="1" si="277"/>
        <v>3</v>
      </c>
      <c r="S462" s="3">
        <f t="shared" ca="1" si="278"/>
        <v>0.20988760933227038</v>
      </c>
      <c r="T462" s="3">
        <f t="shared" ca="1" si="279"/>
        <v>0.62966282799681117</v>
      </c>
      <c r="U462" t="str" cm="1">
        <f t="array" aca="1" ref="U462" ca="1">_xlfn.SWITCH(RANDBETWEEN(0,1),0,"No",1,"Yes")</f>
        <v>Yes</v>
      </c>
      <c r="V462" s="3">
        <f t="shared" ca="1" si="280"/>
        <v>0.22628360430842054</v>
      </c>
      <c r="W462" t="str" cm="1">
        <f t="array" aca="1" ref="W462" ca="1">_xlfn.SWITCH(RANDBETWEEN(0,1),0,"No",1,"Yes")</f>
        <v>Yes</v>
      </c>
      <c r="X462" s="3">
        <f t="shared" ca="1" si="281"/>
        <v>32.15815324551366</v>
      </c>
      <c r="Y462" t="str" cm="1">
        <f t="array" aca="1" ref="Y462" ca="1">_xlfn.SWITCH(RANDBETWEEN(0,1),0,"No",1,"Yes")</f>
        <v>No</v>
      </c>
      <c r="Z462" s="3">
        <f t="shared" ca="1" si="282"/>
        <v>0</v>
      </c>
      <c r="AA462" s="3">
        <f t="shared" ca="1" si="267"/>
        <v>0</v>
      </c>
      <c r="AB462" s="3">
        <f t="shared" ca="1" si="283"/>
        <v>0.65478271083642281</v>
      </c>
      <c r="AC462" s="3">
        <f t="shared" ca="1" si="284"/>
        <v>170.79051019111029</v>
      </c>
      <c r="AD462" s="3">
        <f t="shared" ca="1" si="285"/>
        <v>4</v>
      </c>
      <c r="AE462" s="3" t="str">
        <f t="shared" ca="1" si="286"/>
        <v>4-8</v>
      </c>
      <c r="AF462" s="3">
        <f t="shared" ca="1" si="287"/>
        <v>0.96661978852270525</v>
      </c>
      <c r="AG462" s="3" t="str">
        <f t="shared" ca="1" si="288"/>
        <v>High</v>
      </c>
      <c r="AH462" s="3">
        <f t="shared" ca="1" si="289"/>
        <v>7.6929398349448661E-2</v>
      </c>
      <c r="AI462" s="3">
        <f t="shared" ca="1" si="290"/>
        <v>83.083954460852112</v>
      </c>
      <c r="AJ462" s="3">
        <f t="shared" ca="1" si="291"/>
        <v>2.0556377136765218</v>
      </c>
      <c r="AK462" s="3">
        <f t="shared" ca="1" si="292"/>
        <v>42.734261900292196</v>
      </c>
      <c r="AL462" s="3">
        <f t="shared" ca="1" si="293"/>
        <v>40</v>
      </c>
      <c r="AM462" s="3" t="str">
        <f t="shared" ca="1" si="294"/>
        <v>Late</v>
      </c>
      <c r="AN462" s="6">
        <f t="shared" ca="1" si="295"/>
        <v>0</v>
      </c>
      <c r="AO462" s="6">
        <f t="shared" ca="1" si="296"/>
        <v>5.8982541983295107</v>
      </c>
      <c r="AP462" s="3" cm="1">
        <f t="array" aca="1" ref="AP462" ca="1">_xlfn.SWITCH(F462,3,_xlfn.NORM.INV(RAND(),8,4),4,_xlfn.NORM.INV(RAND(),7,3))</f>
        <v>12.433080841292586</v>
      </c>
      <c r="AQ462" s="6">
        <f t="shared" ca="1" si="297"/>
        <v>95.974619805204739</v>
      </c>
      <c r="AR462" s="6">
        <f t="shared" ca="1" si="298"/>
        <v>1318.3823455478016</v>
      </c>
      <c r="AS462" s="3">
        <f t="shared" ca="1" si="299"/>
        <v>5.3417827375365246</v>
      </c>
      <c r="AT462" s="6">
        <f t="shared" ca="1" si="300"/>
        <v>8012.6741063047866</v>
      </c>
      <c r="AU462" s="3">
        <f t="shared" ca="1" si="301"/>
        <v>989.34061215398231</v>
      </c>
      <c r="AV462" s="3">
        <f t="shared" ca="1" si="302"/>
        <v>57.461278911258461</v>
      </c>
      <c r="AW462" s="6">
        <f t="shared" ca="1" si="303"/>
        <v>10383.756597116158</v>
      </c>
      <c r="BC462">
        <v>459</v>
      </c>
      <c r="BD462">
        <v>5026939.9161724374</v>
      </c>
      <c r="BI462">
        <v>459</v>
      </c>
      <c r="BJ462">
        <v>10443.782673187849</v>
      </c>
      <c r="BO462">
        <v>459</v>
      </c>
      <c r="BP462">
        <v>0.59</v>
      </c>
      <c r="BW462">
        <v>459</v>
      </c>
      <c r="BX462">
        <v>22.310173605675768</v>
      </c>
      <c r="CE462">
        <v>459</v>
      </c>
      <c r="CF462">
        <v>2226668.3030411131</v>
      </c>
      <c r="CK462">
        <v>459</v>
      </c>
      <c r="CL462">
        <v>6309.0531819981898</v>
      </c>
      <c r="CS462">
        <v>458</v>
      </c>
      <c r="CT462" s="10">
        <v>0.04</v>
      </c>
      <c r="CU462" s="10">
        <v>0.06</v>
      </c>
      <c r="CV462" s="10">
        <v>0.08</v>
      </c>
      <c r="CW462" s="10">
        <v>5.1999999999999998E-2</v>
      </c>
      <c r="CX462" s="10">
        <v>7.3999999999999996E-2</v>
      </c>
      <c r="CY462" s="10">
        <v>6.6000000000000003E-2</v>
      </c>
      <c r="CZ462" s="10">
        <v>5.3999999999999999E-2</v>
      </c>
      <c r="DA462" s="10">
        <v>7.8E-2</v>
      </c>
      <c r="DB462" s="10">
        <v>5.3999999999999999E-2</v>
      </c>
      <c r="DC462" s="10">
        <v>8.2000000000000003E-2</v>
      </c>
      <c r="DD462" s="10">
        <v>0.06</v>
      </c>
      <c r="DE462" s="10">
        <v>0.06</v>
      </c>
      <c r="DF462" s="10">
        <v>6.4000000000000001E-2</v>
      </c>
      <c r="DG462" s="10">
        <v>6.4000000000000001E-2</v>
      </c>
      <c r="DH462" s="10">
        <v>0.06</v>
      </c>
      <c r="DI462" s="10">
        <v>5.1999999999999998E-2</v>
      </c>
      <c r="DJ462" s="25">
        <v>9721.9948723297439</v>
      </c>
      <c r="DK462" s="10">
        <v>0.628</v>
      </c>
      <c r="DL462" s="10"/>
      <c r="DM462" s="10"/>
      <c r="DN462" s="10"/>
      <c r="DO462" s="10"/>
      <c r="DP462" s="10"/>
      <c r="DQ462" s="10"/>
      <c r="DR462" s="10"/>
      <c r="DS462" s="10"/>
      <c r="DT462" s="10"/>
      <c r="DU462" s="10"/>
      <c r="DV462" s="10"/>
    </row>
    <row r="463" spans="1:126" x14ac:dyDescent="0.35">
      <c r="A463">
        <f t="shared" ca="1" si="268"/>
        <v>3</v>
      </c>
      <c r="B463" t="str" cm="1">
        <f t="array" aca="1" ref="B463" ca="1">_xlfn.SWITCH(A463,1,"A",2,"B",3,"C",4,"D")</f>
        <v>C</v>
      </c>
      <c r="C463">
        <f t="shared" ca="1" si="269"/>
        <v>3</v>
      </c>
      <c r="D463" s="3">
        <f t="shared" ca="1" si="270"/>
        <v>2.7224296218518647</v>
      </c>
      <c r="E463">
        <f t="shared" ca="1" si="271"/>
        <v>1</v>
      </c>
      <c r="F463" cm="1">
        <f t="array" aca="1" ref="F463" ca="1">_xlfn.SWITCH(RANDBETWEEN(0,1),0,3,1,4)</f>
        <v>4</v>
      </c>
      <c r="G463" s="3">
        <f t="shared" ca="1" si="272"/>
        <v>2.1358434412624567</v>
      </c>
      <c r="H463" t="str" cm="1">
        <f t="array" aca="1" ref="H463" ca="1">_xlfn.SWITCH(RANDBETWEEN(0,1),0,"No",1,"Yes")</f>
        <v>Yes</v>
      </c>
      <c r="I463" s="3">
        <f t="shared" ca="1" si="273"/>
        <v>6.9706881784579802E-2</v>
      </c>
      <c r="J463" t="str" cm="1">
        <f t="array" aca="1" ref="J463" ca="1">_xlfn.SWITCH(RANDBETWEEN(0,2),0,"Rainy",1,"Sunny",2,"Cold")</f>
        <v>Rainy</v>
      </c>
      <c r="K463">
        <f t="shared" ca="1" si="266"/>
        <v>1.5140770298131205</v>
      </c>
      <c r="L463" t="str" cm="1">
        <f t="array" aca="1" ref="L463" ca="1">_xlfn.SWITCH(RANDBETWEEN(0,1),0,"Good",1,"Bad")</f>
        <v>Good</v>
      </c>
      <c r="M463" s="3">
        <f t="shared" ca="1" si="274"/>
        <v>7.9840203876504159E-2</v>
      </c>
      <c r="N463" t="str" cm="1">
        <f t="array" aca="1" ref="N463" ca="1">_xlfn.SWITCH(RANDBETWEEN(0,1),0,"No",1,"Yes")</f>
        <v>Yes</v>
      </c>
      <c r="O463" s="3">
        <f t="shared" ca="1" si="275"/>
        <v>1.080825993003975</v>
      </c>
      <c r="P463" t="str" cm="1">
        <f t="array" aca="1" ref="P463" ca="1">_xlfn.SWITCH(RANDBETWEEN(0,1),0,"No",1,"Yes")</f>
        <v>No</v>
      </c>
      <c r="Q463" s="3">
        <f t="shared" ca="1" si="276"/>
        <v>0</v>
      </c>
      <c r="R463">
        <f t="shared" ca="1" si="277"/>
        <v>1</v>
      </c>
      <c r="S463" s="3">
        <f t="shared" ca="1" si="278"/>
        <v>0.18225838482526641</v>
      </c>
      <c r="T463" s="3">
        <f t="shared" ca="1" si="279"/>
        <v>0.18225838482526641</v>
      </c>
      <c r="U463" t="str" cm="1">
        <f t="array" aca="1" ref="U463" ca="1">_xlfn.SWITCH(RANDBETWEEN(0,1),0,"No",1,"Yes")</f>
        <v>No</v>
      </c>
      <c r="V463" s="3">
        <f t="shared" ca="1" si="280"/>
        <v>0</v>
      </c>
      <c r="W463" t="str" cm="1">
        <f t="array" aca="1" ref="W463" ca="1">_xlfn.SWITCH(RANDBETWEEN(0,1),0,"No",1,"Yes")</f>
        <v>No</v>
      </c>
      <c r="X463" s="3">
        <f t="shared" ca="1" si="281"/>
        <v>0</v>
      </c>
      <c r="Y463" t="str" cm="1">
        <f t="array" aca="1" ref="Y463" ca="1">_xlfn.SWITCH(RANDBETWEEN(0,1),0,"No",1,"Yes")</f>
        <v>No</v>
      </c>
      <c r="Z463" s="3">
        <f t="shared" ca="1" si="282"/>
        <v>0</v>
      </c>
      <c r="AA463" s="3">
        <f t="shared" ca="1" si="267"/>
        <v>1</v>
      </c>
      <c r="AB463" s="3">
        <f t="shared" ca="1" si="283"/>
        <v>0.8208748223999085</v>
      </c>
      <c r="AC463" s="3">
        <f t="shared" ca="1" si="284"/>
        <v>233.77072039160493</v>
      </c>
      <c r="AD463" s="3">
        <f t="shared" ca="1" si="285"/>
        <v>3</v>
      </c>
      <c r="AE463" s="3" t="str">
        <f t="shared" ca="1" si="286"/>
        <v>4-8</v>
      </c>
      <c r="AF463" s="3">
        <f t="shared" ca="1" si="287"/>
        <v>0.81261200838927761</v>
      </c>
      <c r="AG463" s="3" t="str">
        <f t="shared" ca="1" si="288"/>
        <v>High</v>
      </c>
      <c r="AH463" s="3">
        <f t="shared" ca="1" si="289"/>
        <v>8.6796185058606534E-2</v>
      </c>
      <c r="AI463" s="3">
        <f t="shared" ca="1" si="290"/>
        <v>59.351410871063528</v>
      </c>
      <c r="AJ463" s="3">
        <f t="shared" ca="1" si="291"/>
        <v>3.9387559109496859</v>
      </c>
      <c r="AK463" s="3">
        <f t="shared" ca="1" si="292"/>
        <v>10.721590861363381</v>
      </c>
      <c r="AL463" s="3">
        <f t="shared" ca="1" si="293"/>
        <v>30</v>
      </c>
      <c r="AM463" s="3" t="str">
        <f t="shared" ca="1" si="294"/>
        <v>On time</v>
      </c>
      <c r="AN463" s="6">
        <f t="shared" ca="1" si="295"/>
        <v>0</v>
      </c>
      <c r="AO463" s="6">
        <f t="shared" ca="1" si="296"/>
        <v>0.75736577652688908</v>
      </c>
      <c r="AP463" s="3" cm="1">
        <f t="array" aca="1" ref="AP463" ca="1">_xlfn.SWITCH(F463,3,_xlfn.NORM.INV(RAND(),8,4),4,_xlfn.NORM.INV(RAND(),7,3))</f>
        <v>9.506074402769503</v>
      </c>
      <c r="AQ463" s="6">
        <f t="shared" ca="1" si="297"/>
        <v>98.282622960787606</v>
      </c>
      <c r="AR463" s="6">
        <f t="shared" ca="1" si="298"/>
        <v>2416.9387486411943</v>
      </c>
      <c r="AS463" s="3">
        <f t="shared" ca="1" si="299"/>
        <v>1.3401988576704227</v>
      </c>
      <c r="AT463" s="6">
        <f t="shared" ca="1" si="300"/>
        <v>2680.3977153408455</v>
      </c>
      <c r="AU463" s="3">
        <f t="shared" ca="1" si="301"/>
        <v>1011.3880902584722</v>
      </c>
      <c r="AV463" s="3">
        <f t="shared" ca="1" si="302"/>
        <v>79.592862293387086</v>
      </c>
      <c r="AW463" s="6">
        <f t="shared" ca="1" si="303"/>
        <v>6189.0747823104266</v>
      </c>
      <c r="BC463">
        <v>460</v>
      </c>
      <c r="BD463">
        <v>4715559.7336773006</v>
      </c>
      <c r="BI463">
        <v>460</v>
      </c>
      <c r="BJ463">
        <v>25330.848598565946</v>
      </c>
      <c r="BO463">
        <v>460</v>
      </c>
      <c r="BP463">
        <v>0.58599999999999997</v>
      </c>
      <c r="BW463">
        <v>460</v>
      </c>
      <c r="BX463">
        <v>24.721339234113223</v>
      </c>
      <c r="CE463">
        <v>460</v>
      </c>
      <c r="CF463">
        <v>1500379.3474422558</v>
      </c>
      <c r="CK463">
        <v>460</v>
      </c>
      <c r="CL463">
        <v>-3690.0196929570156</v>
      </c>
      <c r="CS463">
        <v>459</v>
      </c>
      <c r="CT463" s="10">
        <v>7.8E-2</v>
      </c>
      <c r="CU463" s="10">
        <v>6.4000000000000001E-2</v>
      </c>
      <c r="CV463" s="10">
        <v>6.4000000000000001E-2</v>
      </c>
      <c r="CW463" s="10">
        <v>6.8000000000000005E-2</v>
      </c>
      <c r="CX463" s="10">
        <v>7.1999999999999995E-2</v>
      </c>
      <c r="CY463" s="10">
        <v>4.8000000000000001E-2</v>
      </c>
      <c r="CZ463" s="10">
        <v>7.1999999999999995E-2</v>
      </c>
      <c r="DA463" s="10">
        <v>5.3999999999999999E-2</v>
      </c>
      <c r="DB463" s="10">
        <v>6.6000000000000003E-2</v>
      </c>
      <c r="DC463" s="10">
        <v>6.8000000000000005E-2</v>
      </c>
      <c r="DD463" s="10">
        <v>4.3999999999999997E-2</v>
      </c>
      <c r="DE463" s="10">
        <v>6.8000000000000005E-2</v>
      </c>
      <c r="DF463" s="10">
        <v>5.1999999999999998E-2</v>
      </c>
      <c r="DG463" s="10">
        <v>5.3999999999999999E-2</v>
      </c>
      <c r="DH463" s="10">
        <v>0.05</v>
      </c>
      <c r="DI463" s="10">
        <v>7.8E-2</v>
      </c>
      <c r="DJ463" s="25">
        <v>10289.28381653016</v>
      </c>
      <c r="DK463" s="10">
        <v>0.59599999999999997</v>
      </c>
      <c r="DL463" s="10"/>
      <c r="DM463" s="10"/>
      <c r="DN463" s="10"/>
      <c r="DO463" s="10"/>
      <c r="DP463" s="10"/>
      <c r="DQ463" s="10"/>
      <c r="DR463" s="10"/>
      <c r="DS463" s="10"/>
      <c r="DT463" s="10"/>
      <c r="DU463" s="10"/>
      <c r="DV463" s="10"/>
    </row>
    <row r="464" spans="1:126" x14ac:dyDescent="0.35">
      <c r="A464">
        <f t="shared" ca="1" si="268"/>
        <v>3</v>
      </c>
      <c r="B464" t="str" cm="1">
        <f t="array" aca="1" ref="B464" ca="1">_xlfn.SWITCH(A464,1,"A",2,"B",3,"C",4,"D")</f>
        <v>C</v>
      </c>
      <c r="C464">
        <f t="shared" ca="1" si="269"/>
        <v>4</v>
      </c>
      <c r="D464" s="3">
        <f t="shared" ca="1" si="270"/>
        <v>2.5525526309250059</v>
      </c>
      <c r="E464">
        <f t="shared" ca="1" si="271"/>
        <v>1</v>
      </c>
      <c r="F464" cm="1">
        <f t="array" aca="1" ref="F464" ca="1">_xlfn.SWITCH(RANDBETWEEN(0,1),0,3,1,4)</f>
        <v>4</v>
      </c>
      <c r="G464" s="3">
        <f t="shared" ca="1" si="272"/>
        <v>2.8840619087033272</v>
      </c>
      <c r="H464" t="str" cm="1">
        <f t="array" aca="1" ref="H464" ca="1">_xlfn.SWITCH(RANDBETWEEN(0,1),0,"No",1,"Yes")</f>
        <v>No</v>
      </c>
      <c r="I464" s="3">
        <f t="shared" ca="1" si="273"/>
        <v>0.40724580262529853</v>
      </c>
      <c r="J464" t="str" cm="1">
        <f t="array" aca="1" ref="J464" ca="1">_xlfn.SWITCH(RANDBETWEEN(0,2),0,"Rainy",1,"Sunny",2,"Cold")</f>
        <v>Sunny</v>
      </c>
      <c r="K464">
        <f t="shared" ca="1" si="266"/>
        <v>0.50508868265613494</v>
      </c>
      <c r="L464" t="str" cm="1">
        <f t="array" aca="1" ref="L464" ca="1">_xlfn.SWITCH(RANDBETWEEN(0,1),0,"Good",1,"Bad")</f>
        <v>Bad</v>
      </c>
      <c r="M464" s="3">
        <f t="shared" ca="1" si="274"/>
        <v>0.58097811145586931</v>
      </c>
      <c r="N464" t="str" cm="1">
        <f t="array" aca="1" ref="N464" ca="1">_xlfn.SWITCH(RANDBETWEEN(0,1),0,"No",1,"Yes")</f>
        <v>No</v>
      </c>
      <c r="O464" s="3">
        <f t="shared" ca="1" si="275"/>
        <v>6.9032485689017764E-2</v>
      </c>
      <c r="P464" t="str" cm="1">
        <f t="array" aca="1" ref="P464" ca="1">_xlfn.SWITCH(RANDBETWEEN(0,1),0,"No",1,"Yes")</f>
        <v>Yes</v>
      </c>
      <c r="Q464" s="3">
        <f t="shared" ca="1" si="276"/>
        <v>0.96570055765842067</v>
      </c>
      <c r="R464">
        <f t="shared" ca="1" si="277"/>
        <v>3</v>
      </c>
      <c r="S464" s="3">
        <f t="shared" ca="1" si="278"/>
        <v>0.17918964251169683</v>
      </c>
      <c r="T464" s="3">
        <f t="shared" ca="1" si="279"/>
        <v>0.53756892753509056</v>
      </c>
      <c r="U464" t="str" cm="1">
        <f t="array" aca="1" ref="U464" ca="1">_xlfn.SWITCH(RANDBETWEEN(0,1),0,"No",1,"Yes")</f>
        <v>Yes</v>
      </c>
      <c r="V464" s="3">
        <f t="shared" ca="1" si="280"/>
        <v>0.59671324522762303</v>
      </c>
      <c r="W464" t="str" cm="1">
        <f t="array" aca="1" ref="W464" ca="1">_xlfn.SWITCH(RANDBETWEEN(0,1),0,"No",1,"Yes")</f>
        <v>No</v>
      </c>
      <c r="X464" s="3">
        <f t="shared" ca="1" si="281"/>
        <v>0</v>
      </c>
      <c r="Y464" t="str" cm="1">
        <f t="array" aca="1" ref="Y464" ca="1">_xlfn.SWITCH(RANDBETWEEN(0,1),0,"No",1,"Yes")</f>
        <v>No</v>
      </c>
      <c r="Z464" s="3">
        <f t="shared" ca="1" si="282"/>
        <v>0</v>
      </c>
      <c r="AA464" s="3">
        <f t="shared" ca="1" si="267"/>
        <v>0</v>
      </c>
      <c r="AB464" s="3">
        <f t="shared" ca="1" si="283"/>
        <v>0.43343718987607416</v>
      </c>
      <c r="AC464" s="3">
        <f t="shared" ca="1" si="284"/>
        <v>229.57672058495803</v>
      </c>
      <c r="AD464" s="3">
        <f t="shared" ca="1" si="285"/>
        <v>2</v>
      </c>
      <c r="AE464" s="3" t="str">
        <f t="shared" ca="1" si="286"/>
        <v>12-4</v>
      </c>
      <c r="AF464" s="3">
        <f t="shared" ca="1" si="287"/>
        <v>0.30178102719482242</v>
      </c>
      <c r="AG464" s="3" t="str">
        <f t="shared" ca="1" si="288"/>
        <v>High</v>
      </c>
      <c r="AH464" s="3">
        <f t="shared" ca="1" si="289"/>
        <v>9.4244266537230018E-2</v>
      </c>
      <c r="AI464" s="3">
        <f t="shared" ca="1" si="290"/>
        <v>102.88679908428765</v>
      </c>
      <c r="AJ464" s="3">
        <f t="shared" ca="1" si="291"/>
        <v>2.2313525411251502</v>
      </c>
      <c r="AK464" s="3">
        <f t="shared" ca="1" si="292"/>
        <v>9.607204746284058</v>
      </c>
      <c r="AL464" s="3">
        <f t="shared" ca="1" si="293"/>
        <v>15</v>
      </c>
      <c r="AM464" s="3" t="str">
        <f t="shared" ca="1" si="294"/>
        <v>On time</v>
      </c>
      <c r="AN464" s="6">
        <f t="shared" ca="1" si="295"/>
        <v>0</v>
      </c>
      <c r="AO464" s="6">
        <f t="shared" ca="1" si="296"/>
        <v>6.819479662799047</v>
      </c>
      <c r="AP464" s="3" cm="1">
        <f t="array" aca="1" ref="AP464" ca="1">_xlfn.SWITCH(F464,3,_xlfn.NORM.INV(RAND(),8,4),4,_xlfn.NORM.INV(RAND(),7,3))</f>
        <v>6.6671977637449551</v>
      </c>
      <c r="AQ464" s="6">
        <f t="shared" ca="1" si="297"/>
        <v>94.187162970224961</v>
      </c>
      <c r="AR464" s="6">
        <f t="shared" ca="1" si="298"/>
        <v>3243.2186297950057</v>
      </c>
      <c r="AS464" s="3">
        <f t="shared" ca="1" si="299"/>
        <v>1.2009005932855072</v>
      </c>
      <c r="AT464" s="6">
        <f t="shared" ca="1" si="300"/>
        <v>1801.3508899282608</v>
      </c>
      <c r="AU464" s="3">
        <f t="shared" ca="1" si="301"/>
        <v>976.68239304956512</v>
      </c>
      <c r="AV464" s="3">
        <f t="shared" ca="1" si="302"/>
        <v>40.126571634899427</v>
      </c>
      <c r="AW464" s="6">
        <f t="shared" ca="1" si="303"/>
        <v>6068.1979640705304</v>
      </c>
      <c r="BC464">
        <v>461</v>
      </c>
      <c r="BD464">
        <v>9370329.6517725512</v>
      </c>
      <c r="BI464">
        <v>461</v>
      </c>
      <c r="BJ464">
        <v>12298.991925331553</v>
      </c>
      <c r="BO464">
        <v>461</v>
      </c>
      <c r="BP464">
        <v>0.59199999999999997</v>
      </c>
      <c r="BW464">
        <v>461</v>
      </c>
      <c r="BX464">
        <v>24.288572218091993</v>
      </c>
      <c r="CE464">
        <v>461</v>
      </c>
      <c r="CF464">
        <v>3419753.8380893283</v>
      </c>
      <c r="CK464">
        <v>461</v>
      </c>
      <c r="CL464">
        <v>4048.8706413094501</v>
      </c>
      <c r="CS464">
        <v>460</v>
      </c>
      <c r="CT464" s="10">
        <v>7.0000000000000007E-2</v>
      </c>
      <c r="CU464" s="10">
        <v>0.05</v>
      </c>
      <c r="CV464" s="10">
        <v>5.6000000000000001E-2</v>
      </c>
      <c r="CW464" s="10">
        <v>8.4000000000000005E-2</v>
      </c>
      <c r="CX464" s="10">
        <v>4.2000000000000003E-2</v>
      </c>
      <c r="CY464" s="10">
        <v>5.8000000000000003E-2</v>
      </c>
      <c r="CZ464" s="10">
        <v>7.3999999999999996E-2</v>
      </c>
      <c r="DA464" s="10">
        <v>6.2E-2</v>
      </c>
      <c r="DB464" s="10">
        <v>0.08</v>
      </c>
      <c r="DC464" s="10">
        <v>8.5999999999999993E-2</v>
      </c>
      <c r="DD464" s="10">
        <v>5.6000000000000001E-2</v>
      </c>
      <c r="DE464" s="10">
        <v>4.3999999999999997E-2</v>
      </c>
      <c r="DF464" s="10">
        <v>6.2E-2</v>
      </c>
      <c r="DG464" s="10">
        <v>6.8000000000000005E-2</v>
      </c>
      <c r="DH464" s="10">
        <v>6.8000000000000005E-2</v>
      </c>
      <c r="DI464" s="10">
        <v>0.04</v>
      </c>
      <c r="DJ464" s="25">
        <v>12546.81942109655</v>
      </c>
      <c r="DK464" s="10">
        <v>0.60399999999999998</v>
      </c>
      <c r="DL464" s="10"/>
      <c r="DM464" s="10"/>
      <c r="DN464" s="10"/>
      <c r="DO464" s="10"/>
      <c r="DP464" s="10"/>
      <c r="DQ464" s="10"/>
      <c r="DR464" s="10"/>
      <c r="DS464" s="10"/>
      <c r="DT464" s="10"/>
      <c r="DU464" s="10"/>
      <c r="DV464" s="10"/>
    </row>
    <row r="465" spans="1:126" x14ac:dyDescent="0.35">
      <c r="A465">
        <f t="shared" ca="1" si="268"/>
        <v>3</v>
      </c>
      <c r="B465" t="str" cm="1">
        <f t="array" aca="1" ref="B465" ca="1">_xlfn.SWITCH(A465,1,"A",2,"B",3,"C",4,"D")</f>
        <v>C</v>
      </c>
      <c r="C465">
        <f t="shared" ca="1" si="269"/>
        <v>1</v>
      </c>
      <c r="D465" s="3">
        <f t="shared" ca="1" si="270"/>
        <v>2.9782691065771827</v>
      </c>
      <c r="E465">
        <f t="shared" ca="1" si="271"/>
        <v>1</v>
      </c>
      <c r="F465" cm="1">
        <f t="array" aca="1" ref="F465" ca="1">_xlfn.SWITCH(RANDBETWEEN(0,1),0,3,1,4)</f>
        <v>4</v>
      </c>
      <c r="G465" s="3">
        <f t="shared" ca="1" si="272"/>
        <v>1.860266503811979</v>
      </c>
      <c r="H465" t="str" cm="1">
        <f t="array" aca="1" ref="H465" ca="1">_xlfn.SWITCH(RANDBETWEEN(0,1),0,"No",1,"Yes")</f>
        <v>Yes</v>
      </c>
      <c r="I465" s="3">
        <f t="shared" ca="1" si="273"/>
        <v>8.851815479729068E-2</v>
      </c>
      <c r="J465" t="str" cm="1">
        <f t="array" aca="1" ref="J465" ca="1">_xlfn.SWITCH(RANDBETWEEN(0,2),0,"Rainy",1,"Sunny",2,"Cold")</f>
        <v>Rainy</v>
      </c>
      <c r="K465">
        <f t="shared" ca="1" si="266"/>
        <v>1.0341076181256328</v>
      </c>
      <c r="L465" t="str" cm="1">
        <f t="array" aca="1" ref="L465" ca="1">_xlfn.SWITCH(RANDBETWEEN(0,1),0,"Good",1,"Bad")</f>
        <v>Bad</v>
      </c>
      <c r="M465" s="3">
        <f t="shared" ca="1" si="274"/>
        <v>0.40915769593991685</v>
      </c>
      <c r="N465" t="str" cm="1">
        <f t="array" aca="1" ref="N465" ca="1">_xlfn.SWITCH(RANDBETWEEN(0,1),0,"No",1,"Yes")</f>
        <v>No</v>
      </c>
      <c r="O465" s="3">
        <f t="shared" ca="1" si="275"/>
        <v>7.4577251568863981E-2</v>
      </c>
      <c r="P465" t="str" cm="1">
        <f t="array" aca="1" ref="P465" ca="1">_xlfn.SWITCH(RANDBETWEEN(0,1),0,"No",1,"Yes")</f>
        <v>No</v>
      </c>
      <c r="Q465" s="3">
        <f t="shared" ca="1" si="276"/>
        <v>0</v>
      </c>
      <c r="R465">
        <f t="shared" ca="1" si="277"/>
        <v>1</v>
      </c>
      <c r="S465" s="3">
        <f t="shared" ca="1" si="278"/>
        <v>0.18627138356391434</v>
      </c>
      <c r="T465" s="3">
        <f t="shared" ca="1" si="279"/>
        <v>0.18627138356391434</v>
      </c>
      <c r="U465" t="str" cm="1">
        <f t="array" aca="1" ref="U465" ca="1">_xlfn.SWITCH(RANDBETWEEN(0,1),0,"No",1,"Yes")</f>
        <v>No</v>
      </c>
      <c r="V465" s="3">
        <f t="shared" ca="1" si="280"/>
        <v>0</v>
      </c>
      <c r="W465" t="str" cm="1">
        <f t="array" aca="1" ref="W465" ca="1">_xlfn.SWITCH(RANDBETWEEN(0,1),0,"No",1,"Yes")</f>
        <v>No</v>
      </c>
      <c r="X465" s="3">
        <f t="shared" ca="1" si="281"/>
        <v>0</v>
      </c>
      <c r="Y465" t="str" cm="1">
        <f t="array" aca="1" ref="Y465" ca="1">_xlfn.SWITCH(RANDBETWEEN(0,1),0,"No",1,"Yes")</f>
        <v>Yes</v>
      </c>
      <c r="Z465" s="3">
        <f t="shared" ca="1" si="282"/>
        <v>0.79739665335388166</v>
      </c>
      <c r="AA465" s="3">
        <f t="shared" ca="1" si="267"/>
        <v>0</v>
      </c>
      <c r="AB465" s="3">
        <f t="shared" ca="1" si="283"/>
        <v>0.93047606647279568</v>
      </c>
      <c r="AC465" s="3">
        <f t="shared" ca="1" si="284"/>
        <v>250.74147362714345</v>
      </c>
      <c r="AD465" s="3">
        <f t="shared" ca="1" si="285"/>
        <v>4</v>
      </c>
      <c r="AE465" s="3" t="str">
        <f t="shared" ca="1" si="286"/>
        <v>4-8</v>
      </c>
      <c r="AF465" s="3">
        <f t="shared" ca="1" si="287"/>
        <v>1.4120697903177453</v>
      </c>
      <c r="AG465" s="3" t="str">
        <f t="shared" ca="1" si="288"/>
        <v>Low</v>
      </c>
      <c r="AH465" s="3">
        <f t="shared" ca="1" si="289"/>
        <v>0.54041515875193213</v>
      </c>
      <c r="AI465" s="3">
        <f t="shared" ca="1" si="290"/>
        <v>59.163065101260429</v>
      </c>
      <c r="AJ465" s="3">
        <f t="shared" ca="1" si="291"/>
        <v>4.2381420434858699</v>
      </c>
      <c r="AK465" s="3">
        <f t="shared" ca="1" si="292"/>
        <v>11.571398320189822</v>
      </c>
      <c r="AL465" s="3">
        <f t="shared" ca="1" si="293"/>
        <v>30</v>
      </c>
      <c r="AM465" s="3" t="str">
        <f t="shared" ca="1" si="294"/>
        <v>On time</v>
      </c>
      <c r="AN465" s="6">
        <f t="shared" ca="1" si="295"/>
        <v>0</v>
      </c>
      <c r="AO465" s="6">
        <f t="shared" ca="1" si="296"/>
        <v>0.58258658989193712</v>
      </c>
      <c r="AP465" s="3" cm="1">
        <f t="array" aca="1" ref="AP465" ca="1">_xlfn.SWITCH(F465,3,_xlfn.NORM.INV(RAND(),8,4),4,_xlfn.NORM.INV(RAND(),7,3))</f>
        <v>4.3216670201122023</v>
      </c>
      <c r="AQ465" s="6">
        <f t="shared" ca="1" si="297"/>
        <v>92.560795578283944</v>
      </c>
      <c r="AR465" s="6">
        <f t="shared" ca="1" si="298"/>
        <v>5370.3420868360035</v>
      </c>
      <c r="AS465" s="3">
        <f t="shared" ca="1" si="299"/>
        <v>1.4464247900237277</v>
      </c>
      <c r="AT465" s="6">
        <f t="shared" ca="1" si="300"/>
        <v>2169.6371850355918</v>
      </c>
      <c r="AU465" s="3">
        <f t="shared" ca="1" si="301"/>
        <v>1003.7915591997945</v>
      </c>
      <c r="AV465" s="3">
        <f t="shared" ca="1" si="302"/>
        <v>31.017765390160108</v>
      </c>
      <c r="AW465" s="6">
        <f t="shared" ca="1" si="303"/>
        <v>8575.3711830514439</v>
      </c>
      <c r="BC465">
        <v>462</v>
      </c>
      <c r="BD465">
        <v>4100731.4219546765</v>
      </c>
      <c r="BI465">
        <v>462</v>
      </c>
      <c r="BJ465">
        <v>11514.081334547429</v>
      </c>
      <c r="BO465">
        <v>462</v>
      </c>
      <c r="BP465">
        <v>0.61599999999999999</v>
      </c>
      <c r="BW465">
        <v>462</v>
      </c>
      <c r="BX465">
        <v>25.258030113816407</v>
      </c>
      <c r="CE465">
        <v>462</v>
      </c>
      <c r="CF465">
        <v>3803059.0378834577</v>
      </c>
      <c r="CK465">
        <v>462</v>
      </c>
      <c r="CL465">
        <v>3853.3469643438216</v>
      </c>
      <c r="CS465">
        <v>461</v>
      </c>
      <c r="CT465" s="10">
        <v>0.06</v>
      </c>
      <c r="CU465" s="10">
        <v>5.8000000000000003E-2</v>
      </c>
      <c r="CV465" s="10">
        <v>5.6000000000000001E-2</v>
      </c>
      <c r="CW465" s="10">
        <v>5.3999999999999999E-2</v>
      </c>
      <c r="CX465" s="10">
        <v>6.8000000000000005E-2</v>
      </c>
      <c r="CY465" s="10">
        <v>4.8000000000000001E-2</v>
      </c>
      <c r="CZ465" s="10">
        <v>5.6000000000000001E-2</v>
      </c>
      <c r="DA465" s="10">
        <v>7.8E-2</v>
      </c>
      <c r="DB465" s="10">
        <v>6.8000000000000005E-2</v>
      </c>
      <c r="DC465" s="10">
        <v>7.0000000000000007E-2</v>
      </c>
      <c r="DD465" s="10">
        <v>5.6000000000000001E-2</v>
      </c>
      <c r="DE465" s="10">
        <v>5.6000000000000001E-2</v>
      </c>
      <c r="DF465" s="10">
        <v>5.6000000000000001E-2</v>
      </c>
      <c r="DG465" s="10">
        <v>7.5999999999999998E-2</v>
      </c>
      <c r="DH465" s="10">
        <v>5.1999999999999998E-2</v>
      </c>
      <c r="DI465" s="10">
        <v>8.7999999999999995E-2</v>
      </c>
      <c r="DJ465" s="25">
        <v>10585.951215372153</v>
      </c>
      <c r="DK465" s="10">
        <v>0.60799999999999998</v>
      </c>
      <c r="DL465" s="10"/>
      <c r="DM465" s="10"/>
      <c r="DN465" s="10"/>
      <c r="DO465" s="10"/>
      <c r="DP465" s="10"/>
      <c r="DQ465" s="10"/>
      <c r="DR465" s="10"/>
      <c r="DS465" s="10"/>
      <c r="DT465" s="10"/>
      <c r="DU465" s="10"/>
      <c r="DV465" s="10"/>
    </row>
    <row r="466" spans="1:126" x14ac:dyDescent="0.35">
      <c r="A466">
        <f t="shared" ca="1" si="268"/>
        <v>1</v>
      </c>
      <c r="B466" t="str" cm="1">
        <f t="array" aca="1" ref="B466" ca="1">_xlfn.SWITCH(A466,1,"A",2,"B",3,"C",4,"D")</f>
        <v>A</v>
      </c>
      <c r="C466">
        <f t="shared" ca="1" si="269"/>
        <v>4</v>
      </c>
      <c r="D466" s="3">
        <f t="shared" ca="1" si="270"/>
        <v>2.6491958034705512</v>
      </c>
      <c r="E466">
        <f t="shared" ca="1" si="271"/>
        <v>1</v>
      </c>
      <c r="F466" cm="1">
        <f t="array" aca="1" ref="F466" ca="1">_xlfn.SWITCH(RANDBETWEEN(0,1),0,3,1,4)</f>
        <v>4</v>
      </c>
      <c r="G466" s="3">
        <f t="shared" ca="1" si="272"/>
        <v>3.5145488594155516</v>
      </c>
      <c r="H466" t="str" cm="1">
        <f t="array" aca="1" ref="H466" ca="1">_xlfn.SWITCH(RANDBETWEEN(0,1),0,"No",1,"Yes")</f>
        <v>No</v>
      </c>
      <c r="I466" s="3">
        <f t="shared" ca="1" si="273"/>
        <v>0.3488951922145157</v>
      </c>
      <c r="J466" t="str" cm="1">
        <f t="array" aca="1" ref="J466" ca="1">_xlfn.SWITCH(RANDBETWEEN(0,2),0,"Rainy",1,"Sunny",2,"Cold")</f>
        <v>Sunny</v>
      </c>
      <c r="K466">
        <f t="shared" ca="1" si="266"/>
        <v>0.66779015449562129</v>
      </c>
      <c r="L466" t="str" cm="1">
        <f t="array" aca="1" ref="L466" ca="1">_xlfn.SWITCH(RANDBETWEEN(0,1),0,"Good",1,"Bad")</f>
        <v>Good</v>
      </c>
      <c r="M466" s="3">
        <f t="shared" ca="1" si="274"/>
        <v>6.1026418750752445E-2</v>
      </c>
      <c r="N466" t="str" cm="1">
        <f t="array" aca="1" ref="N466" ca="1">_xlfn.SWITCH(RANDBETWEEN(0,1),0,"No",1,"Yes")</f>
        <v>Yes</v>
      </c>
      <c r="O466" s="3">
        <f t="shared" ca="1" si="275"/>
        <v>0.62054448680561991</v>
      </c>
      <c r="P466" t="str" cm="1">
        <f t="array" aca="1" ref="P466" ca="1">_xlfn.SWITCH(RANDBETWEEN(0,1),0,"No",1,"Yes")</f>
        <v>No</v>
      </c>
      <c r="Q466" s="3">
        <f t="shared" ca="1" si="276"/>
        <v>0</v>
      </c>
      <c r="R466">
        <f t="shared" ca="1" si="277"/>
        <v>1</v>
      </c>
      <c r="S466" s="3">
        <f t="shared" ca="1" si="278"/>
        <v>0.17964880675758549</v>
      </c>
      <c r="T466" s="3">
        <f t="shared" ca="1" si="279"/>
        <v>0.17964880675758549</v>
      </c>
      <c r="U466" t="str" cm="1">
        <f t="array" aca="1" ref="U466" ca="1">_xlfn.SWITCH(RANDBETWEEN(0,1),0,"No",1,"Yes")</f>
        <v>No</v>
      </c>
      <c r="V466" s="3">
        <f t="shared" ca="1" si="280"/>
        <v>0</v>
      </c>
      <c r="W466" t="str" cm="1">
        <f t="array" aca="1" ref="W466" ca="1">_xlfn.SWITCH(RANDBETWEEN(0,1),0,"No",1,"Yes")</f>
        <v>No</v>
      </c>
      <c r="X466" s="3">
        <f t="shared" ca="1" si="281"/>
        <v>0</v>
      </c>
      <c r="Y466" t="str" cm="1">
        <f t="array" aca="1" ref="Y466" ca="1">_xlfn.SWITCH(RANDBETWEEN(0,1),0,"No",1,"Yes")</f>
        <v>No</v>
      </c>
      <c r="Z466" s="3">
        <f t="shared" ca="1" si="282"/>
        <v>0</v>
      </c>
      <c r="AA466" s="3">
        <f t="shared" ca="1" si="267"/>
        <v>1</v>
      </c>
      <c r="AB466" s="3">
        <f t="shared" ca="1" si="283"/>
        <v>-0.13651502812206129</v>
      </c>
      <c r="AC466" s="3">
        <f t="shared" ca="1" si="284"/>
        <v>137.36213863647299</v>
      </c>
      <c r="AD466" s="3">
        <f t="shared" ca="1" si="285"/>
        <v>2</v>
      </c>
      <c r="AE466" s="3" t="str">
        <f t="shared" ca="1" si="286"/>
        <v>12-4</v>
      </c>
      <c r="AF466" s="3">
        <f t="shared" ca="1" si="287"/>
        <v>1.0491811306087166</v>
      </c>
      <c r="AG466" s="3" t="str">
        <f t="shared" ca="1" si="288"/>
        <v>High</v>
      </c>
      <c r="AH466" s="3">
        <f t="shared" ca="1" si="289"/>
        <v>9.5529529212916034E-2</v>
      </c>
      <c r="AI466" s="3">
        <f t="shared" ca="1" si="290"/>
        <v>74.639685139419399</v>
      </c>
      <c r="AJ466" s="3">
        <f t="shared" ca="1" si="291"/>
        <v>1.8403365231229791</v>
      </c>
      <c r="AK466" s="3">
        <f t="shared" ca="1" si="292"/>
        <v>8.2409860732621976</v>
      </c>
      <c r="AL466" s="3">
        <f t="shared" ca="1" si="293"/>
        <v>25</v>
      </c>
      <c r="AM466" s="3" t="str">
        <f t="shared" ca="1" si="294"/>
        <v>On time</v>
      </c>
      <c r="AN466" s="6">
        <f t="shared" ca="1" si="295"/>
        <v>0</v>
      </c>
      <c r="AO466" s="6">
        <f t="shared" ca="1" si="296"/>
        <v>3.8343776625909158</v>
      </c>
      <c r="AP466" s="3" cm="1">
        <f t="array" aca="1" ref="AP466" ca="1">_xlfn.SWITCH(F466,3,_xlfn.NORM.INV(RAND(),8,4),4,_xlfn.NORM.INV(RAND(),7,3))</f>
        <v>10.050607927479234</v>
      </c>
      <c r="AQ466" s="6">
        <f t="shared" ca="1" si="297"/>
        <v>107.64288491051525</v>
      </c>
      <c r="AR466" s="6">
        <f t="shared" ca="1" si="298"/>
        <v>1471.1604498949503</v>
      </c>
      <c r="AS466" s="3">
        <f t="shared" ca="1" si="299"/>
        <v>1.0301232591577747</v>
      </c>
      <c r="AT466" s="6">
        <f t="shared" ca="1" si="300"/>
        <v>2060.2465183155496</v>
      </c>
      <c r="AU466" s="3">
        <f t="shared" ca="1" si="301"/>
        <v>1016.2019868805869</v>
      </c>
      <c r="AV466" s="3">
        <f t="shared" ca="1" si="302"/>
        <v>47.028879606327578</v>
      </c>
      <c r="AW466" s="6">
        <f t="shared" ca="1" si="303"/>
        <v>4598.472212360005</v>
      </c>
      <c r="BC466">
        <v>463</v>
      </c>
      <c r="BD466">
        <v>5118520.7047163304</v>
      </c>
      <c r="BI466">
        <v>463</v>
      </c>
      <c r="BJ466">
        <v>4515.4669774188806</v>
      </c>
      <c r="BO466">
        <v>463</v>
      </c>
      <c r="BP466">
        <v>0.62</v>
      </c>
      <c r="BW466">
        <v>463</v>
      </c>
      <c r="BX466">
        <v>25.922019494980123</v>
      </c>
      <c r="CE466">
        <v>463</v>
      </c>
      <c r="CF466">
        <v>1939459.4634332045</v>
      </c>
      <c r="CK466">
        <v>463</v>
      </c>
      <c r="CL466">
        <v>3314.7848395875826</v>
      </c>
      <c r="CS466">
        <v>462</v>
      </c>
      <c r="CT466" s="10">
        <v>5.6000000000000001E-2</v>
      </c>
      <c r="CU466" s="10">
        <v>5.8000000000000003E-2</v>
      </c>
      <c r="CV466" s="10">
        <v>7.5999999999999998E-2</v>
      </c>
      <c r="CW466" s="10">
        <v>7.3999999999999996E-2</v>
      </c>
      <c r="CX466" s="10">
        <v>7.3999999999999996E-2</v>
      </c>
      <c r="CY466" s="10">
        <v>6.2E-2</v>
      </c>
      <c r="CZ466" s="10">
        <v>0.04</v>
      </c>
      <c r="DA466" s="10">
        <v>6.8000000000000005E-2</v>
      </c>
      <c r="DB466" s="10">
        <v>7.1999999999999995E-2</v>
      </c>
      <c r="DC466" s="10">
        <v>7.1999999999999995E-2</v>
      </c>
      <c r="DD466" s="10">
        <v>5.1999999999999998E-2</v>
      </c>
      <c r="DE466" s="10">
        <v>0.04</v>
      </c>
      <c r="DF466" s="10">
        <v>7.8E-2</v>
      </c>
      <c r="DG466" s="10">
        <v>5.1999999999999998E-2</v>
      </c>
      <c r="DH466" s="10">
        <v>6.8000000000000005E-2</v>
      </c>
      <c r="DI466" s="10">
        <v>5.8000000000000003E-2</v>
      </c>
      <c r="DJ466" s="25">
        <v>12846.033403070513</v>
      </c>
      <c r="DK466" s="10">
        <v>0.6</v>
      </c>
      <c r="DL466" s="10"/>
      <c r="DM466" s="10"/>
      <c r="DN466" s="10"/>
      <c r="DO466" s="10"/>
      <c r="DP466" s="10"/>
      <c r="DQ466" s="10"/>
      <c r="DR466" s="10"/>
      <c r="DS466" s="10"/>
      <c r="DT466" s="10"/>
      <c r="DU466" s="10"/>
      <c r="DV466" s="10"/>
    </row>
    <row r="467" spans="1:126" x14ac:dyDescent="0.35">
      <c r="A467">
        <f t="shared" ca="1" si="268"/>
        <v>2</v>
      </c>
      <c r="B467" t="str" cm="1">
        <f t="array" aca="1" ref="B467" ca="1">_xlfn.SWITCH(A467,1,"A",2,"B",3,"C",4,"D")</f>
        <v>B</v>
      </c>
      <c r="C467">
        <f t="shared" ca="1" si="269"/>
        <v>4</v>
      </c>
      <c r="D467" s="3">
        <f t="shared" ca="1" si="270"/>
        <v>2.9970012423067849</v>
      </c>
      <c r="E467">
        <f t="shared" ca="1" si="271"/>
        <v>1</v>
      </c>
      <c r="F467" cm="1">
        <f t="array" aca="1" ref="F467" ca="1">_xlfn.SWITCH(RANDBETWEEN(0,1),0,3,1,4)</f>
        <v>3</v>
      </c>
      <c r="G467" s="3">
        <f t="shared" ca="1" si="272"/>
        <v>2.508103429730673</v>
      </c>
      <c r="H467" t="str" cm="1">
        <f t="array" aca="1" ref="H467" ca="1">_xlfn.SWITCH(RANDBETWEEN(0,1),0,"No",1,"Yes")</f>
        <v>No</v>
      </c>
      <c r="I467" s="3">
        <f t="shared" ca="1" si="273"/>
        <v>0.42073797151213366</v>
      </c>
      <c r="J467" t="str" cm="1">
        <f t="array" aca="1" ref="J467" ca="1">_xlfn.SWITCH(RANDBETWEEN(0,2),0,"Rainy",1,"Sunny",2,"Cold")</f>
        <v>Rainy</v>
      </c>
      <c r="K467">
        <f t="shared" ca="1" si="266"/>
        <v>1.5304362002335057</v>
      </c>
      <c r="L467" t="str" cm="1">
        <f t="array" aca="1" ref="L467" ca="1">_xlfn.SWITCH(RANDBETWEEN(0,1),0,"Good",1,"Bad")</f>
        <v>Good</v>
      </c>
      <c r="M467" s="3">
        <f t="shared" ca="1" si="274"/>
        <v>0.11409835700794208</v>
      </c>
      <c r="N467" t="str" cm="1">
        <f t="array" aca="1" ref="N467" ca="1">_xlfn.SWITCH(RANDBETWEEN(0,1),0,"No",1,"Yes")</f>
        <v>No</v>
      </c>
      <c r="O467" s="3">
        <f t="shared" ca="1" si="275"/>
        <v>9.6664919693521367E-2</v>
      </c>
      <c r="P467" t="str" cm="1">
        <f t="array" aca="1" ref="P467" ca="1">_xlfn.SWITCH(RANDBETWEEN(0,1),0,"No",1,"Yes")</f>
        <v>Yes</v>
      </c>
      <c r="Q467" s="3">
        <f t="shared" ca="1" si="276"/>
        <v>1.8367253700907897</v>
      </c>
      <c r="R467">
        <f t="shared" ca="1" si="277"/>
        <v>2</v>
      </c>
      <c r="S467" s="3">
        <f t="shared" ca="1" si="278"/>
        <v>0.22244530618217628</v>
      </c>
      <c r="T467" s="3">
        <f t="shared" ca="1" si="279"/>
        <v>0.44489061236435257</v>
      </c>
      <c r="U467" t="str" cm="1">
        <f t="array" aca="1" ref="U467" ca="1">_xlfn.SWITCH(RANDBETWEEN(0,1),0,"No",1,"Yes")</f>
        <v>No</v>
      </c>
      <c r="V467" s="3">
        <f t="shared" ca="1" si="280"/>
        <v>0</v>
      </c>
      <c r="W467" t="str" cm="1">
        <f t="array" aca="1" ref="W467" ca="1">_xlfn.SWITCH(RANDBETWEEN(0,1),0,"No",1,"Yes")</f>
        <v>Yes</v>
      </c>
      <c r="X467" s="3">
        <f t="shared" ca="1" si="281"/>
        <v>38.286094200055885</v>
      </c>
      <c r="Y467" t="str" cm="1">
        <f t="array" aca="1" ref="Y467" ca="1">_xlfn.SWITCH(RANDBETWEEN(0,1),0,"No",1,"Yes")</f>
        <v>No</v>
      </c>
      <c r="Z467" s="3">
        <f t="shared" ca="1" si="282"/>
        <v>0</v>
      </c>
      <c r="AA467" s="3">
        <f t="shared" ca="1" si="267"/>
        <v>0</v>
      </c>
      <c r="AB467" s="3">
        <f t="shared" ca="1" si="283"/>
        <v>0.74900906221987607</v>
      </c>
      <c r="AC467" s="3">
        <f t="shared" ca="1" si="284"/>
        <v>258.71713337261338</v>
      </c>
      <c r="AD467" s="3">
        <f t="shared" ca="1" si="285"/>
        <v>3</v>
      </c>
      <c r="AE467" s="3" t="str">
        <f t="shared" ca="1" si="286"/>
        <v>4-8</v>
      </c>
      <c r="AF467" s="3">
        <f t="shared" ca="1" si="287"/>
        <v>0.36699035076319281</v>
      </c>
      <c r="AG467" s="3" t="str">
        <f t="shared" ca="1" si="288"/>
        <v>High</v>
      </c>
      <c r="AH467" s="3">
        <f t="shared" ca="1" si="289"/>
        <v>9.19773411281017E-2</v>
      </c>
      <c r="AI467" s="3">
        <f t="shared" ca="1" si="290"/>
        <v>35.743303779219495</v>
      </c>
      <c r="AJ467" s="3">
        <f t="shared" ca="1" si="291"/>
        <v>7.2381986559123499</v>
      </c>
      <c r="AK467" s="3">
        <f t="shared" ca="1" si="292"/>
        <v>53.683926470712322</v>
      </c>
      <c r="AL467" s="3">
        <f t="shared" ca="1" si="293"/>
        <v>30</v>
      </c>
      <c r="AM467" s="3" t="str">
        <f t="shared" ca="1" si="294"/>
        <v>Late</v>
      </c>
      <c r="AN467" s="6">
        <f t="shared" ca="1" si="295"/>
        <v>0</v>
      </c>
      <c r="AO467" s="6">
        <f t="shared" ca="1" si="296"/>
        <v>3.9771577737234116</v>
      </c>
      <c r="AP467" s="3" cm="1">
        <f t="array" aca="1" ref="AP467" ca="1">_xlfn.SWITCH(F467,3,_xlfn.NORM.INV(RAND(),8,4),4,_xlfn.NORM.INV(RAND(),7,3))</f>
        <v>4.637063136341645</v>
      </c>
      <c r="AQ467" s="6">
        <f t="shared" ca="1" si="297"/>
        <v>91.60018797623222</v>
      </c>
      <c r="AR467" s="6">
        <f t="shared" ca="1" si="298"/>
        <v>5110.6783222063268</v>
      </c>
      <c r="AS467" s="3">
        <f t="shared" ca="1" si="299"/>
        <v>6.7104908088390403</v>
      </c>
      <c r="AT467" s="6">
        <f t="shared" ca="1" si="300"/>
        <v>10065.73621325856</v>
      </c>
      <c r="AU467" s="3">
        <f t="shared" ca="1" si="301"/>
        <v>1011.5422979815198</v>
      </c>
      <c r="AV467" s="3">
        <f t="shared" ca="1" si="302"/>
        <v>47.583219292158795</v>
      </c>
      <c r="AW467" s="6">
        <f t="shared" ca="1" si="303"/>
        <v>16239.517210512289</v>
      </c>
      <c r="BC467">
        <v>464</v>
      </c>
      <c r="BD467">
        <v>6141180.3338092435</v>
      </c>
      <c r="BI467">
        <v>464</v>
      </c>
      <c r="BJ467">
        <v>10800.161111124569</v>
      </c>
      <c r="BO467">
        <v>464</v>
      </c>
      <c r="BP467">
        <v>0.628</v>
      </c>
      <c r="BW467">
        <v>464</v>
      </c>
      <c r="BX467">
        <v>22.988807133272008</v>
      </c>
      <c r="CE467">
        <v>464</v>
      </c>
      <c r="CF467">
        <v>1724688.2036185083</v>
      </c>
      <c r="CK467">
        <v>464</v>
      </c>
      <c r="CL467">
        <v>3256.6619807913612</v>
      </c>
      <c r="CS467">
        <v>463</v>
      </c>
      <c r="CT467" s="10">
        <v>6.2E-2</v>
      </c>
      <c r="CU467" s="10">
        <v>7.1999999999999995E-2</v>
      </c>
      <c r="CV467" s="10">
        <v>5.6000000000000001E-2</v>
      </c>
      <c r="CW467" s="10">
        <v>7.5999999999999998E-2</v>
      </c>
      <c r="CX467" s="10">
        <v>7.3999999999999996E-2</v>
      </c>
      <c r="CY467" s="10">
        <v>6.2E-2</v>
      </c>
      <c r="CZ467" s="10">
        <v>3.4000000000000002E-2</v>
      </c>
      <c r="DA467" s="10">
        <v>5.3999999999999999E-2</v>
      </c>
      <c r="DB467" s="10">
        <v>6.4000000000000001E-2</v>
      </c>
      <c r="DC467" s="10">
        <v>6.4000000000000001E-2</v>
      </c>
      <c r="DD467" s="10">
        <v>7.5999999999999998E-2</v>
      </c>
      <c r="DE467" s="10">
        <v>6.8000000000000005E-2</v>
      </c>
      <c r="DF467" s="10">
        <v>7.1999999999999995E-2</v>
      </c>
      <c r="DG467" s="10">
        <v>5.8000000000000003E-2</v>
      </c>
      <c r="DH467" s="10">
        <v>0.06</v>
      </c>
      <c r="DI467" s="10">
        <v>4.8000000000000001E-2</v>
      </c>
      <c r="DJ467" s="25">
        <v>9938.2147996183394</v>
      </c>
      <c r="DK467" s="10">
        <v>0.59799999999999998</v>
      </c>
      <c r="DL467" s="10"/>
      <c r="DM467" s="10"/>
      <c r="DN467" s="10"/>
      <c r="DO467" s="10"/>
      <c r="DP467" s="10"/>
      <c r="DQ467" s="10"/>
      <c r="DR467" s="10"/>
      <c r="DS467" s="10"/>
      <c r="DT467" s="10"/>
      <c r="DU467" s="10"/>
      <c r="DV467" s="10"/>
    </row>
    <row r="468" spans="1:126" x14ac:dyDescent="0.35">
      <c r="A468">
        <f t="shared" ca="1" si="268"/>
        <v>4</v>
      </c>
      <c r="B468" t="str" cm="1">
        <f t="array" aca="1" ref="B468" ca="1">_xlfn.SWITCH(A468,1,"A",2,"B",3,"C",4,"D")</f>
        <v>D</v>
      </c>
      <c r="C468">
        <f t="shared" ca="1" si="269"/>
        <v>1</v>
      </c>
      <c r="D468" s="3">
        <f t="shared" ca="1" si="270"/>
        <v>2.9946126617887221</v>
      </c>
      <c r="E468">
        <f t="shared" ca="1" si="271"/>
        <v>1</v>
      </c>
      <c r="F468" cm="1">
        <f t="array" aca="1" ref="F468" ca="1">_xlfn.SWITCH(RANDBETWEEN(0,1),0,3,1,4)</f>
        <v>3</v>
      </c>
      <c r="G468" s="3">
        <f t="shared" ca="1" si="272"/>
        <v>1.8665171623893004</v>
      </c>
      <c r="H468" t="str" cm="1">
        <f t="array" aca="1" ref="H468" ca="1">_xlfn.SWITCH(RANDBETWEEN(0,1),0,"No",1,"Yes")</f>
        <v>No</v>
      </c>
      <c r="I468" s="3">
        <f t="shared" ca="1" si="273"/>
        <v>0.3261327494619447</v>
      </c>
      <c r="J468" t="str" cm="1">
        <f t="array" aca="1" ref="J468" ca="1">_xlfn.SWITCH(RANDBETWEEN(0,2),0,"Rainy",1,"Sunny",2,"Cold")</f>
        <v>Cold</v>
      </c>
      <c r="K468">
        <f t="shared" ca="1" si="266"/>
        <v>1.453464396533555</v>
      </c>
      <c r="L468" t="str" cm="1">
        <f t="array" aca="1" ref="L468" ca="1">_xlfn.SWITCH(RANDBETWEEN(0,1),0,"Good",1,"Bad")</f>
        <v>Bad</v>
      </c>
      <c r="M468" s="3">
        <f t="shared" ca="1" si="274"/>
        <v>0.57841851055158644</v>
      </c>
      <c r="N468" t="str" cm="1">
        <f t="array" aca="1" ref="N468" ca="1">_xlfn.SWITCH(RANDBETWEEN(0,1),0,"No",1,"Yes")</f>
        <v>Yes</v>
      </c>
      <c r="O468" s="3">
        <f t="shared" ca="1" si="275"/>
        <v>1.2307632119497613</v>
      </c>
      <c r="P468" t="str" cm="1">
        <f t="array" aca="1" ref="P468" ca="1">_xlfn.SWITCH(RANDBETWEEN(0,1),0,"No",1,"Yes")</f>
        <v>Yes</v>
      </c>
      <c r="Q468" s="3">
        <f t="shared" ca="1" si="276"/>
        <v>0.6156366321179283</v>
      </c>
      <c r="R468">
        <f t="shared" ca="1" si="277"/>
        <v>1</v>
      </c>
      <c r="S468" s="3">
        <f t="shared" ca="1" si="278"/>
        <v>0.1823366299019499</v>
      </c>
      <c r="T468" s="3">
        <f t="shared" ca="1" si="279"/>
        <v>0.1823366299019499</v>
      </c>
      <c r="U468" t="str" cm="1">
        <f t="array" aca="1" ref="U468" ca="1">_xlfn.SWITCH(RANDBETWEEN(0,1),0,"No",1,"Yes")</f>
        <v>Yes</v>
      </c>
      <c r="V468" s="3">
        <f t="shared" ca="1" si="280"/>
        <v>0.38204109930496022</v>
      </c>
      <c r="W468" t="str" cm="1">
        <f t="array" aca="1" ref="W468" ca="1">_xlfn.SWITCH(RANDBETWEEN(0,1),0,"No",1,"Yes")</f>
        <v>Yes</v>
      </c>
      <c r="X468" s="3">
        <f t="shared" ca="1" si="281"/>
        <v>22.757392589721881</v>
      </c>
      <c r="Y468" t="str" cm="1">
        <f t="array" aca="1" ref="Y468" ca="1">_xlfn.SWITCH(RANDBETWEEN(0,1),0,"No",1,"Yes")</f>
        <v>Yes</v>
      </c>
      <c r="Z468" s="3">
        <f t="shared" ca="1" si="282"/>
        <v>0.41833385197375017</v>
      </c>
      <c r="AA468" s="3">
        <f t="shared" ca="1" si="267"/>
        <v>0</v>
      </c>
      <c r="AB468" s="3">
        <f t="shared" ca="1" si="283"/>
        <v>1.2170637613079536</v>
      </c>
      <c r="AC468" s="3">
        <f t="shared" ca="1" si="284"/>
        <v>262.67908705297612</v>
      </c>
      <c r="AD468" s="3">
        <f t="shared" ca="1" si="285"/>
        <v>1</v>
      </c>
      <c r="AE468" s="3" t="str">
        <f t="shared" ca="1" si="286"/>
        <v>8-12</v>
      </c>
      <c r="AF468" s="3">
        <f t="shared" ca="1" si="287"/>
        <v>0.79685301206948789</v>
      </c>
      <c r="AG468" s="3" t="str">
        <f t="shared" ca="1" si="288"/>
        <v>Low</v>
      </c>
      <c r="AH468" s="3">
        <f t="shared" ca="1" si="289"/>
        <v>0.95091923170723103</v>
      </c>
      <c r="AI468" s="3">
        <f t="shared" ca="1" si="290"/>
        <v>34.900049774751878</v>
      </c>
      <c r="AJ468" s="3">
        <f t="shared" ca="1" si="291"/>
        <v>7.526610670997063</v>
      </c>
      <c r="AK468" s="3">
        <f t="shared" ca="1" si="292"/>
        <v>40.302483509988356</v>
      </c>
      <c r="AL468" s="3">
        <f t="shared" ca="1" si="293"/>
        <v>25</v>
      </c>
      <c r="AM468" s="3" t="str">
        <f t="shared" ca="1" si="294"/>
        <v>Late</v>
      </c>
      <c r="AN468" s="6">
        <f t="shared" ca="1" si="295"/>
        <v>0</v>
      </c>
      <c r="AO468" s="6">
        <f t="shared" ca="1" si="296"/>
        <v>11.426508928406662</v>
      </c>
      <c r="AP468" s="3" cm="1">
        <f t="array" aca="1" ref="AP468" ca="1">_xlfn.SWITCH(F468,3,_xlfn.NORM.INV(RAND(),8,4),4,_xlfn.NORM.INV(RAND(),7,3))</f>
        <v>5.6739488661734701</v>
      </c>
      <c r="AQ468" s="6">
        <f t="shared" ca="1" si="297"/>
        <v>91.105081462310324</v>
      </c>
      <c r="AR468" s="6">
        <f t="shared" ca="1" si="298"/>
        <v>4217.7679406099596</v>
      </c>
      <c r="AS468" s="3">
        <f t="shared" ca="1" si="299"/>
        <v>5.0378104387485445</v>
      </c>
      <c r="AT468" s="6">
        <f t="shared" ca="1" si="300"/>
        <v>7556.7156581228164</v>
      </c>
      <c r="AU468" s="3">
        <f t="shared" ca="1" si="301"/>
        <v>1007.4086690819768</v>
      </c>
      <c r="AV468" s="3">
        <f t="shared" ca="1" si="302"/>
        <v>29.380446351194571</v>
      </c>
      <c r="AW468" s="6">
        <f t="shared" ca="1" si="303"/>
        <v>12822.699223094354</v>
      </c>
      <c r="BC468">
        <v>465</v>
      </c>
      <c r="BD468">
        <v>4177205.835206341</v>
      </c>
      <c r="BI468">
        <v>465</v>
      </c>
      <c r="BJ468">
        <v>10309.901096302152</v>
      </c>
      <c r="BO468">
        <v>465</v>
      </c>
      <c r="BP468">
        <v>0.61199999999999999</v>
      </c>
      <c r="BW468">
        <v>465</v>
      </c>
      <c r="BX468">
        <v>42.836025342966551</v>
      </c>
      <c r="CE468">
        <v>465</v>
      </c>
      <c r="CF468">
        <v>1702943.6186765353</v>
      </c>
      <c r="CK468">
        <v>465</v>
      </c>
      <c r="CL468">
        <v>2733.5212587505794</v>
      </c>
      <c r="CS468">
        <v>464</v>
      </c>
      <c r="CT468" s="10">
        <v>7.5999999999999998E-2</v>
      </c>
      <c r="CU468" s="10">
        <v>7.0000000000000007E-2</v>
      </c>
      <c r="CV468" s="10">
        <v>3.5999999999999997E-2</v>
      </c>
      <c r="CW468" s="10">
        <v>7.3999999999999996E-2</v>
      </c>
      <c r="CX468" s="10">
        <v>4.3999999999999997E-2</v>
      </c>
      <c r="CY468" s="10">
        <v>0.08</v>
      </c>
      <c r="CZ468" s="10">
        <v>6.8000000000000005E-2</v>
      </c>
      <c r="DA468" s="10">
        <v>7.1999999999999995E-2</v>
      </c>
      <c r="DB468" s="10">
        <v>7.1999999999999995E-2</v>
      </c>
      <c r="DC468" s="10">
        <v>5.3999999999999999E-2</v>
      </c>
      <c r="DD468" s="10">
        <v>4.3999999999999997E-2</v>
      </c>
      <c r="DE468" s="10">
        <v>6.8000000000000005E-2</v>
      </c>
      <c r="DF468" s="10">
        <v>5.6000000000000001E-2</v>
      </c>
      <c r="DG468" s="10">
        <v>7.3999999999999996E-2</v>
      </c>
      <c r="DH468" s="10">
        <v>6.6000000000000003E-2</v>
      </c>
      <c r="DI468" s="10">
        <v>4.5999999999999999E-2</v>
      </c>
      <c r="DJ468" s="25">
        <v>9967.2372107670944</v>
      </c>
      <c r="DK468" s="10">
        <v>0.60599999999999998</v>
      </c>
      <c r="DL468" s="10"/>
      <c r="DM468" s="10"/>
      <c r="DN468" s="10"/>
      <c r="DO468" s="10"/>
      <c r="DP468" s="10"/>
      <c r="DQ468" s="10"/>
      <c r="DR468" s="10"/>
      <c r="DS468" s="10"/>
      <c r="DT468" s="10"/>
      <c r="DU468" s="10"/>
      <c r="DV468" s="10"/>
    </row>
    <row r="469" spans="1:126" x14ac:dyDescent="0.35">
      <c r="A469">
        <f t="shared" ca="1" si="268"/>
        <v>1</v>
      </c>
      <c r="B469" t="str" cm="1">
        <f t="array" aca="1" ref="B469" ca="1">_xlfn.SWITCH(A469,1,"A",2,"B",3,"C",4,"D")</f>
        <v>A</v>
      </c>
      <c r="C469">
        <f t="shared" ca="1" si="269"/>
        <v>3</v>
      </c>
      <c r="D469" s="3">
        <f t="shared" ca="1" si="270"/>
        <v>3.2543293655968926</v>
      </c>
      <c r="E469">
        <f t="shared" ca="1" si="271"/>
        <v>1</v>
      </c>
      <c r="F469" cm="1">
        <f t="array" aca="1" ref="F469" ca="1">_xlfn.SWITCH(RANDBETWEEN(0,1),0,3,1,4)</f>
        <v>3</v>
      </c>
      <c r="G469" s="3">
        <f t="shared" ca="1" si="272"/>
        <v>1.7781890301241765</v>
      </c>
      <c r="H469" t="str" cm="1">
        <f t="array" aca="1" ref="H469" ca="1">_xlfn.SWITCH(RANDBETWEEN(0,1),0,"No",1,"Yes")</f>
        <v>Yes</v>
      </c>
      <c r="I469" s="3">
        <f t="shared" ca="1" si="273"/>
        <v>8.6647405174613945E-2</v>
      </c>
      <c r="J469" t="str" cm="1">
        <f t="array" aca="1" ref="J469" ca="1">_xlfn.SWITCH(RANDBETWEEN(0,2),0,"Rainy",1,"Sunny",2,"Cold")</f>
        <v>Sunny</v>
      </c>
      <c r="K469">
        <f t="shared" ca="1" si="266"/>
        <v>0.33739320465720363</v>
      </c>
      <c r="L469" t="str" cm="1">
        <f t="array" aca="1" ref="L469" ca="1">_xlfn.SWITCH(RANDBETWEEN(0,1),0,"Good",1,"Bad")</f>
        <v>Good</v>
      </c>
      <c r="M469" s="3">
        <f t="shared" ca="1" si="274"/>
        <v>0.10492673797559632</v>
      </c>
      <c r="N469" t="str" cm="1">
        <f t="array" aca="1" ref="N469" ca="1">_xlfn.SWITCH(RANDBETWEEN(0,1),0,"No",1,"Yes")</f>
        <v>Yes</v>
      </c>
      <c r="O469" s="3">
        <f t="shared" ca="1" si="275"/>
        <v>1.0842325350951743</v>
      </c>
      <c r="P469" t="str" cm="1">
        <f t="array" aca="1" ref="P469" ca="1">_xlfn.SWITCH(RANDBETWEEN(0,1),0,"No",1,"Yes")</f>
        <v>Yes</v>
      </c>
      <c r="Q469" s="3">
        <f t="shared" ca="1" si="276"/>
        <v>1.1493662987590574</v>
      </c>
      <c r="R469">
        <f t="shared" ca="1" si="277"/>
        <v>2</v>
      </c>
      <c r="S469" s="3">
        <f t="shared" ca="1" si="278"/>
        <v>0.1512970838401497</v>
      </c>
      <c r="T469" s="3">
        <f t="shared" ca="1" si="279"/>
        <v>0.3025941676802994</v>
      </c>
      <c r="U469" t="str" cm="1">
        <f t="array" aca="1" ref="U469" ca="1">_xlfn.SWITCH(RANDBETWEEN(0,1),0,"No",1,"Yes")</f>
        <v>No</v>
      </c>
      <c r="V469" s="3">
        <f t="shared" ca="1" si="280"/>
        <v>0</v>
      </c>
      <c r="W469" t="str" cm="1">
        <f t="array" aca="1" ref="W469" ca="1">_xlfn.SWITCH(RANDBETWEEN(0,1),0,"No",1,"Yes")</f>
        <v>Yes</v>
      </c>
      <c r="X469" s="3">
        <f t="shared" ca="1" si="281"/>
        <v>35.236059730860724</v>
      </c>
      <c r="Y469" t="str" cm="1">
        <f t="array" aca="1" ref="Y469" ca="1">_xlfn.SWITCH(RANDBETWEEN(0,1),0,"No",1,"Yes")</f>
        <v>No</v>
      </c>
      <c r="Z469" s="3">
        <f t="shared" ca="1" si="282"/>
        <v>0</v>
      </c>
      <c r="AA469" s="3">
        <f t="shared" ca="1" si="267"/>
        <v>0</v>
      </c>
      <c r="AB469" s="3">
        <f t="shared" ca="1" si="283"/>
        <v>0.56347172978211935</v>
      </c>
      <c r="AC469" s="3">
        <f t="shared" ca="1" si="284"/>
        <v>138.58696268822618</v>
      </c>
      <c r="AD469" s="3">
        <f t="shared" ca="1" si="285"/>
        <v>2</v>
      </c>
      <c r="AE469" s="3" t="str">
        <f t="shared" ca="1" si="286"/>
        <v>12-4</v>
      </c>
      <c r="AF469" s="3">
        <f t="shared" ca="1" si="287"/>
        <v>0.78483778630225265</v>
      </c>
      <c r="AG469" s="3" t="str">
        <f t="shared" ca="1" si="288"/>
        <v>Low</v>
      </c>
      <c r="AH469" s="3">
        <f t="shared" ca="1" si="289"/>
        <v>0.40598150292523</v>
      </c>
      <c r="AI469" s="3">
        <f t="shared" ca="1" si="290"/>
        <v>32.448930050897054</v>
      </c>
      <c r="AJ469" s="3">
        <f t="shared" ca="1" si="291"/>
        <v>4.2709254964909062</v>
      </c>
      <c r="AK469" s="3">
        <f t="shared" ca="1" si="292"/>
        <v>46.104625625827353</v>
      </c>
      <c r="AL469" s="3">
        <f t="shared" ca="1" si="293"/>
        <v>50</v>
      </c>
      <c r="AM469" s="3" t="str">
        <f t="shared" ca="1" si="294"/>
        <v>On time</v>
      </c>
      <c r="AN469" s="6">
        <f t="shared" ca="1" si="295"/>
        <v>20.32318205123665</v>
      </c>
      <c r="AO469" s="6">
        <f t="shared" ca="1" si="296"/>
        <v>0</v>
      </c>
      <c r="AP469" s="3" cm="1">
        <f t="array" aca="1" ref="AP469" ca="1">_xlfn.SWITCH(F469,3,_xlfn.NORM.INV(RAND(),8,4),4,_xlfn.NORM.INV(RAND(),7,3))</f>
        <v>8.6563818936003436</v>
      </c>
      <c r="AQ469" s="6">
        <f t="shared" ca="1" si="297"/>
        <v>96.022044670309583</v>
      </c>
      <c r="AR469" s="6">
        <f t="shared" ca="1" si="298"/>
        <v>1537.2939509299531</v>
      </c>
      <c r="AS469" s="3">
        <f t="shared" ca="1" si="299"/>
        <v>5.7630782032284191</v>
      </c>
      <c r="AT469" s="6">
        <f t="shared" ca="1" si="300"/>
        <v>8644.6173048426281</v>
      </c>
      <c r="AU469" s="3">
        <f t="shared" ca="1" si="301"/>
        <v>1010.5336210656938</v>
      </c>
      <c r="AV469" s="3">
        <f t="shared" ca="1" si="302"/>
        <v>49.499378815800391</v>
      </c>
      <c r="AW469" s="6">
        <f t="shared" ca="1" si="303"/>
        <v>11262.267437705312</v>
      </c>
      <c r="BC469">
        <v>466</v>
      </c>
      <c r="BD469">
        <v>5492854.476497367</v>
      </c>
      <c r="BI469">
        <v>466</v>
      </c>
      <c r="BJ469">
        <v>19829.660925199398</v>
      </c>
      <c r="BO469">
        <v>466</v>
      </c>
      <c r="BP469">
        <v>0.58199999999999996</v>
      </c>
      <c r="BW469">
        <v>466</v>
      </c>
      <c r="BX469">
        <v>25.978090325806665</v>
      </c>
      <c r="CE469">
        <v>466</v>
      </c>
      <c r="CF469">
        <v>1468302.8870932716</v>
      </c>
      <c r="CK469">
        <v>466</v>
      </c>
      <c r="CL469">
        <v>2943.8497093682604</v>
      </c>
      <c r="CS469">
        <v>465</v>
      </c>
      <c r="CT469" s="10">
        <v>5.1999999999999998E-2</v>
      </c>
      <c r="CU469" s="10">
        <v>6.8000000000000005E-2</v>
      </c>
      <c r="CV469" s="10">
        <v>0.04</v>
      </c>
      <c r="CW469" s="10">
        <v>7.5999999999999998E-2</v>
      </c>
      <c r="CX469" s="10">
        <v>7.0000000000000007E-2</v>
      </c>
      <c r="CY469" s="10">
        <v>5.6000000000000001E-2</v>
      </c>
      <c r="CZ469" s="10">
        <v>0.06</v>
      </c>
      <c r="DA469" s="10">
        <v>7.0000000000000007E-2</v>
      </c>
      <c r="DB469" s="10">
        <v>5.6000000000000001E-2</v>
      </c>
      <c r="DC469" s="10">
        <v>9.8000000000000004E-2</v>
      </c>
      <c r="DD469" s="10">
        <v>5.3999999999999999E-2</v>
      </c>
      <c r="DE469" s="10">
        <v>6.2E-2</v>
      </c>
      <c r="DF469" s="10">
        <v>4.8000000000000001E-2</v>
      </c>
      <c r="DG469" s="10">
        <v>5.6000000000000001E-2</v>
      </c>
      <c r="DH469" s="10">
        <v>7.0000000000000007E-2</v>
      </c>
      <c r="DI469" s="10">
        <v>6.4000000000000001E-2</v>
      </c>
      <c r="DJ469" s="25">
        <v>9581.8262158326979</v>
      </c>
      <c r="DK469" s="10">
        <v>0.55800000000000005</v>
      </c>
      <c r="DL469" s="10"/>
      <c r="DM469" s="10"/>
      <c r="DN469" s="10"/>
      <c r="DO469" s="10"/>
      <c r="DP469" s="10"/>
      <c r="DQ469" s="10"/>
      <c r="DR469" s="10"/>
      <c r="DS469" s="10"/>
      <c r="DT469" s="10"/>
      <c r="DU469" s="10"/>
      <c r="DV469" s="10"/>
    </row>
    <row r="470" spans="1:126" x14ac:dyDescent="0.35">
      <c r="A470">
        <f t="shared" ca="1" si="268"/>
        <v>3</v>
      </c>
      <c r="B470" t="str" cm="1">
        <f t="array" aca="1" ref="B470" ca="1">_xlfn.SWITCH(A470,1,"A",2,"B",3,"C",4,"D")</f>
        <v>C</v>
      </c>
      <c r="C470">
        <f t="shared" ca="1" si="269"/>
        <v>4</v>
      </c>
      <c r="D470" s="3">
        <f t="shared" ca="1" si="270"/>
        <v>2.9176759770661027</v>
      </c>
      <c r="E470">
        <f t="shared" ca="1" si="271"/>
        <v>0</v>
      </c>
      <c r="F470" cm="1">
        <f t="array" aca="1" ref="F470" ca="1">_xlfn.SWITCH(RANDBETWEEN(0,1),0,3,1,4)</f>
        <v>4</v>
      </c>
      <c r="G470" s="3">
        <f t="shared" ca="1" si="272"/>
        <v>2.7760773618428836</v>
      </c>
      <c r="H470" t="str" cm="1">
        <f t="array" aca="1" ref="H470" ca="1">_xlfn.SWITCH(RANDBETWEEN(0,1),0,"No",1,"Yes")</f>
        <v>No</v>
      </c>
      <c r="I470" s="3">
        <f t="shared" ca="1" si="273"/>
        <v>0.2976679465587152</v>
      </c>
      <c r="J470" t="str" cm="1">
        <f t="array" aca="1" ref="J470" ca="1">_xlfn.SWITCH(RANDBETWEEN(0,2),0,"Rainy",1,"Sunny",2,"Cold")</f>
        <v>Rainy</v>
      </c>
      <c r="K470">
        <f t="shared" ca="1" si="266"/>
        <v>0.54469521359828277</v>
      </c>
      <c r="L470" t="str" cm="1">
        <f t="array" aca="1" ref="L470" ca="1">_xlfn.SWITCH(RANDBETWEEN(0,1),0,"Good",1,"Bad")</f>
        <v>Bad</v>
      </c>
      <c r="M470" s="3">
        <f t="shared" ca="1" si="274"/>
        <v>0.50346060859696351</v>
      </c>
      <c r="N470" t="str" cm="1">
        <f t="array" aca="1" ref="N470" ca="1">_xlfn.SWITCH(RANDBETWEEN(0,1),0,"No",1,"Yes")</f>
        <v>No</v>
      </c>
      <c r="O470" s="3">
        <f t="shared" ca="1" si="275"/>
        <v>8.915871410204311E-2</v>
      </c>
      <c r="P470" t="str" cm="1">
        <f t="array" aca="1" ref="P470" ca="1">_xlfn.SWITCH(RANDBETWEEN(0,1),0,"No",1,"Yes")</f>
        <v>No</v>
      </c>
      <c r="Q470" s="3">
        <f t="shared" ca="1" si="276"/>
        <v>0</v>
      </c>
      <c r="R470">
        <f t="shared" ca="1" si="277"/>
        <v>3</v>
      </c>
      <c r="S470" s="3">
        <f t="shared" ca="1" si="278"/>
        <v>0.15156018474465505</v>
      </c>
      <c r="T470" s="3">
        <f t="shared" ca="1" si="279"/>
        <v>0.45468055423396514</v>
      </c>
      <c r="U470" t="str" cm="1">
        <f t="array" aca="1" ref="U470" ca="1">_xlfn.SWITCH(RANDBETWEEN(0,1),0,"No",1,"Yes")</f>
        <v>Yes</v>
      </c>
      <c r="V470" s="3">
        <f t="shared" ca="1" si="280"/>
        <v>0.71806685539349502</v>
      </c>
      <c r="W470" t="str" cm="1">
        <f t="array" aca="1" ref="W470" ca="1">_xlfn.SWITCH(RANDBETWEEN(0,1),0,"No",1,"Yes")</f>
        <v>No</v>
      </c>
      <c r="X470" s="3">
        <f t="shared" ca="1" si="281"/>
        <v>0</v>
      </c>
      <c r="Y470" t="str" cm="1">
        <f t="array" aca="1" ref="Y470" ca="1">_xlfn.SWITCH(RANDBETWEEN(0,1),0,"No",1,"Yes")</f>
        <v>No</v>
      </c>
      <c r="Z470" s="3">
        <f t="shared" ca="1" si="282"/>
        <v>0</v>
      </c>
      <c r="AA470" s="3">
        <f t="shared" ca="1" si="267"/>
        <v>1</v>
      </c>
      <c r="AB470" s="3">
        <f t="shared" ca="1" si="283"/>
        <v>1.1983286012859748</v>
      </c>
      <c r="AC470" s="3">
        <f t="shared" ca="1" si="284"/>
        <v>234.12841308957573</v>
      </c>
      <c r="AD470" s="3">
        <f t="shared" ca="1" si="285"/>
        <v>4</v>
      </c>
      <c r="AE470" s="3" t="str">
        <f t="shared" ca="1" si="286"/>
        <v>4-8</v>
      </c>
      <c r="AF470" s="3">
        <f t="shared" ca="1" si="287"/>
        <v>0.27725332369496025</v>
      </c>
      <c r="AG470" s="3" t="str">
        <f t="shared" ca="1" si="288"/>
        <v>High</v>
      </c>
      <c r="AH470" s="3">
        <f t="shared" ca="1" si="289"/>
        <v>9.0984588792507926E-2</v>
      </c>
      <c r="AI470" s="3">
        <f t="shared" ca="1" si="290"/>
        <v>68.791365354609781</v>
      </c>
      <c r="AJ470" s="3">
        <f t="shared" ca="1" si="291"/>
        <v>3.4034564059410188</v>
      </c>
      <c r="AK470" s="3">
        <f t="shared" ca="1" si="292"/>
        <v>10.353830174040809</v>
      </c>
      <c r="AL470" s="3">
        <f t="shared" ca="1" si="293"/>
        <v>15</v>
      </c>
      <c r="AM470" s="3" t="str">
        <f t="shared" ca="1" si="294"/>
        <v>On time</v>
      </c>
      <c r="AN470" s="6">
        <f t="shared" ca="1" si="295"/>
        <v>0</v>
      </c>
      <c r="AO470" s="6">
        <f t="shared" ca="1" si="296"/>
        <v>5.5688633970594221</v>
      </c>
      <c r="AP470" s="3" cm="1">
        <f t="array" aca="1" ref="AP470" ca="1">_xlfn.SWITCH(F470,3,_xlfn.NORM.INV(RAND(),8,4),4,_xlfn.NORM.INV(RAND(),7,3))</f>
        <v>3.5013429747579901</v>
      </c>
      <c r="AQ470" s="6">
        <f t="shared" ca="1" si="297"/>
        <v>108.32745641679865</v>
      </c>
      <c r="AR470" s="6">
        <f t="shared" ca="1" si="298"/>
        <v>7243.6592609578001</v>
      </c>
      <c r="AS470" s="3">
        <f t="shared" ca="1" si="299"/>
        <v>1.2942287717551011</v>
      </c>
      <c r="AT470" s="6">
        <f t="shared" ca="1" si="300"/>
        <v>2588.4575435102024</v>
      </c>
      <c r="AU470" s="3">
        <f t="shared" ca="1" si="301"/>
        <v>1039.1640926967434</v>
      </c>
      <c r="AV470" s="3">
        <f t="shared" ca="1" si="302"/>
        <v>43.611693076525853</v>
      </c>
      <c r="AW470" s="6">
        <f t="shared" ca="1" si="303"/>
        <v>10920.461453638331</v>
      </c>
      <c r="BC470">
        <v>467</v>
      </c>
      <c r="BD470">
        <v>5722290.0341584366</v>
      </c>
      <c r="BI470">
        <v>467</v>
      </c>
      <c r="BJ470">
        <v>9868.7324737117051</v>
      </c>
      <c r="BO470">
        <v>467</v>
      </c>
      <c r="BP470">
        <v>0.56399999999999995</v>
      </c>
      <c r="BW470">
        <v>467</v>
      </c>
      <c r="BX470">
        <v>22.753217374858099</v>
      </c>
      <c r="CE470">
        <v>467</v>
      </c>
      <c r="CF470">
        <v>2103169.0372205195</v>
      </c>
      <c r="CK470">
        <v>467</v>
      </c>
      <c r="CL470">
        <v>3905.4657848967581</v>
      </c>
      <c r="CS470">
        <v>466</v>
      </c>
      <c r="CT470" s="10">
        <v>6.6000000000000003E-2</v>
      </c>
      <c r="CU470" s="10">
        <v>5.3999999999999999E-2</v>
      </c>
      <c r="CV470" s="10">
        <v>6.4000000000000001E-2</v>
      </c>
      <c r="CW470" s="10">
        <v>6.4000000000000001E-2</v>
      </c>
      <c r="CX470" s="10">
        <v>7.5999999999999998E-2</v>
      </c>
      <c r="CY470" s="10">
        <v>5.3999999999999999E-2</v>
      </c>
      <c r="CZ470" s="10">
        <v>5.3999999999999999E-2</v>
      </c>
      <c r="DA470" s="10">
        <v>8.4000000000000005E-2</v>
      </c>
      <c r="DB470" s="10">
        <v>7.5999999999999998E-2</v>
      </c>
      <c r="DC470" s="10">
        <v>6.2E-2</v>
      </c>
      <c r="DD470" s="10">
        <v>7.0000000000000007E-2</v>
      </c>
      <c r="DE470" s="10">
        <v>4.5999999999999999E-2</v>
      </c>
      <c r="DF470" s="10">
        <v>5.6000000000000001E-2</v>
      </c>
      <c r="DG470" s="10">
        <v>5.1999999999999998E-2</v>
      </c>
      <c r="DH470" s="10">
        <v>5.3999999999999999E-2</v>
      </c>
      <c r="DI470" s="10">
        <v>6.8000000000000005E-2</v>
      </c>
      <c r="DJ470" s="25">
        <v>8138.1395331516769</v>
      </c>
      <c r="DK470" s="10">
        <v>0.63400000000000001</v>
      </c>
      <c r="DL470" s="10"/>
      <c r="DM470" s="10"/>
      <c r="DN470" s="10"/>
      <c r="DO470" s="10"/>
      <c r="DP470" s="10"/>
      <c r="DQ470" s="10"/>
      <c r="DR470" s="10"/>
      <c r="DS470" s="10"/>
      <c r="DT470" s="10"/>
      <c r="DU470" s="10"/>
      <c r="DV470" s="10"/>
    </row>
    <row r="471" spans="1:126" x14ac:dyDescent="0.35">
      <c r="A471">
        <f t="shared" ca="1" si="268"/>
        <v>3</v>
      </c>
      <c r="B471" t="str" cm="1">
        <f t="array" aca="1" ref="B471" ca="1">_xlfn.SWITCH(A471,1,"A",2,"B",3,"C",4,"D")</f>
        <v>C</v>
      </c>
      <c r="C471">
        <f t="shared" ca="1" si="269"/>
        <v>2</v>
      </c>
      <c r="D471" s="3">
        <f t="shared" ca="1" si="270"/>
        <v>3.2035455712482688</v>
      </c>
      <c r="E471">
        <f t="shared" ca="1" si="271"/>
        <v>1</v>
      </c>
      <c r="F471" cm="1">
        <f t="array" aca="1" ref="F471" ca="1">_xlfn.SWITCH(RANDBETWEEN(0,1),0,3,1,4)</f>
        <v>4</v>
      </c>
      <c r="G471" s="3">
        <f t="shared" ca="1" si="272"/>
        <v>1.9759418978101142</v>
      </c>
      <c r="H471" t="str" cm="1">
        <f t="array" aca="1" ref="H471" ca="1">_xlfn.SWITCH(RANDBETWEEN(0,1),0,"No",1,"Yes")</f>
        <v>No</v>
      </c>
      <c r="I471" s="3">
        <f t="shared" ca="1" si="273"/>
        <v>0.40762635270894343</v>
      </c>
      <c r="J471" t="str" cm="1">
        <f t="array" aca="1" ref="J471" ca="1">_xlfn.SWITCH(RANDBETWEEN(0,2),0,"Rainy",1,"Sunny",2,"Cold")</f>
        <v>Cold</v>
      </c>
      <c r="K471">
        <f t="shared" ca="1" si="266"/>
        <v>0.73765172150584446</v>
      </c>
      <c r="L471" t="str" cm="1">
        <f t="array" aca="1" ref="L471" ca="1">_xlfn.SWITCH(RANDBETWEEN(0,1),0,"Good",1,"Bad")</f>
        <v>Bad</v>
      </c>
      <c r="M471" s="3">
        <f t="shared" ca="1" si="274"/>
        <v>0.47654961480149211</v>
      </c>
      <c r="N471" t="str" cm="1">
        <f t="array" aca="1" ref="N471" ca="1">_xlfn.SWITCH(RANDBETWEEN(0,1),0,"No",1,"Yes")</f>
        <v>No</v>
      </c>
      <c r="O471" s="3">
        <f t="shared" ca="1" si="275"/>
        <v>6.6420012477098986E-2</v>
      </c>
      <c r="P471" t="str" cm="1">
        <f t="array" aca="1" ref="P471" ca="1">_xlfn.SWITCH(RANDBETWEEN(0,1),0,"No",1,"Yes")</f>
        <v>Yes</v>
      </c>
      <c r="Q471" s="3">
        <f t="shared" ca="1" si="276"/>
        <v>1.0534602483683735</v>
      </c>
      <c r="R471">
        <f t="shared" ca="1" si="277"/>
        <v>2</v>
      </c>
      <c r="S471" s="3">
        <f t="shared" ca="1" si="278"/>
        <v>0.18899253017215792</v>
      </c>
      <c r="T471" s="3">
        <f t="shared" ca="1" si="279"/>
        <v>0.37798506034431584</v>
      </c>
      <c r="U471" t="str" cm="1">
        <f t="array" aca="1" ref="U471" ca="1">_xlfn.SWITCH(RANDBETWEEN(0,1),0,"No",1,"Yes")</f>
        <v>No</v>
      </c>
      <c r="V471" s="3">
        <f t="shared" ca="1" si="280"/>
        <v>0</v>
      </c>
      <c r="W471" t="str" cm="1">
        <f t="array" aca="1" ref="W471" ca="1">_xlfn.SWITCH(RANDBETWEEN(0,1),0,"No",1,"Yes")</f>
        <v>Yes</v>
      </c>
      <c r="X471" s="3">
        <f t="shared" ca="1" si="281"/>
        <v>11.488055008225562</v>
      </c>
      <c r="Y471" t="str" cm="1">
        <f t="array" aca="1" ref="Y471" ca="1">_xlfn.SWITCH(RANDBETWEEN(0,1),0,"No",1,"Yes")</f>
        <v>Yes</v>
      </c>
      <c r="Z471" s="3">
        <f t="shared" ca="1" si="282"/>
        <v>0.72164920950269917</v>
      </c>
      <c r="AA471" s="3">
        <f t="shared" ca="1" si="267"/>
        <v>0</v>
      </c>
      <c r="AB471" s="3">
        <f t="shared" ca="1" si="283"/>
        <v>0.96009548987624072</v>
      </c>
      <c r="AC471" s="3">
        <f t="shared" ca="1" si="284"/>
        <v>246.34427373110296</v>
      </c>
      <c r="AD471" s="3">
        <f t="shared" ca="1" si="285"/>
        <v>4</v>
      </c>
      <c r="AE471" s="3" t="str">
        <f t="shared" ca="1" si="286"/>
        <v>4-8</v>
      </c>
      <c r="AF471" s="3">
        <f t="shared" ca="1" si="287"/>
        <v>0.23282972659677958</v>
      </c>
      <c r="AG471" s="3" t="str">
        <f t="shared" ca="1" si="288"/>
        <v>Low</v>
      </c>
      <c r="AH471" s="3">
        <f t="shared" ca="1" si="289"/>
        <v>0.63505958314340627</v>
      </c>
      <c r="AI471" s="3">
        <f t="shared" ca="1" si="290"/>
        <v>11.266480674705669</v>
      </c>
      <c r="AJ471" s="3">
        <f t="shared" ca="1" si="291"/>
        <v>21.865237321550598</v>
      </c>
      <c r="AK471" s="3">
        <f t="shared" ca="1" si="292"/>
        <v>40.998561246911464</v>
      </c>
      <c r="AL471" s="3">
        <f t="shared" ca="1" si="293"/>
        <v>20</v>
      </c>
      <c r="AM471" s="3" t="str">
        <f t="shared" ca="1" si="294"/>
        <v>Late</v>
      </c>
      <c r="AN471" s="6">
        <f t="shared" ca="1" si="295"/>
        <v>0</v>
      </c>
      <c r="AO471" s="6">
        <f t="shared" ca="1" si="296"/>
        <v>4.5129570834572883</v>
      </c>
      <c r="AP471" s="3" cm="1">
        <f t="array" aca="1" ref="AP471" ca="1">_xlfn.SWITCH(F471,3,_xlfn.NORM.INV(RAND(),8,4),4,_xlfn.NORM.INV(RAND(),7,3))</f>
        <v>4.9465953760533976</v>
      </c>
      <c r="AQ471" s="6">
        <f t="shared" ca="1" si="297"/>
        <v>105.59252185855598</v>
      </c>
      <c r="AR471" s="6">
        <f t="shared" ca="1" si="298"/>
        <v>5258.5892176681627</v>
      </c>
      <c r="AS471" s="3">
        <f t="shared" ca="1" si="299"/>
        <v>5.124820155863933</v>
      </c>
      <c r="AT471" s="6">
        <f t="shared" ca="1" si="300"/>
        <v>7687.2302337958999</v>
      </c>
      <c r="AU471" s="3">
        <f t="shared" ca="1" si="301"/>
        <v>977.06333096878882</v>
      </c>
      <c r="AV471" s="3">
        <f t="shared" ca="1" si="302"/>
        <v>60.161311080733455</v>
      </c>
      <c r="AW471" s="6">
        <f t="shared" ca="1" si="303"/>
        <v>13987.557050597043</v>
      </c>
      <c r="BC471">
        <v>468</v>
      </c>
      <c r="BD471">
        <v>4567588.0869285697</v>
      </c>
      <c r="BI471">
        <v>468</v>
      </c>
      <c r="BJ471">
        <v>12963.732634071683</v>
      </c>
      <c r="BO471">
        <v>468</v>
      </c>
      <c r="BP471">
        <v>0.60799999999999998</v>
      </c>
      <c r="BW471">
        <v>468</v>
      </c>
      <c r="BX471">
        <v>26.436086040821667</v>
      </c>
      <c r="CE471">
        <v>468</v>
      </c>
      <c r="CF471">
        <v>1636294.0938335885</v>
      </c>
      <c r="CK471">
        <v>468</v>
      </c>
      <c r="CL471">
        <v>1302.3077254517489</v>
      </c>
      <c r="CS471">
        <v>467</v>
      </c>
      <c r="CT471" s="10">
        <v>6.4000000000000001E-2</v>
      </c>
      <c r="CU471" s="10">
        <v>0.05</v>
      </c>
      <c r="CV471" s="10">
        <v>7.1999999999999995E-2</v>
      </c>
      <c r="CW471" s="10">
        <v>5.1999999999999998E-2</v>
      </c>
      <c r="CX471" s="10">
        <v>5.1999999999999998E-2</v>
      </c>
      <c r="CY471" s="10">
        <v>7.0000000000000007E-2</v>
      </c>
      <c r="CZ471" s="10">
        <v>0.06</v>
      </c>
      <c r="DA471" s="10">
        <v>6.4000000000000001E-2</v>
      </c>
      <c r="DB471" s="10">
        <v>6.2E-2</v>
      </c>
      <c r="DC471" s="10">
        <v>0.08</v>
      </c>
      <c r="DD471" s="10">
        <v>7.1999999999999995E-2</v>
      </c>
      <c r="DE471" s="10">
        <v>5.3999999999999999E-2</v>
      </c>
      <c r="DF471" s="10">
        <v>5.6000000000000001E-2</v>
      </c>
      <c r="DG471" s="10">
        <v>5.6000000000000001E-2</v>
      </c>
      <c r="DH471" s="10">
        <v>6.4000000000000001E-2</v>
      </c>
      <c r="DI471" s="10">
        <v>7.1999999999999995E-2</v>
      </c>
      <c r="DJ471" s="25">
        <v>10134.906418608783</v>
      </c>
      <c r="DK471" s="10">
        <v>0.59599999999999997</v>
      </c>
      <c r="DL471" s="10"/>
      <c r="DM471" s="10"/>
      <c r="DN471" s="10"/>
      <c r="DO471" s="10"/>
      <c r="DP471" s="10"/>
      <c r="DQ471" s="10"/>
      <c r="DR471" s="10"/>
      <c r="DS471" s="10"/>
      <c r="DT471" s="10"/>
      <c r="DU471" s="10"/>
      <c r="DV471" s="10"/>
    </row>
    <row r="472" spans="1:126" x14ac:dyDescent="0.35">
      <c r="A472">
        <f t="shared" ca="1" si="268"/>
        <v>2</v>
      </c>
      <c r="B472" t="str" cm="1">
        <f t="array" aca="1" ref="B472" ca="1">_xlfn.SWITCH(A472,1,"A",2,"B",3,"C",4,"D")</f>
        <v>B</v>
      </c>
      <c r="C472">
        <f t="shared" ca="1" si="269"/>
        <v>4</v>
      </c>
      <c r="D472" s="3">
        <f t="shared" ca="1" si="270"/>
        <v>3.3338164919956443</v>
      </c>
      <c r="E472">
        <f t="shared" ca="1" si="271"/>
        <v>1</v>
      </c>
      <c r="F472" cm="1">
        <f t="array" aca="1" ref="F472" ca="1">_xlfn.SWITCH(RANDBETWEEN(0,1),0,3,1,4)</f>
        <v>3</v>
      </c>
      <c r="G472" s="3">
        <f t="shared" ca="1" si="272"/>
        <v>1.6326745566937753</v>
      </c>
      <c r="H472" t="str" cm="1">
        <f t="array" aca="1" ref="H472" ca="1">_xlfn.SWITCH(RANDBETWEEN(0,1),0,"No",1,"Yes")</f>
        <v>No</v>
      </c>
      <c r="I472" s="3">
        <f t="shared" ca="1" si="273"/>
        <v>0.35677902089211122</v>
      </c>
      <c r="J472" t="str" cm="1">
        <f t="array" aca="1" ref="J472" ca="1">_xlfn.SWITCH(RANDBETWEEN(0,2),0,"Rainy",1,"Sunny",2,"Cold")</f>
        <v>Cold</v>
      </c>
      <c r="K472">
        <f t="shared" ca="1" si="266"/>
        <v>1.3177315247254868</v>
      </c>
      <c r="L472" t="str" cm="1">
        <f t="array" aca="1" ref="L472" ca="1">_xlfn.SWITCH(RANDBETWEEN(0,1),0,"Good",1,"Bad")</f>
        <v>Good</v>
      </c>
      <c r="M472" s="3">
        <f t="shared" ca="1" si="274"/>
        <v>9.5750847697422467E-2</v>
      </c>
      <c r="N472" t="str" cm="1">
        <f t="array" aca="1" ref="N472" ca="1">_xlfn.SWITCH(RANDBETWEEN(0,1),0,"No",1,"Yes")</f>
        <v>No</v>
      </c>
      <c r="O472" s="3">
        <f t="shared" ca="1" si="275"/>
        <v>7.2536700811822313E-2</v>
      </c>
      <c r="P472" t="str" cm="1">
        <f t="array" aca="1" ref="P472" ca="1">_xlfn.SWITCH(RANDBETWEEN(0,1),0,"No",1,"Yes")</f>
        <v>Yes</v>
      </c>
      <c r="Q472" s="3">
        <f t="shared" ca="1" si="276"/>
        <v>1.7898172792474698</v>
      </c>
      <c r="R472">
        <f t="shared" ca="1" si="277"/>
        <v>1</v>
      </c>
      <c r="S472" s="3">
        <f t="shared" ca="1" si="278"/>
        <v>0.10654248948695971</v>
      </c>
      <c r="T472" s="3">
        <f t="shared" ca="1" si="279"/>
        <v>0.10654248948695971</v>
      </c>
      <c r="U472" t="str" cm="1">
        <f t="array" aca="1" ref="U472" ca="1">_xlfn.SWITCH(RANDBETWEEN(0,1),0,"No",1,"Yes")</f>
        <v>Yes</v>
      </c>
      <c r="V472" s="3">
        <f t="shared" ca="1" si="280"/>
        <v>0.60432361823561442</v>
      </c>
      <c r="W472" t="str" cm="1">
        <f t="array" aca="1" ref="W472" ca="1">_xlfn.SWITCH(RANDBETWEEN(0,1),0,"No",1,"Yes")</f>
        <v>Yes</v>
      </c>
      <c r="X472" s="3">
        <f t="shared" ca="1" si="281"/>
        <v>25.196636663214907</v>
      </c>
      <c r="Y472" t="str" cm="1">
        <f t="array" aca="1" ref="Y472" ca="1">_xlfn.SWITCH(RANDBETWEEN(0,1),0,"No",1,"Yes")</f>
        <v>Yes</v>
      </c>
      <c r="Z472" s="3">
        <f t="shared" ca="1" si="282"/>
        <v>0.99262298197709153</v>
      </c>
      <c r="AA472" s="3">
        <f t="shared" ca="1" si="267"/>
        <v>1</v>
      </c>
      <c r="AB472" s="3">
        <f t="shared" ca="1" si="283"/>
        <v>0.51231594274911951</v>
      </c>
      <c r="AC472" s="3">
        <f t="shared" ca="1" si="284"/>
        <v>227.39709269313954</v>
      </c>
      <c r="AD472" s="3">
        <f t="shared" ca="1" si="285"/>
        <v>4</v>
      </c>
      <c r="AE472" s="3" t="str">
        <f t="shared" ca="1" si="286"/>
        <v>4-8</v>
      </c>
      <c r="AF472" s="3">
        <f t="shared" ca="1" si="287"/>
        <v>1.2020370924948802</v>
      </c>
      <c r="AG472" s="3" t="str">
        <f t="shared" ca="1" si="288"/>
        <v>Low</v>
      </c>
      <c r="AH472" s="3">
        <f t="shared" ca="1" si="289"/>
        <v>1.0868893674341478</v>
      </c>
      <c r="AI472" s="3">
        <f t="shared" ca="1" si="290"/>
        <v>40.513559567541861</v>
      </c>
      <c r="AJ472" s="3">
        <f t="shared" ca="1" si="291"/>
        <v>5.6128638194339917</v>
      </c>
      <c r="AK472" s="3">
        <f t="shared" ca="1" si="292"/>
        <v>40.579521905094808</v>
      </c>
      <c r="AL472" s="3">
        <f t="shared" ca="1" si="293"/>
        <v>30</v>
      </c>
      <c r="AM472" s="3" t="str">
        <f t="shared" ca="1" si="294"/>
        <v>Late</v>
      </c>
      <c r="AN472" s="6">
        <f t="shared" ca="1" si="295"/>
        <v>26.91113004159277</v>
      </c>
      <c r="AO472" s="6">
        <f t="shared" ca="1" si="296"/>
        <v>0</v>
      </c>
      <c r="AP472" s="3" cm="1">
        <f t="array" aca="1" ref="AP472" ca="1">_xlfn.SWITCH(F472,3,_xlfn.NORM.INV(RAND(),8,4),4,_xlfn.NORM.INV(RAND(),7,3))</f>
        <v>8.6295388831424269</v>
      </c>
      <c r="AQ472" s="6">
        <f t="shared" ca="1" si="297"/>
        <v>100.87448579376597</v>
      </c>
      <c r="AR472" s="6">
        <f t="shared" ca="1" si="298"/>
        <v>2658.1449028786069</v>
      </c>
      <c r="AS472" s="3">
        <f t="shared" ca="1" si="299"/>
        <v>5.072440238136851</v>
      </c>
      <c r="AT472" s="6">
        <f t="shared" ca="1" si="300"/>
        <v>10144.880476273702</v>
      </c>
      <c r="AU472" s="3">
        <f t="shared" ca="1" si="301"/>
        <v>983.47066825671675</v>
      </c>
      <c r="AV472" s="3">
        <f t="shared" ca="1" si="302"/>
        <v>40.156093056933145</v>
      </c>
      <c r="AW472" s="6">
        <f t="shared" ca="1" si="303"/>
        <v>13853.563270507553</v>
      </c>
      <c r="BC472">
        <v>469</v>
      </c>
      <c r="BD472">
        <v>5749407.4096277496</v>
      </c>
      <c r="BI472">
        <v>469</v>
      </c>
      <c r="BJ472">
        <v>10039.136480231193</v>
      </c>
      <c r="BO472">
        <v>469</v>
      </c>
      <c r="BP472">
        <v>0.58399999999999996</v>
      </c>
      <c r="BW472">
        <v>469</v>
      </c>
      <c r="BX472">
        <v>24.377305114603782</v>
      </c>
      <c r="CE472">
        <v>469</v>
      </c>
      <c r="CF472">
        <v>2431436.1549303103</v>
      </c>
      <c r="CK472">
        <v>469</v>
      </c>
      <c r="CL472">
        <v>3452.5969427582754</v>
      </c>
      <c r="CS472">
        <v>468</v>
      </c>
      <c r="CT472" s="10">
        <v>5.6000000000000001E-2</v>
      </c>
      <c r="CU472" s="10">
        <v>7.1999999999999995E-2</v>
      </c>
      <c r="CV472" s="10">
        <v>0.06</v>
      </c>
      <c r="CW472" s="10">
        <v>8.2000000000000003E-2</v>
      </c>
      <c r="CX472" s="10">
        <v>6.8000000000000005E-2</v>
      </c>
      <c r="CY472" s="10">
        <v>5.8000000000000003E-2</v>
      </c>
      <c r="CZ472" s="10">
        <v>5.3999999999999999E-2</v>
      </c>
      <c r="DA472" s="10">
        <v>0.06</v>
      </c>
      <c r="DB472" s="10">
        <v>4.8000000000000001E-2</v>
      </c>
      <c r="DC472" s="10">
        <v>6.4000000000000001E-2</v>
      </c>
      <c r="DD472" s="10">
        <v>5.3999999999999999E-2</v>
      </c>
      <c r="DE472" s="10">
        <v>7.3999999999999996E-2</v>
      </c>
      <c r="DF472" s="10">
        <v>6.4000000000000001E-2</v>
      </c>
      <c r="DG472" s="10">
        <v>5.8000000000000003E-2</v>
      </c>
      <c r="DH472" s="10">
        <v>7.0000000000000007E-2</v>
      </c>
      <c r="DI472" s="10">
        <v>5.8000000000000003E-2</v>
      </c>
      <c r="DJ472" s="25">
        <v>10954.179664372101</v>
      </c>
      <c r="DK472" s="10">
        <v>0.60399999999999998</v>
      </c>
      <c r="DL472" s="10"/>
      <c r="DM472" s="10"/>
      <c r="DN472" s="10"/>
      <c r="DO472" s="10"/>
      <c r="DP472" s="10"/>
      <c r="DQ472" s="10"/>
      <c r="DR472" s="10"/>
      <c r="DS472" s="10"/>
      <c r="DT472" s="10"/>
      <c r="DU472" s="10"/>
      <c r="DV472" s="10"/>
    </row>
    <row r="473" spans="1:126" x14ac:dyDescent="0.35">
      <c r="A473">
        <f t="shared" ca="1" si="268"/>
        <v>3</v>
      </c>
      <c r="B473" t="str" cm="1">
        <f t="array" aca="1" ref="B473" ca="1">_xlfn.SWITCH(A473,1,"A",2,"B",3,"C",4,"D")</f>
        <v>C</v>
      </c>
      <c r="C473">
        <f t="shared" ca="1" si="269"/>
        <v>4</v>
      </c>
      <c r="D473" s="3">
        <f t="shared" ca="1" si="270"/>
        <v>2.9924713232313822</v>
      </c>
      <c r="E473">
        <f t="shared" ca="1" si="271"/>
        <v>0</v>
      </c>
      <c r="F473" cm="1">
        <f t="array" aca="1" ref="F473" ca="1">_xlfn.SWITCH(RANDBETWEEN(0,1),0,3,1,4)</f>
        <v>4</v>
      </c>
      <c r="G473" s="3">
        <f t="shared" ca="1" si="272"/>
        <v>1.5028531243495435</v>
      </c>
      <c r="H473" t="str" cm="1">
        <f t="array" aca="1" ref="H473" ca="1">_xlfn.SWITCH(RANDBETWEEN(0,1),0,"No",1,"Yes")</f>
        <v>No</v>
      </c>
      <c r="I473" s="3">
        <f t="shared" ca="1" si="273"/>
        <v>0.30258858391453614</v>
      </c>
      <c r="J473" t="str" cm="1">
        <f t="array" aca="1" ref="J473" ca="1">_xlfn.SWITCH(RANDBETWEEN(0,2),0,"Rainy",1,"Sunny",2,"Cold")</f>
        <v>Sunny</v>
      </c>
      <c r="K473">
        <f t="shared" ca="1" si="266"/>
        <v>0.26246014451446026</v>
      </c>
      <c r="L473" t="str" cm="1">
        <f t="array" aca="1" ref="L473" ca="1">_xlfn.SWITCH(RANDBETWEEN(0,1),0,"Good",1,"Bad")</f>
        <v>Good</v>
      </c>
      <c r="M473" s="3">
        <f t="shared" ca="1" si="274"/>
        <v>6.7708052512122585E-2</v>
      </c>
      <c r="N473" t="str" cm="1">
        <f t="array" aca="1" ref="N473" ca="1">_xlfn.SWITCH(RANDBETWEEN(0,1),0,"No",1,"Yes")</f>
        <v>Yes</v>
      </c>
      <c r="O473" s="3">
        <f t="shared" ca="1" si="275"/>
        <v>1.2419727243386953</v>
      </c>
      <c r="P473" t="str" cm="1">
        <f t="array" aca="1" ref="P473" ca="1">_xlfn.SWITCH(RANDBETWEEN(0,1),0,"No",1,"Yes")</f>
        <v>No</v>
      </c>
      <c r="Q473" s="3">
        <f t="shared" ca="1" si="276"/>
        <v>0</v>
      </c>
      <c r="R473">
        <f t="shared" ca="1" si="277"/>
        <v>2</v>
      </c>
      <c r="S473" s="3">
        <f t="shared" ca="1" si="278"/>
        <v>0.23208849364992365</v>
      </c>
      <c r="T473" s="3">
        <f t="shared" ca="1" si="279"/>
        <v>0.4641769872998473</v>
      </c>
      <c r="U473" t="str" cm="1">
        <f t="array" aca="1" ref="U473" ca="1">_xlfn.SWITCH(RANDBETWEEN(0,1),0,"No",1,"Yes")</f>
        <v>Yes</v>
      </c>
      <c r="V473" s="3">
        <f t="shared" ca="1" si="280"/>
        <v>0.35880290361882933</v>
      </c>
      <c r="W473" t="str" cm="1">
        <f t="array" aca="1" ref="W473" ca="1">_xlfn.SWITCH(RANDBETWEEN(0,1),0,"No",1,"Yes")</f>
        <v>Yes</v>
      </c>
      <c r="X473" s="3">
        <f t="shared" ca="1" si="281"/>
        <v>28.201038366550399</v>
      </c>
      <c r="Y473" t="str" cm="1">
        <f t="array" aca="1" ref="Y473" ca="1">_xlfn.SWITCH(RANDBETWEEN(0,1),0,"No",1,"Yes")</f>
        <v>Yes</v>
      </c>
      <c r="Z473" s="3">
        <f t="shared" ca="1" si="282"/>
        <v>0.96857341454748425</v>
      </c>
      <c r="AA473" s="3">
        <f t="shared" ca="1" si="267"/>
        <v>1</v>
      </c>
      <c r="AB473" s="3">
        <f t="shared" ca="1" si="283"/>
        <v>1.6982273732569939</v>
      </c>
      <c r="AC473" s="3">
        <f t="shared" ca="1" si="284"/>
        <v>232.01041465024917</v>
      </c>
      <c r="AD473" s="3">
        <f t="shared" ca="1" si="285"/>
        <v>1</v>
      </c>
      <c r="AE473" s="3" t="str">
        <f t="shared" ca="1" si="286"/>
        <v>8-12</v>
      </c>
      <c r="AF473" s="3">
        <f t="shared" ca="1" si="287"/>
        <v>0.9357035845114503</v>
      </c>
      <c r="AG473" s="3" t="str">
        <f t="shared" ca="1" si="288"/>
        <v>High</v>
      </c>
      <c r="AH473" s="3">
        <f t="shared" ca="1" si="289"/>
        <v>0.1028643858674492</v>
      </c>
      <c r="AI473" s="3">
        <f t="shared" ca="1" si="290"/>
        <v>79.304289900706607</v>
      </c>
      <c r="AJ473" s="3">
        <f t="shared" ca="1" si="291"/>
        <v>2.9255720584692098</v>
      </c>
      <c r="AK473" s="3">
        <f t="shared" ca="1" si="292"/>
        <v>39.032541703751022</v>
      </c>
      <c r="AL473" s="3">
        <f t="shared" ca="1" si="293"/>
        <v>15</v>
      </c>
      <c r="AM473" s="3" t="str">
        <f t="shared" ca="1" si="294"/>
        <v>Late</v>
      </c>
      <c r="AN473" s="6">
        <f t="shared" ca="1" si="295"/>
        <v>0</v>
      </c>
      <c r="AO473" s="6">
        <f t="shared" ca="1" si="296"/>
        <v>1.093181585768038</v>
      </c>
      <c r="AP473" s="3" cm="1">
        <f t="array" aca="1" ref="AP473" ca="1">_xlfn.SWITCH(F473,3,_xlfn.NORM.INV(RAND(),8,4),4,_xlfn.NORM.INV(RAND(),7,3))</f>
        <v>6.6796568891496015</v>
      </c>
      <c r="AQ473" s="6">
        <f t="shared" ca="1" si="297"/>
        <v>102.2667328112388</v>
      </c>
      <c r="AR473" s="6">
        <f t="shared" ca="1" si="298"/>
        <v>3552.1206370650089</v>
      </c>
      <c r="AS473" s="3">
        <f t="shared" ca="1" si="299"/>
        <v>4.8790677129688778</v>
      </c>
      <c r="AT473" s="6">
        <f t="shared" ca="1" si="300"/>
        <v>9758.1354259377549</v>
      </c>
      <c r="AU473" s="3">
        <f t="shared" ca="1" si="301"/>
        <v>1005.5025990469152</v>
      </c>
      <c r="AV473" s="3">
        <f t="shared" ca="1" si="302"/>
        <v>65.403570657013148</v>
      </c>
      <c r="AW473" s="6">
        <f t="shared" ca="1" si="303"/>
        <v>14382.25541429246</v>
      </c>
      <c r="BC473">
        <v>470</v>
      </c>
      <c r="BD473">
        <v>5421909.7826348282</v>
      </c>
      <c r="BI473">
        <v>470</v>
      </c>
      <c r="BJ473">
        <v>11852.951993307963</v>
      </c>
      <c r="BO473">
        <v>470</v>
      </c>
      <c r="BP473">
        <v>0.56599999999999995</v>
      </c>
      <c r="BW473">
        <v>470</v>
      </c>
      <c r="BX473">
        <v>24.246817789660184</v>
      </c>
      <c r="CE473">
        <v>470</v>
      </c>
      <c r="CF473">
        <v>2590317.671336507</v>
      </c>
      <c r="CK473">
        <v>470</v>
      </c>
      <c r="CL473">
        <v>14970.723519872865</v>
      </c>
      <c r="CS473">
        <v>469</v>
      </c>
      <c r="CT473" s="10">
        <v>4.5999999999999999E-2</v>
      </c>
      <c r="CU473" s="10">
        <v>0.06</v>
      </c>
      <c r="CV473" s="10">
        <v>0.06</v>
      </c>
      <c r="CW473" s="10">
        <v>7.1999999999999995E-2</v>
      </c>
      <c r="CX473" s="10">
        <v>6.6000000000000003E-2</v>
      </c>
      <c r="CY473" s="10">
        <v>0.06</v>
      </c>
      <c r="CZ473" s="10">
        <v>0.06</v>
      </c>
      <c r="DA473" s="10">
        <v>7.0000000000000007E-2</v>
      </c>
      <c r="DB473" s="10">
        <v>4.2000000000000003E-2</v>
      </c>
      <c r="DC473" s="10">
        <v>5.6000000000000001E-2</v>
      </c>
      <c r="DD473" s="10">
        <v>7.1999999999999995E-2</v>
      </c>
      <c r="DE473" s="10">
        <v>5.8000000000000003E-2</v>
      </c>
      <c r="DF473" s="10">
        <v>6.2E-2</v>
      </c>
      <c r="DG473" s="10">
        <v>5.8000000000000003E-2</v>
      </c>
      <c r="DH473" s="10">
        <v>7.8E-2</v>
      </c>
      <c r="DI473" s="10">
        <v>0.08</v>
      </c>
      <c r="DJ473" s="25">
        <v>15603.511958530618</v>
      </c>
      <c r="DK473" s="10">
        <v>0.60199999999999998</v>
      </c>
      <c r="DL473" s="10"/>
      <c r="DM473" s="10"/>
      <c r="DN473" s="10"/>
      <c r="DO473" s="10"/>
      <c r="DP473" s="10"/>
      <c r="DQ473" s="10"/>
      <c r="DR473" s="10"/>
      <c r="DS473" s="10"/>
      <c r="DT473" s="10"/>
      <c r="DU473" s="10"/>
      <c r="DV473" s="10"/>
    </row>
    <row r="474" spans="1:126" x14ac:dyDescent="0.35">
      <c r="A474">
        <f t="shared" ca="1" si="268"/>
        <v>3</v>
      </c>
      <c r="B474" t="str" cm="1">
        <f t="array" aca="1" ref="B474" ca="1">_xlfn.SWITCH(A474,1,"A",2,"B",3,"C",4,"D")</f>
        <v>C</v>
      </c>
      <c r="C474">
        <f t="shared" ca="1" si="269"/>
        <v>4</v>
      </c>
      <c r="D474" s="3">
        <f t="shared" ca="1" si="270"/>
        <v>2.9010603104097314</v>
      </c>
      <c r="E474">
        <f t="shared" ca="1" si="271"/>
        <v>1</v>
      </c>
      <c r="F474" cm="1">
        <f t="array" aca="1" ref="F474" ca="1">_xlfn.SWITCH(RANDBETWEEN(0,1),0,3,1,4)</f>
        <v>4</v>
      </c>
      <c r="G474" s="3">
        <f t="shared" ca="1" si="272"/>
        <v>2.9435895082131651</v>
      </c>
      <c r="H474" t="str" cm="1">
        <f t="array" aca="1" ref="H474" ca="1">_xlfn.SWITCH(RANDBETWEEN(0,1),0,"No",1,"Yes")</f>
        <v>No</v>
      </c>
      <c r="I474" s="3">
        <f t="shared" ca="1" si="273"/>
        <v>0.44762730411723489</v>
      </c>
      <c r="J474" t="str" cm="1">
        <f t="array" aca="1" ref="J474" ca="1">_xlfn.SWITCH(RANDBETWEEN(0,2),0,"Rainy",1,"Sunny",2,"Cold")</f>
        <v>Sunny</v>
      </c>
      <c r="K474">
        <f t="shared" ca="1" si="266"/>
        <v>0.49491670866210469</v>
      </c>
      <c r="L474" t="str" cm="1">
        <f t="array" aca="1" ref="L474" ca="1">_xlfn.SWITCH(RANDBETWEEN(0,1),0,"Good",1,"Bad")</f>
        <v>Bad</v>
      </c>
      <c r="M474" s="3">
        <f t="shared" ca="1" si="274"/>
        <v>0.38545559762120718</v>
      </c>
      <c r="N474" t="str" cm="1">
        <f t="array" aca="1" ref="N474" ca="1">_xlfn.SWITCH(RANDBETWEEN(0,1),0,"No",1,"Yes")</f>
        <v>No</v>
      </c>
      <c r="O474" s="3">
        <f t="shared" ca="1" si="275"/>
        <v>5.4453568282148215E-2</v>
      </c>
      <c r="P474" t="str" cm="1">
        <f t="array" aca="1" ref="P474" ca="1">_xlfn.SWITCH(RANDBETWEEN(0,1),0,"No",1,"Yes")</f>
        <v>Yes</v>
      </c>
      <c r="Q474" s="3">
        <f t="shared" ca="1" si="276"/>
        <v>0.61664097445109345</v>
      </c>
      <c r="R474">
        <f t="shared" ca="1" si="277"/>
        <v>1</v>
      </c>
      <c r="S474" s="3">
        <f t="shared" ca="1" si="278"/>
        <v>0.22004968372406891</v>
      </c>
      <c r="T474" s="3">
        <f t="shared" ca="1" si="279"/>
        <v>0.22004968372406891</v>
      </c>
      <c r="U474" t="str" cm="1">
        <f t="array" aca="1" ref="U474" ca="1">_xlfn.SWITCH(RANDBETWEEN(0,1),0,"No",1,"Yes")</f>
        <v>No</v>
      </c>
      <c r="V474" s="3">
        <f t="shared" ca="1" si="280"/>
        <v>0</v>
      </c>
      <c r="W474" t="str" cm="1">
        <f t="array" aca="1" ref="W474" ca="1">_xlfn.SWITCH(RANDBETWEEN(0,1),0,"No",1,"Yes")</f>
        <v>Yes</v>
      </c>
      <c r="X474" s="3">
        <f t="shared" ca="1" si="281"/>
        <v>24.589526723823688</v>
      </c>
      <c r="Y474" t="str" cm="1">
        <f t="array" aca="1" ref="Y474" ca="1">_xlfn.SWITCH(RANDBETWEEN(0,1),0,"No",1,"Yes")</f>
        <v>Yes</v>
      </c>
      <c r="Z474" s="3">
        <f t="shared" ca="1" si="282"/>
        <v>1.2753832600435859</v>
      </c>
      <c r="AA474" s="3">
        <f t="shared" ca="1" si="267"/>
        <v>1</v>
      </c>
      <c r="AB474" s="3">
        <f t="shared" ca="1" si="283"/>
        <v>1.7561101693430834</v>
      </c>
      <c r="AC474" s="3">
        <f t="shared" ca="1" si="284"/>
        <v>221.95411136916073</v>
      </c>
      <c r="AD474" s="3">
        <f t="shared" ca="1" si="285"/>
        <v>4</v>
      </c>
      <c r="AE474" s="3" t="str">
        <f t="shared" ca="1" si="286"/>
        <v>4-8</v>
      </c>
      <c r="AF474" s="3">
        <f t="shared" ca="1" si="287"/>
        <v>0.35812455924607289</v>
      </c>
      <c r="AG474" s="3" t="str">
        <f t="shared" ca="1" si="288"/>
        <v>High</v>
      </c>
      <c r="AH474" s="3">
        <f t="shared" ca="1" si="289"/>
        <v>9.4145704473377695E-2</v>
      </c>
      <c r="AI474" s="3">
        <f t="shared" ca="1" si="290"/>
        <v>115.69277458096789</v>
      </c>
      <c r="AJ474" s="3">
        <f t="shared" ca="1" si="291"/>
        <v>1.9184785927476011</v>
      </c>
      <c r="AK474" s="3">
        <f t="shared" ca="1" si="292"/>
        <v>35.154502354748431</v>
      </c>
      <c r="AL474" s="3">
        <f t="shared" ca="1" si="293"/>
        <v>15</v>
      </c>
      <c r="AM474" s="3" t="str">
        <f t="shared" ca="1" si="294"/>
        <v>Late</v>
      </c>
      <c r="AN474" s="6">
        <f t="shared" ca="1" si="295"/>
        <v>0</v>
      </c>
      <c r="AO474" s="6">
        <f t="shared" ca="1" si="296"/>
        <v>3.890949154991818</v>
      </c>
      <c r="AP474" s="3" cm="1">
        <f t="array" aca="1" ref="AP474" ca="1">_xlfn.SWITCH(F474,3,_xlfn.NORM.INV(RAND(),8,4),4,_xlfn.NORM.INV(RAND(),7,3))</f>
        <v>3.8005423068335484</v>
      </c>
      <c r="AQ474" s="6">
        <f t="shared" ca="1" si="297"/>
        <v>104.00969441122633</v>
      </c>
      <c r="AR474" s="6">
        <f t="shared" ca="1" si="298"/>
        <v>6074.2329470489349</v>
      </c>
      <c r="AS474" s="3">
        <f t="shared" ca="1" si="299"/>
        <v>4.3943127943435538</v>
      </c>
      <c r="AT474" s="6">
        <f t="shared" ca="1" si="300"/>
        <v>8788.6255886871077</v>
      </c>
      <c r="AU474" s="3">
        <f t="shared" ca="1" si="301"/>
        <v>997.20938155213071</v>
      </c>
      <c r="AV474" s="3">
        <f t="shared" ca="1" si="302"/>
        <v>61.889352629807121</v>
      </c>
      <c r="AW474" s="6">
        <f t="shared" ca="1" si="303"/>
        <v>15925.848219072974</v>
      </c>
      <c r="BC474">
        <v>471</v>
      </c>
      <c r="BD474">
        <v>4892602.5292357663</v>
      </c>
      <c r="BI474">
        <v>471</v>
      </c>
      <c r="BJ474">
        <v>10955.995559866231</v>
      </c>
      <c r="BO474">
        <v>471</v>
      </c>
      <c r="BP474">
        <v>0.59199999999999997</v>
      </c>
      <c r="BW474">
        <v>471</v>
      </c>
      <c r="BX474">
        <v>24.873931418702327</v>
      </c>
      <c r="CE474">
        <v>471</v>
      </c>
      <c r="CF474">
        <v>2853858.609167635</v>
      </c>
      <c r="CK474">
        <v>471</v>
      </c>
      <c r="CL474">
        <v>3056.9676322433952</v>
      </c>
      <c r="CS474">
        <v>470</v>
      </c>
      <c r="CT474" s="10">
        <v>4.3999999999999997E-2</v>
      </c>
      <c r="CU474" s="10">
        <v>7.0000000000000007E-2</v>
      </c>
      <c r="CV474" s="10">
        <v>6.6000000000000003E-2</v>
      </c>
      <c r="CW474" s="10">
        <v>5.8000000000000003E-2</v>
      </c>
      <c r="CX474" s="10">
        <v>6.6000000000000003E-2</v>
      </c>
      <c r="CY474" s="10">
        <v>5.1999999999999998E-2</v>
      </c>
      <c r="CZ474" s="10">
        <v>6.6000000000000003E-2</v>
      </c>
      <c r="DA474" s="10">
        <v>5.3999999999999999E-2</v>
      </c>
      <c r="DB474" s="10">
        <v>7.1999999999999995E-2</v>
      </c>
      <c r="DC474" s="10">
        <v>7.0000000000000007E-2</v>
      </c>
      <c r="DD474" s="10">
        <v>5.1999999999999998E-2</v>
      </c>
      <c r="DE474" s="10">
        <v>5.8000000000000003E-2</v>
      </c>
      <c r="DF474" s="10">
        <v>5.3999999999999999E-2</v>
      </c>
      <c r="DG474" s="10">
        <v>5.8000000000000003E-2</v>
      </c>
      <c r="DH474" s="10">
        <v>8.2000000000000003E-2</v>
      </c>
      <c r="DI474" s="10">
        <v>7.8E-2</v>
      </c>
      <c r="DJ474" s="25">
        <v>9524.8575921969059</v>
      </c>
      <c r="DK474" s="10">
        <v>0.56999999999999995</v>
      </c>
      <c r="DL474" s="10"/>
      <c r="DM474" s="10"/>
      <c r="DN474" s="10"/>
      <c r="DO474" s="10"/>
      <c r="DP474" s="10"/>
      <c r="DQ474" s="10"/>
      <c r="DR474" s="10"/>
      <c r="DS474" s="10"/>
      <c r="DT474" s="10"/>
      <c r="DU474" s="10"/>
      <c r="DV474" s="10"/>
    </row>
    <row r="475" spans="1:126" x14ac:dyDescent="0.35">
      <c r="A475">
        <f t="shared" ca="1" si="268"/>
        <v>4</v>
      </c>
      <c r="B475" t="str" cm="1">
        <f t="array" aca="1" ref="B475" ca="1">_xlfn.SWITCH(A475,1,"A",2,"B",3,"C",4,"D")</f>
        <v>D</v>
      </c>
      <c r="C475">
        <f t="shared" ca="1" si="269"/>
        <v>3</v>
      </c>
      <c r="D475" s="3">
        <f t="shared" ca="1" si="270"/>
        <v>2.217567763225476</v>
      </c>
      <c r="E475">
        <f t="shared" ca="1" si="271"/>
        <v>0</v>
      </c>
      <c r="F475" cm="1">
        <f t="array" aca="1" ref="F475" ca="1">_xlfn.SWITCH(RANDBETWEEN(0,1),0,3,1,4)</f>
        <v>3</v>
      </c>
      <c r="G475" s="3">
        <f t="shared" ca="1" si="272"/>
        <v>2.7678988278767842</v>
      </c>
      <c r="H475" t="str" cm="1">
        <f t="array" aca="1" ref="H475" ca="1">_xlfn.SWITCH(RANDBETWEEN(0,1),0,"No",1,"Yes")</f>
        <v>No</v>
      </c>
      <c r="I475" s="3">
        <f t="shared" ca="1" si="273"/>
        <v>0.31870795946422181</v>
      </c>
      <c r="J475" t="str" cm="1">
        <f t="array" aca="1" ref="J475" ca="1">_xlfn.SWITCH(RANDBETWEEN(0,2),0,"Rainy",1,"Sunny",2,"Cold")</f>
        <v>Rainy</v>
      </c>
      <c r="K475">
        <f t="shared" ca="1" si="266"/>
        <v>1.4409038059418831</v>
      </c>
      <c r="L475" t="str" cm="1">
        <f t="array" aca="1" ref="L475" ca="1">_xlfn.SWITCH(RANDBETWEEN(0,1),0,"Good",1,"Bad")</f>
        <v>Bad</v>
      </c>
      <c r="M475" s="3">
        <f t="shared" ca="1" si="274"/>
        <v>0.56587737810434691</v>
      </c>
      <c r="N475" t="str" cm="1">
        <f t="array" aca="1" ref="N475" ca="1">_xlfn.SWITCH(RANDBETWEEN(0,1),0,"No",1,"Yes")</f>
        <v>No</v>
      </c>
      <c r="O475" s="3">
        <f t="shared" ca="1" si="275"/>
        <v>8.6155307035724868E-2</v>
      </c>
      <c r="P475" t="str" cm="1">
        <f t="array" aca="1" ref="P475" ca="1">_xlfn.SWITCH(RANDBETWEEN(0,1),0,"No",1,"Yes")</f>
        <v>No</v>
      </c>
      <c r="Q475" s="3">
        <f t="shared" ca="1" si="276"/>
        <v>0</v>
      </c>
      <c r="R475">
        <f t="shared" ca="1" si="277"/>
        <v>2</v>
      </c>
      <c r="S475" s="3">
        <f t="shared" ca="1" si="278"/>
        <v>0.14987226581151536</v>
      </c>
      <c r="T475" s="3">
        <f t="shared" ca="1" si="279"/>
        <v>0.29974453162303072</v>
      </c>
      <c r="U475" t="str" cm="1">
        <f t="array" aca="1" ref="U475" ca="1">_xlfn.SWITCH(RANDBETWEEN(0,1),0,"No",1,"Yes")</f>
        <v>Yes</v>
      </c>
      <c r="V475" s="3">
        <f t="shared" ca="1" si="280"/>
        <v>0.96848974283571643</v>
      </c>
      <c r="W475" t="str" cm="1">
        <f t="array" aca="1" ref="W475" ca="1">_xlfn.SWITCH(RANDBETWEEN(0,1),0,"No",1,"Yes")</f>
        <v>Yes</v>
      </c>
      <c r="X475" s="3">
        <f t="shared" ca="1" si="281"/>
        <v>24.400834015489494</v>
      </c>
      <c r="Y475" t="str" cm="1">
        <f t="array" aca="1" ref="Y475" ca="1">_xlfn.SWITCH(RANDBETWEEN(0,1),0,"No",1,"Yes")</f>
        <v>Yes</v>
      </c>
      <c r="Z475" s="3">
        <f t="shared" ca="1" si="282"/>
        <v>1.0523169124560421</v>
      </c>
      <c r="AA475" s="3">
        <f t="shared" ca="1" si="267"/>
        <v>1</v>
      </c>
      <c r="AB475" s="3">
        <f t="shared" ca="1" si="283"/>
        <v>1.7091045674254528</v>
      </c>
      <c r="AC475" s="3">
        <f t="shared" ca="1" si="284"/>
        <v>342.5097772398812</v>
      </c>
      <c r="AD475" s="3">
        <f t="shared" ca="1" si="285"/>
        <v>1</v>
      </c>
      <c r="AE475" s="3" t="str">
        <f t="shared" ca="1" si="286"/>
        <v>8-12</v>
      </c>
      <c r="AF475" s="3">
        <f t="shared" ca="1" si="287"/>
        <v>0.98706756694714004</v>
      </c>
      <c r="AG475" s="3" t="str">
        <f t="shared" ca="1" si="288"/>
        <v>High</v>
      </c>
      <c r="AH475" s="3">
        <f t="shared" ca="1" si="289"/>
        <v>7.3595557270582826E-2</v>
      </c>
      <c r="AI475" s="3">
        <f t="shared" ca="1" si="290"/>
        <v>24.151581094814645</v>
      </c>
      <c r="AJ475" s="3">
        <f t="shared" ca="1" si="291"/>
        <v>14.181671000968885</v>
      </c>
      <c r="AK475" s="3">
        <f t="shared" ca="1" si="292"/>
        <v>48.852367173439312</v>
      </c>
      <c r="AL475" s="3">
        <f t="shared" ca="1" si="293"/>
        <v>25</v>
      </c>
      <c r="AM475" s="3" t="str">
        <f t="shared" ca="1" si="294"/>
        <v>Late</v>
      </c>
      <c r="AN475" s="6">
        <f t="shared" ca="1" si="295"/>
        <v>0</v>
      </c>
      <c r="AO475" s="6">
        <f t="shared" ca="1" si="296"/>
        <v>6.3491593524314478</v>
      </c>
      <c r="AP475" s="3" cm="1">
        <f t="array" aca="1" ref="AP475" ca="1">_xlfn.SWITCH(F475,3,_xlfn.NORM.INV(RAND(),8,4),4,_xlfn.NORM.INV(RAND(),7,3))</f>
        <v>9.1249544052534226</v>
      </c>
      <c r="AQ475" s="6">
        <f t="shared" ca="1" si="297"/>
        <v>71.834590183368434</v>
      </c>
      <c r="AR475" s="6">
        <f t="shared" ca="1" si="298"/>
        <v>2696.347662587621</v>
      </c>
      <c r="AS475" s="3">
        <f t="shared" ca="1" si="299"/>
        <v>6.106545896679914</v>
      </c>
      <c r="AT475" s="6">
        <f t="shared" ca="1" si="300"/>
        <v>12213.091793359828</v>
      </c>
      <c r="AU475" s="3">
        <f t="shared" ca="1" si="301"/>
        <v>1003.1576095680672</v>
      </c>
      <c r="AV475" s="3">
        <f t="shared" ca="1" si="302"/>
        <v>52.641564430065714</v>
      </c>
      <c r="AW475" s="6">
        <f t="shared" ca="1" si="303"/>
        <v>15971.587789298012</v>
      </c>
      <c r="BC475">
        <v>472</v>
      </c>
      <c r="BD475">
        <v>4717055.4475389356</v>
      </c>
      <c r="BI475">
        <v>472</v>
      </c>
      <c r="BJ475">
        <v>10947.189926194331</v>
      </c>
      <c r="BO475">
        <v>472</v>
      </c>
      <c r="BP475">
        <v>0.57199999999999995</v>
      </c>
      <c r="BW475">
        <v>472</v>
      </c>
      <c r="BX475">
        <v>22.371990495571854</v>
      </c>
      <c r="CE475">
        <v>472</v>
      </c>
      <c r="CF475">
        <v>1650963.6274996034</v>
      </c>
      <c r="CK475">
        <v>472</v>
      </c>
      <c r="CL475">
        <v>3644.3775315438279</v>
      </c>
      <c r="CS475">
        <v>471</v>
      </c>
      <c r="CT475" s="10">
        <v>7.1999999999999995E-2</v>
      </c>
      <c r="CU475" s="10">
        <v>0.06</v>
      </c>
      <c r="CV475" s="10">
        <v>7.0000000000000007E-2</v>
      </c>
      <c r="CW475" s="10">
        <v>5.8000000000000003E-2</v>
      </c>
      <c r="CX475" s="10">
        <v>6.4000000000000001E-2</v>
      </c>
      <c r="CY475" s="10">
        <v>6.4000000000000001E-2</v>
      </c>
      <c r="CZ475" s="10">
        <v>6.2E-2</v>
      </c>
      <c r="DA475" s="10">
        <v>7.1999999999999995E-2</v>
      </c>
      <c r="DB475" s="10">
        <v>5.1999999999999998E-2</v>
      </c>
      <c r="DC475" s="10">
        <v>8.4000000000000005E-2</v>
      </c>
      <c r="DD475" s="10">
        <v>4.8000000000000001E-2</v>
      </c>
      <c r="DE475" s="10">
        <v>6.4000000000000001E-2</v>
      </c>
      <c r="DF475" s="10">
        <v>6.2E-2</v>
      </c>
      <c r="DG475" s="10">
        <v>6.2E-2</v>
      </c>
      <c r="DH475" s="10">
        <v>5.3999999999999999E-2</v>
      </c>
      <c r="DI475" s="10">
        <v>5.1999999999999998E-2</v>
      </c>
      <c r="DJ475" s="25">
        <v>8954.7455351290864</v>
      </c>
      <c r="DK475" s="10">
        <v>0.58599999999999997</v>
      </c>
      <c r="DL475" s="10"/>
      <c r="DM475" s="10"/>
      <c r="DN475" s="10"/>
      <c r="DO475" s="10"/>
      <c r="DP475" s="10"/>
      <c r="DQ475" s="10"/>
      <c r="DR475" s="10"/>
      <c r="DS475" s="10"/>
      <c r="DT475" s="10"/>
      <c r="DU475" s="10"/>
      <c r="DV475" s="10"/>
    </row>
    <row r="476" spans="1:126" x14ac:dyDescent="0.35">
      <c r="A476">
        <f t="shared" ca="1" si="268"/>
        <v>1</v>
      </c>
      <c r="B476" t="str" cm="1">
        <f t="array" aca="1" ref="B476" ca="1">_xlfn.SWITCH(A476,1,"A",2,"B",3,"C",4,"D")</f>
        <v>A</v>
      </c>
      <c r="C476">
        <f t="shared" ca="1" si="269"/>
        <v>4</v>
      </c>
      <c r="D476" s="3">
        <f t="shared" ca="1" si="270"/>
        <v>2.909869657370789</v>
      </c>
      <c r="E476">
        <f t="shared" ca="1" si="271"/>
        <v>1</v>
      </c>
      <c r="F476" cm="1">
        <f t="array" aca="1" ref="F476" ca="1">_xlfn.SWITCH(RANDBETWEEN(0,1),0,3,1,4)</f>
        <v>4</v>
      </c>
      <c r="G476" s="3">
        <f t="shared" ca="1" si="272"/>
        <v>2.3436316684600245</v>
      </c>
      <c r="H476" t="str" cm="1">
        <f t="array" aca="1" ref="H476" ca="1">_xlfn.SWITCH(RANDBETWEEN(0,1),0,"No",1,"Yes")</f>
        <v>No</v>
      </c>
      <c r="I476" s="3">
        <f t="shared" ca="1" si="273"/>
        <v>0.40326788291860388</v>
      </c>
      <c r="J476" t="str" cm="1">
        <f t="array" aca="1" ref="J476" ca="1">_xlfn.SWITCH(RANDBETWEEN(0,2),0,"Rainy",1,"Sunny",2,"Cold")</f>
        <v>Sunny</v>
      </c>
      <c r="K476">
        <f t="shared" ca="1" si="266"/>
        <v>0.28474977590987488</v>
      </c>
      <c r="L476" t="str" cm="1">
        <f t="array" aca="1" ref="L476" ca="1">_xlfn.SWITCH(RANDBETWEEN(0,1),0,"Good",1,"Bad")</f>
        <v>Bad</v>
      </c>
      <c r="M476" s="3">
        <f t="shared" ca="1" si="274"/>
        <v>0.31124469742354322</v>
      </c>
      <c r="N476" t="str" cm="1">
        <f t="array" aca="1" ref="N476" ca="1">_xlfn.SWITCH(RANDBETWEEN(0,1),0,"No",1,"Yes")</f>
        <v>No</v>
      </c>
      <c r="O476" s="3">
        <f t="shared" ca="1" si="275"/>
        <v>9.8960490634027204E-2</v>
      </c>
      <c r="P476" t="str" cm="1">
        <f t="array" aca="1" ref="P476" ca="1">_xlfn.SWITCH(RANDBETWEEN(0,1),0,"No",1,"Yes")</f>
        <v>Yes</v>
      </c>
      <c r="Q476" s="3">
        <f t="shared" ca="1" si="276"/>
        <v>1.4274544747193987</v>
      </c>
      <c r="R476">
        <f t="shared" ca="1" si="277"/>
        <v>3</v>
      </c>
      <c r="S476" s="3">
        <f t="shared" ca="1" si="278"/>
        <v>0.14822275760447587</v>
      </c>
      <c r="T476" s="3">
        <f t="shared" ca="1" si="279"/>
        <v>0.44466827281342758</v>
      </c>
      <c r="U476" t="str" cm="1">
        <f t="array" aca="1" ref="U476" ca="1">_xlfn.SWITCH(RANDBETWEEN(0,1),0,"No",1,"Yes")</f>
        <v>No</v>
      </c>
      <c r="V476" s="3">
        <f t="shared" ca="1" si="280"/>
        <v>0</v>
      </c>
      <c r="W476" t="str" cm="1">
        <f t="array" aca="1" ref="W476" ca="1">_xlfn.SWITCH(RANDBETWEEN(0,1),0,"No",1,"Yes")</f>
        <v>No</v>
      </c>
      <c r="X476" s="3">
        <f t="shared" ca="1" si="281"/>
        <v>0</v>
      </c>
      <c r="Y476" t="str" cm="1">
        <f t="array" aca="1" ref="Y476" ca="1">_xlfn.SWITCH(RANDBETWEEN(0,1),0,"No",1,"Yes")</f>
        <v>Yes</v>
      </c>
      <c r="Z476" s="3">
        <f t="shared" ca="1" si="282"/>
        <v>0.92807112243007506</v>
      </c>
      <c r="AA476" s="3">
        <f t="shared" ca="1" si="267"/>
        <v>1</v>
      </c>
      <c r="AB476" s="3">
        <f t="shared" ca="1" si="283"/>
        <v>-0.50307230794964042</v>
      </c>
      <c r="AC476" s="3">
        <f t="shared" ca="1" si="284"/>
        <v>154.52932163953301</v>
      </c>
      <c r="AD476" s="3">
        <f t="shared" ca="1" si="285"/>
        <v>2</v>
      </c>
      <c r="AE476" s="3" t="str">
        <f t="shared" ca="1" si="286"/>
        <v>12-4</v>
      </c>
      <c r="AF476" s="3">
        <f t="shared" ca="1" si="287"/>
        <v>0.17278927516874476</v>
      </c>
      <c r="AG476" s="3" t="str">
        <f t="shared" ca="1" si="288"/>
        <v>Low</v>
      </c>
      <c r="AH476" s="3">
        <f t="shared" ca="1" si="289"/>
        <v>0.74095472978678467</v>
      </c>
      <c r="AI476" s="3">
        <f t="shared" ca="1" si="290"/>
        <v>96.661899459902571</v>
      </c>
      <c r="AJ476" s="3">
        <f t="shared" ca="1" si="291"/>
        <v>1.598658028685181</v>
      </c>
      <c r="AK476" s="3">
        <f t="shared" ca="1" si="292"/>
        <v>8.2513781110000437</v>
      </c>
      <c r="AL476" s="3">
        <f t="shared" ca="1" si="293"/>
        <v>25</v>
      </c>
      <c r="AM476" s="3" t="str">
        <f t="shared" ca="1" si="294"/>
        <v>On time</v>
      </c>
      <c r="AN476" s="6">
        <f t="shared" ca="1" si="295"/>
        <v>0</v>
      </c>
      <c r="AO476" s="6">
        <f t="shared" ca="1" si="296"/>
        <v>9.025518058016587</v>
      </c>
      <c r="AP476" s="3" cm="1">
        <f t="array" aca="1" ref="AP476" ca="1">_xlfn.SWITCH(F476,3,_xlfn.NORM.INV(RAND(),8,4),4,_xlfn.NORM.INV(RAND(),7,3))</f>
        <v>5.0162142454784782</v>
      </c>
      <c r="AQ476" s="6">
        <f t="shared" ca="1" si="297"/>
        <v>105.76464994586929</v>
      </c>
      <c r="AR476" s="6">
        <f t="shared" ca="1" si="298"/>
        <v>3258.1821289451091</v>
      </c>
      <c r="AS476" s="3">
        <f t="shared" ca="1" si="299"/>
        <v>1.0314222638750055</v>
      </c>
      <c r="AT476" s="6">
        <f t="shared" ca="1" si="300"/>
        <v>2062.8445277500109</v>
      </c>
      <c r="AU476" s="3">
        <f t="shared" ca="1" si="301"/>
        <v>1020.3144572708283</v>
      </c>
      <c r="AV476" s="3">
        <f t="shared" ca="1" si="302"/>
        <v>53.081108024068534</v>
      </c>
      <c r="AW476" s="6">
        <f t="shared" ca="1" si="303"/>
        <v>6403.4477400480328</v>
      </c>
      <c r="BC476">
        <v>473</v>
      </c>
      <c r="BD476">
        <v>4866992.4001830909</v>
      </c>
      <c r="BI476">
        <v>473</v>
      </c>
      <c r="BJ476">
        <v>9826.3914932422431</v>
      </c>
      <c r="BO476">
        <v>473</v>
      </c>
      <c r="BP476">
        <v>0.61799999999999999</v>
      </c>
      <c r="BW476">
        <v>473</v>
      </c>
      <c r="BX476">
        <v>27.232008011568873</v>
      </c>
      <c r="CE476">
        <v>473</v>
      </c>
      <c r="CF476">
        <v>15622774.465325503</v>
      </c>
      <c r="CK476">
        <v>473</v>
      </c>
      <c r="CL476">
        <v>15105.321133955407</v>
      </c>
      <c r="CS476">
        <v>472</v>
      </c>
      <c r="CT476" s="10">
        <v>7.0000000000000007E-2</v>
      </c>
      <c r="CU476" s="10">
        <v>5.8000000000000003E-2</v>
      </c>
      <c r="CV476" s="10">
        <v>5.8000000000000003E-2</v>
      </c>
      <c r="CW476" s="10">
        <v>6.8000000000000005E-2</v>
      </c>
      <c r="CX476" s="10">
        <v>4.5999999999999999E-2</v>
      </c>
      <c r="CY476" s="10">
        <v>6.6000000000000003E-2</v>
      </c>
      <c r="CZ476" s="10">
        <v>5.6000000000000001E-2</v>
      </c>
      <c r="DA476" s="10">
        <v>6.4000000000000001E-2</v>
      </c>
      <c r="DB476" s="10">
        <v>5.3999999999999999E-2</v>
      </c>
      <c r="DC476" s="10">
        <v>6.2E-2</v>
      </c>
      <c r="DD476" s="10">
        <v>4.8000000000000001E-2</v>
      </c>
      <c r="DE476" s="10">
        <v>8.4000000000000005E-2</v>
      </c>
      <c r="DF476" s="10">
        <v>7.0000000000000007E-2</v>
      </c>
      <c r="DG476" s="10">
        <v>6.2E-2</v>
      </c>
      <c r="DH476" s="10">
        <v>7.8E-2</v>
      </c>
      <c r="DI476" s="10">
        <v>5.6000000000000001E-2</v>
      </c>
      <c r="DJ476" s="25">
        <v>5709.4290426781872</v>
      </c>
      <c r="DK476" s="10">
        <v>0.61199999999999999</v>
      </c>
      <c r="DL476" s="10"/>
      <c r="DM476" s="10"/>
      <c r="DN476" s="10"/>
      <c r="DO476" s="10"/>
      <c r="DP476" s="10"/>
      <c r="DQ476" s="10"/>
      <c r="DR476" s="10"/>
      <c r="DS476" s="10"/>
      <c r="DT476" s="10"/>
      <c r="DU476" s="10"/>
      <c r="DV476" s="10"/>
    </row>
    <row r="477" spans="1:126" x14ac:dyDescent="0.35">
      <c r="A477">
        <f t="shared" ca="1" si="268"/>
        <v>3</v>
      </c>
      <c r="B477" t="str" cm="1">
        <f t="array" aca="1" ref="B477" ca="1">_xlfn.SWITCH(A477,1,"A",2,"B",3,"C",4,"D")</f>
        <v>C</v>
      </c>
      <c r="C477">
        <f t="shared" ca="1" si="269"/>
        <v>3</v>
      </c>
      <c r="D477" s="3">
        <f t="shared" ca="1" si="270"/>
        <v>2.8048711855693078</v>
      </c>
      <c r="E477">
        <f t="shared" ca="1" si="271"/>
        <v>1</v>
      </c>
      <c r="F477" cm="1">
        <f t="array" aca="1" ref="F477" ca="1">_xlfn.SWITCH(RANDBETWEEN(0,1),0,3,1,4)</f>
        <v>4</v>
      </c>
      <c r="G477" s="3">
        <f t="shared" ca="1" si="272"/>
        <v>2.1950597635518863</v>
      </c>
      <c r="H477" t="str" cm="1">
        <f t="array" aca="1" ref="H477" ca="1">_xlfn.SWITCH(RANDBETWEEN(0,1),0,"No",1,"Yes")</f>
        <v>Yes</v>
      </c>
      <c r="I477" s="3">
        <f t="shared" ca="1" si="273"/>
        <v>8.4531985979751145E-2</v>
      </c>
      <c r="J477" t="str" cm="1">
        <f t="array" aca="1" ref="J477" ca="1">_xlfn.SWITCH(RANDBETWEEN(0,2),0,"Rainy",1,"Sunny",2,"Cold")</f>
        <v>Cold</v>
      </c>
      <c r="K477">
        <f t="shared" ca="1" si="266"/>
        <v>1.3814019913614672</v>
      </c>
      <c r="L477" t="str" cm="1">
        <f t="array" aca="1" ref="L477" ca="1">_xlfn.SWITCH(RANDBETWEEN(0,1),0,"Good",1,"Bad")</f>
        <v>Good</v>
      </c>
      <c r="M477" s="3">
        <f t="shared" ca="1" si="274"/>
        <v>7.1165611568152293E-2</v>
      </c>
      <c r="N477" t="str" cm="1">
        <f t="array" aca="1" ref="N477" ca="1">_xlfn.SWITCH(RANDBETWEEN(0,1),0,"No",1,"Yes")</f>
        <v>No</v>
      </c>
      <c r="O477" s="3">
        <f t="shared" ca="1" si="275"/>
        <v>6.1364234500892248E-2</v>
      </c>
      <c r="P477" t="str" cm="1">
        <f t="array" aca="1" ref="P477" ca="1">_xlfn.SWITCH(RANDBETWEEN(0,1),0,"No",1,"Yes")</f>
        <v>Yes</v>
      </c>
      <c r="Q477" s="3">
        <f t="shared" ca="1" si="276"/>
        <v>0.42464654871359397</v>
      </c>
      <c r="R477">
        <f t="shared" ca="1" si="277"/>
        <v>2</v>
      </c>
      <c r="S477" s="3">
        <f t="shared" ca="1" si="278"/>
        <v>0.18750511912250731</v>
      </c>
      <c r="T477" s="3">
        <f t="shared" ca="1" si="279"/>
        <v>0.37501023824501462</v>
      </c>
      <c r="U477" t="str" cm="1">
        <f t="array" aca="1" ref="U477" ca="1">_xlfn.SWITCH(RANDBETWEEN(0,1),0,"No",1,"Yes")</f>
        <v>No</v>
      </c>
      <c r="V477" s="3">
        <f t="shared" ca="1" si="280"/>
        <v>0</v>
      </c>
      <c r="W477" t="str" cm="1">
        <f t="array" aca="1" ref="W477" ca="1">_xlfn.SWITCH(RANDBETWEEN(0,1),0,"No",1,"Yes")</f>
        <v>No</v>
      </c>
      <c r="X477" s="3">
        <f t="shared" ca="1" si="281"/>
        <v>0</v>
      </c>
      <c r="Y477" t="str" cm="1">
        <f t="array" aca="1" ref="Y477" ca="1">_xlfn.SWITCH(RANDBETWEEN(0,1),0,"No",1,"Yes")</f>
        <v>No</v>
      </c>
      <c r="Z477" s="3">
        <f t="shared" ca="1" si="282"/>
        <v>0</v>
      </c>
      <c r="AA477" s="3">
        <f t="shared" ca="1" si="267"/>
        <v>0</v>
      </c>
      <c r="AB477" s="3">
        <f t="shared" ca="1" si="283"/>
        <v>0.65506215575668558</v>
      </c>
      <c r="AC477" s="3">
        <f t="shared" ca="1" si="284"/>
        <v>257.49170898133804</v>
      </c>
      <c r="AD477" s="3">
        <f t="shared" ca="1" si="285"/>
        <v>2</v>
      </c>
      <c r="AE477" s="3" t="str">
        <f t="shared" ca="1" si="286"/>
        <v>12-4</v>
      </c>
      <c r="AF477" s="3">
        <f t="shared" ca="1" si="287"/>
        <v>0.26471933458982017</v>
      </c>
      <c r="AG477" s="3" t="str">
        <f t="shared" ca="1" si="288"/>
        <v>Low</v>
      </c>
      <c r="AH477" s="3">
        <f t="shared" ca="1" si="289"/>
        <v>1.0038712561360414</v>
      </c>
      <c r="AI477" s="3">
        <f t="shared" ca="1" si="290"/>
        <v>28.722594250845972</v>
      </c>
      <c r="AJ477" s="3">
        <f t="shared" ca="1" si="291"/>
        <v>8.9647789726986122</v>
      </c>
      <c r="AK477" s="3">
        <f t="shared" ca="1" si="292"/>
        <v>15.481612093101919</v>
      </c>
      <c r="AL477" s="3">
        <f t="shared" ca="1" si="293"/>
        <v>30</v>
      </c>
      <c r="AM477" s="3" t="str">
        <f t="shared" ca="1" si="294"/>
        <v>On time</v>
      </c>
      <c r="AN477" s="6">
        <f t="shared" ca="1" si="295"/>
        <v>0</v>
      </c>
      <c r="AO477" s="6">
        <f t="shared" ca="1" si="296"/>
        <v>11.182447427717053</v>
      </c>
      <c r="AP477" s="3" cm="1">
        <f t="array" aca="1" ref="AP477" ca="1">_xlfn.SWITCH(F477,3,_xlfn.NORM.INV(RAND(),8,4),4,_xlfn.NORM.INV(RAND(),7,3))</f>
        <v>4.6763024601303229</v>
      </c>
      <c r="AQ477" s="6">
        <f t="shared" ca="1" si="297"/>
        <v>102.25141371307087</v>
      </c>
      <c r="AR477" s="6">
        <f t="shared" ca="1" si="298"/>
        <v>5630.2797963164021</v>
      </c>
      <c r="AS477" s="3">
        <f t="shared" ca="1" si="299"/>
        <v>1.9352015116377399</v>
      </c>
      <c r="AT477" s="6">
        <f t="shared" ca="1" si="300"/>
        <v>2902.80226745661</v>
      </c>
      <c r="AU477" s="3">
        <f t="shared" ca="1" si="301"/>
        <v>1027.6672936999123</v>
      </c>
      <c r="AV477" s="3">
        <f t="shared" ca="1" si="302"/>
        <v>50.698412516025307</v>
      </c>
      <c r="AW477" s="6">
        <f t="shared" ca="1" si="303"/>
        <v>9622.6302174166685</v>
      </c>
      <c r="BC477">
        <v>474</v>
      </c>
      <c r="BD477">
        <v>4987601.4507638942</v>
      </c>
      <c r="BI477">
        <v>474</v>
      </c>
      <c r="BJ477">
        <v>9969.7301738315564</v>
      </c>
      <c r="BO477">
        <v>474</v>
      </c>
      <c r="BP477">
        <v>0.624</v>
      </c>
      <c r="BW477">
        <v>474</v>
      </c>
      <c r="BX477">
        <v>24.663481570601565</v>
      </c>
      <c r="CE477">
        <v>474</v>
      </c>
      <c r="CF477">
        <v>1381434.3028307199</v>
      </c>
      <c r="CK477">
        <v>474</v>
      </c>
      <c r="CL477">
        <v>4256.5721301891954</v>
      </c>
      <c r="CS477">
        <v>473</v>
      </c>
      <c r="CT477" s="10">
        <v>9.1999999999999998E-2</v>
      </c>
      <c r="CU477" s="10">
        <v>7.8E-2</v>
      </c>
      <c r="CV477" s="10">
        <v>4.8000000000000001E-2</v>
      </c>
      <c r="CW477" s="10">
        <v>4.3999999999999997E-2</v>
      </c>
      <c r="CX477" s="10">
        <v>0.04</v>
      </c>
      <c r="CY477" s="10">
        <v>0.06</v>
      </c>
      <c r="CZ477" s="10">
        <v>8.2000000000000003E-2</v>
      </c>
      <c r="DA477" s="10">
        <v>5.1999999999999998E-2</v>
      </c>
      <c r="DB477" s="10">
        <v>7.3999999999999996E-2</v>
      </c>
      <c r="DC477" s="10">
        <v>7.5999999999999998E-2</v>
      </c>
      <c r="DD477" s="10">
        <v>4.5999999999999999E-2</v>
      </c>
      <c r="DE477" s="10">
        <v>4.8000000000000001E-2</v>
      </c>
      <c r="DF477" s="10">
        <v>7.0000000000000007E-2</v>
      </c>
      <c r="DG477" s="10">
        <v>0.08</v>
      </c>
      <c r="DH477" s="10">
        <v>5.8000000000000003E-2</v>
      </c>
      <c r="DI477" s="10">
        <v>5.1999999999999998E-2</v>
      </c>
      <c r="DJ477" s="25">
        <v>11406.053750473558</v>
      </c>
      <c r="DK477" s="10">
        <v>0.60399999999999998</v>
      </c>
      <c r="DL477" s="10"/>
      <c r="DM477" s="10"/>
      <c r="DN477" s="10"/>
      <c r="DO477" s="10"/>
      <c r="DP477" s="10"/>
      <c r="DQ477" s="10"/>
      <c r="DR477" s="10"/>
      <c r="DS477" s="10"/>
      <c r="DT477" s="10"/>
      <c r="DU477" s="10"/>
      <c r="DV477" s="10"/>
    </row>
    <row r="478" spans="1:126" x14ac:dyDescent="0.35">
      <c r="A478">
        <f t="shared" ca="1" si="268"/>
        <v>1</v>
      </c>
      <c r="B478" t="str" cm="1">
        <f t="array" aca="1" ref="B478" ca="1">_xlfn.SWITCH(A478,1,"A",2,"B",3,"C",4,"D")</f>
        <v>A</v>
      </c>
      <c r="C478">
        <f t="shared" ca="1" si="269"/>
        <v>3</v>
      </c>
      <c r="D478" s="3">
        <f t="shared" ca="1" si="270"/>
        <v>3.0015249293995083</v>
      </c>
      <c r="E478">
        <f t="shared" ca="1" si="271"/>
        <v>1</v>
      </c>
      <c r="F478" cm="1">
        <f t="array" aca="1" ref="F478" ca="1">_xlfn.SWITCH(RANDBETWEEN(0,1),0,3,1,4)</f>
        <v>4</v>
      </c>
      <c r="G478" s="3">
        <f t="shared" ca="1" si="272"/>
        <v>2.4606696406863189</v>
      </c>
      <c r="H478" t="str" cm="1">
        <f t="array" aca="1" ref="H478" ca="1">_xlfn.SWITCH(RANDBETWEEN(0,1),0,"No",1,"Yes")</f>
        <v>No</v>
      </c>
      <c r="I478" s="3">
        <f t="shared" ca="1" si="273"/>
        <v>0.24265892770178321</v>
      </c>
      <c r="J478" t="str" cm="1">
        <f t="array" aca="1" ref="J478" ca="1">_xlfn.SWITCH(RANDBETWEEN(0,2),0,"Rainy",1,"Sunny",2,"Cold")</f>
        <v>Rainy</v>
      </c>
      <c r="K478">
        <f t="shared" ca="1" si="266"/>
        <v>1.2806372726154889</v>
      </c>
      <c r="L478" t="str" cm="1">
        <f t="array" aca="1" ref="L478" ca="1">_xlfn.SWITCH(RANDBETWEEN(0,1),0,"Good",1,"Bad")</f>
        <v>Good</v>
      </c>
      <c r="M478" s="3">
        <f t="shared" ca="1" si="274"/>
        <v>9.4143069797657242E-2</v>
      </c>
      <c r="N478" t="str" cm="1">
        <f t="array" aca="1" ref="N478" ca="1">_xlfn.SWITCH(RANDBETWEEN(0,1),0,"No",1,"Yes")</f>
        <v>Yes</v>
      </c>
      <c r="O478" s="3">
        <f t="shared" ca="1" si="275"/>
        <v>1.1894745953769308</v>
      </c>
      <c r="P478" t="str" cm="1">
        <f t="array" aca="1" ref="P478" ca="1">_xlfn.SWITCH(RANDBETWEEN(0,1),0,"No",1,"Yes")</f>
        <v>No</v>
      </c>
      <c r="Q478" s="3">
        <f t="shared" ca="1" si="276"/>
        <v>0</v>
      </c>
      <c r="R478">
        <f t="shared" ca="1" si="277"/>
        <v>1</v>
      </c>
      <c r="S478" s="3">
        <f t="shared" ca="1" si="278"/>
        <v>0.13025335640601082</v>
      </c>
      <c r="T478" s="3">
        <f t="shared" ca="1" si="279"/>
        <v>0.13025335640601082</v>
      </c>
      <c r="U478" t="str" cm="1">
        <f t="array" aca="1" ref="U478" ca="1">_xlfn.SWITCH(RANDBETWEEN(0,1),0,"No",1,"Yes")</f>
        <v>Yes</v>
      </c>
      <c r="V478" s="3">
        <f t="shared" ca="1" si="280"/>
        <v>0.39550490842343639</v>
      </c>
      <c r="W478" t="str" cm="1">
        <f t="array" aca="1" ref="W478" ca="1">_xlfn.SWITCH(RANDBETWEEN(0,1),0,"No",1,"Yes")</f>
        <v>No</v>
      </c>
      <c r="X478" s="3">
        <f t="shared" ca="1" si="281"/>
        <v>0</v>
      </c>
      <c r="Y478" t="str" cm="1">
        <f t="array" aca="1" ref="Y478" ca="1">_xlfn.SWITCH(RANDBETWEEN(0,1),0,"No",1,"Yes")</f>
        <v>Yes</v>
      </c>
      <c r="Z478" s="3">
        <f t="shared" ca="1" si="282"/>
        <v>1.0547782017599463</v>
      </c>
      <c r="AA478" s="3">
        <f t="shared" ca="1" si="267"/>
        <v>0</v>
      </c>
      <c r="AB478" s="3">
        <f t="shared" ca="1" si="283"/>
        <v>0.98204750088088055</v>
      </c>
      <c r="AC478" s="3">
        <f t="shared" ca="1" si="284"/>
        <v>147.38984973774154</v>
      </c>
      <c r="AD478" s="3">
        <f t="shared" ca="1" si="285"/>
        <v>1</v>
      </c>
      <c r="AE478" s="3" t="str">
        <f t="shared" ca="1" si="286"/>
        <v>8-12</v>
      </c>
      <c r="AF478" s="3">
        <f t="shared" ca="1" si="287"/>
        <v>1.0236782411778169</v>
      </c>
      <c r="AG478" s="3" t="str">
        <f t="shared" ca="1" si="288"/>
        <v>High</v>
      </c>
      <c r="AH478" s="3">
        <f t="shared" ca="1" si="289"/>
        <v>8.9009392647797309E-2</v>
      </c>
      <c r="AI478" s="3">
        <f t="shared" ca="1" si="290"/>
        <v>52.024219546451022</v>
      </c>
      <c r="AJ478" s="3">
        <f t="shared" ca="1" si="291"/>
        <v>2.8331006408686461</v>
      </c>
      <c r="AK478" s="3">
        <f t="shared" ca="1" si="292"/>
        <v>11.775955748342714</v>
      </c>
      <c r="AL478" s="3">
        <f t="shared" ca="1" si="293"/>
        <v>50</v>
      </c>
      <c r="AM478" s="3" t="str">
        <f t="shared" ca="1" si="294"/>
        <v>On time</v>
      </c>
      <c r="AN478" s="6">
        <f t="shared" ca="1" si="295"/>
        <v>0</v>
      </c>
      <c r="AO478" s="6">
        <f t="shared" ca="1" si="296"/>
        <v>5.2489426556065952</v>
      </c>
      <c r="AP478" s="3" cm="1">
        <f t="array" aca="1" ref="AP478" ca="1">_xlfn.SWITCH(F478,3,_xlfn.NORM.INV(RAND(),8,4),4,_xlfn.NORM.INV(RAND(),7,3))</f>
        <v>4.7928027270806286</v>
      </c>
      <c r="AQ478" s="6">
        <f t="shared" ca="1" si="297"/>
        <v>103.01327350303657</v>
      </c>
      <c r="AR478" s="6">
        <f t="shared" ca="1" si="298"/>
        <v>3167.8981521222977</v>
      </c>
      <c r="AS478" s="3">
        <f t="shared" ca="1" si="299"/>
        <v>1.4719944685428392</v>
      </c>
      <c r="AT478" s="6">
        <f t="shared" ca="1" si="300"/>
        <v>2207.991702814259</v>
      </c>
      <c r="AU478" s="3">
        <f t="shared" ca="1" si="301"/>
        <v>1001.1675824048218</v>
      </c>
      <c r="AV478" s="3">
        <f t="shared" ca="1" si="302"/>
        <v>55.671521536448864</v>
      </c>
      <c r="AW478" s="6">
        <f t="shared" ca="1" si="303"/>
        <v>6437.9779015334343</v>
      </c>
      <c r="BC478">
        <v>475</v>
      </c>
      <c r="BD478">
        <v>6124437.5955917826</v>
      </c>
      <c r="BI478">
        <v>475</v>
      </c>
      <c r="BJ478">
        <v>8094.1645814560379</v>
      </c>
      <c r="BO478">
        <v>475</v>
      </c>
      <c r="BP478">
        <v>0.63200000000000001</v>
      </c>
      <c r="BW478">
        <v>475</v>
      </c>
      <c r="BX478">
        <v>25.04625981389929</v>
      </c>
      <c r="CE478">
        <v>475</v>
      </c>
      <c r="CF478">
        <v>2344804.5583971045</v>
      </c>
      <c r="CK478">
        <v>475</v>
      </c>
      <c r="CL478">
        <v>6012.9716815895736</v>
      </c>
      <c r="CS478">
        <v>474</v>
      </c>
      <c r="CT478" s="10">
        <v>5.3999999999999999E-2</v>
      </c>
      <c r="CU478" s="10">
        <v>7.3999999999999996E-2</v>
      </c>
      <c r="CV478" s="10">
        <v>0.06</v>
      </c>
      <c r="CW478" s="10">
        <v>6.4000000000000001E-2</v>
      </c>
      <c r="CX478" s="10">
        <v>4.5999999999999999E-2</v>
      </c>
      <c r="CY478" s="10">
        <v>5.3999999999999999E-2</v>
      </c>
      <c r="CZ478" s="10">
        <v>5.8000000000000003E-2</v>
      </c>
      <c r="DA478" s="10">
        <v>5.6000000000000001E-2</v>
      </c>
      <c r="DB478" s="10">
        <v>4.5999999999999999E-2</v>
      </c>
      <c r="DC478" s="10">
        <v>6.4000000000000001E-2</v>
      </c>
      <c r="DD478" s="10">
        <v>0.08</v>
      </c>
      <c r="DE478" s="10">
        <v>5.1999999999999998E-2</v>
      </c>
      <c r="DF478" s="10">
        <v>7.8E-2</v>
      </c>
      <c r="DG478" s="10">
        <v>0.08</v>
      </c>
      <c r="DH478" s="10">
        <v>6.2E-2</v>
      </c>
      <c r="DI478" s="10">
        <v>7.1999999999999995E-2</v>
      </c>
      <c r="DJ478" s="25">
        <v>-1455.3069611369833</v>
      </c>
      <c r="DK478" s="10">
        <v>0.61799999999999999</v>
      </c>
      <c r="DL478" s="10"/>
      <c r="DM478" s="10"/>
      <c r="DN478" s="10"/>
      <c r="DO478" s="10"/>
      <c r="DP478" s="10"/>
      <c r="DQ478" s="10"/>
      <c r="DR478" s="10"/>
      <c r="DS478" s="10"/>
      <c r="DT478" s="10"/>
      <c r="DU478" s="10"/>
      <c r="DV478" s="10"/>
    </row>
    <row r="479" spans="1:126" x14ac:dyDescent="0.35">
      <c r="A479">
        <f t="shared" ca="1" si="268"/>
        <v>4</v>
      </c>
      <c r="B479" t="str" cm="1">
        <f t="array" aca="1" ref="B479" ca="1">_xlfn.SWITCH(A479,1,"A",2,"B",3,"C",4,"D")</f>
        <v>D</v>
      </c>
      <c r="C479">
        <f t="shared" ca="1" si="269"/>
        <v>4</v>
      </c>
      <c r="D479" s="3">
        <f t="shared" ca="1" si="270"/>
        <v>2.4904733816286417</v>
      </c>
      <c r="E479">
        <f t="shared" ca="1" si="271"/>
        <v>1</v>
      </c>
      <c r="F479" cm="1">
        <f t="array" aca="1" ref="F479" ca="1">_xlfn.SWITCH(RANDBETWEEN(0,1),0,3,1,4)</f>
        <v>4</v>
      </c>
      <c r="G479" s="3">
        <f t="shared" ca="1" si="272"/>
        <v>3.5790492010933699</v>
      </c>
      <c r="H479" t="str" cm="1">
        <f t="array" aca="1" ref="H479" ca="1">_xlfn.SWITCH(RANDBETWEEN(0,1),0,"No",1,"Yes")</f>
        <v>No</v>
      </c>
      <c r="I479" s="3">
        <f t="shared" ca="1" si="273"/>
        <v>0.29424923534584452</v>
      </c>
      <c r="J479" t="str" cm="1">
        <f t="array" aca="1" ref="J479" ca="1">_xlfn.SWITCH(RANDBETWEEN(0,2),0,"Rainy",1,"Sunny",2,"Cold")</f>
        <v>Rainy</v>
      </c>
      <c r="K479">
        <f t="shared" ca="1" si="266"/>
        <v>1.7741617564293262</v>
      </c>
      <c r="L479" t="str" cm="1">
        <f t="array" aca="1" ref="L479" ca="1">_xlfn.SWITCH(RANDBETWEEN(0,1),0,"Good",1,"Bad")</f>
        <v>Good</v>
      </c>
      <c r="M479" s="3">
        <f t="shared" ca="1" si="274"/>
        <v>8.5319158859556696E-2</v>
      </c>
      <c r="N479" t="str" cm="1">
        <f t="array" aca="1" ref="N479" ca="1">_xlfn.SWITCH(RANDBETWEEN(0,1),0,"No",1,"Yes")</f>
        <v>No</v>
      </c>
      <c r="O479" s="3">
        <f t="shared" ca="1" si="275"/>
        <v>7.7737531417297723E-2</v>
      </c>
      <c r="P479" t="str" cm="1">
        <f t="array" aca="1" ref="P479" ca="1">_xlfn.SWITCH(RANDBETWEEN(0,1),0,"No",1,"Yes")</f>
        <v>Yes</v>
      </c>
      <c r="Q479" s="3">
        <f t="shared" ca="1" si="276"/>
        <v>-0.67098543752668505</v>
      </c>
      <c r="R479">
        <f t="shared" ca="1" si="277"/>
        <v>2</v>
      </c>
      <c r="S479" s="3">
        <f t="shared" ca="1" si="278"/>
        <v>0.19195857360205265</v>
      </c>
      <c r="T479" s="3">
        <f t="shared" ca="1" si="279"/>
        <v>0.3839171472041053</v>
      </c>
      <c r="U479" t="str" cm="1">
        <f t="array" aca="1" ref="U479" ca="1">_xlfn.SWITCH(RANDBETWEEN(0,1),0,"No",1,"Yes")</f>
        <v>Yes</v>
      </c>
      <c r="V479" s="3">
        <f t="shared" ca="1" si="280"/>
        <v>0.84437590620004588</v>
      </c>
      <c r="W479" t="str" cm="1">
        <f t="array" aca="1" ref="W479" ca="1">_xlfn.SWITCH(RANDBETWEEN(0,1),0,"No",1,"Yes")</f>
        <v>No</v>
      </c>
      <c r="X479" s="3">
        <f t="shared" ca="1" si="281"/>
        <v>0</v>
      </c>
      <c r="Y479" t="str" cm="1">
        <f t="array" aca="1" ref="Y479" ca="1">_xlfn.SWITCH(RANDBETWEEN(0,1),0,"No",1,"Yes")</f>
        <v>Yes</v>
      </c>
      <c r="Z479" s="3">
        <f t="shared" ca="1" si="282"/>
        <v>0.59038228168325069</v>
      </c>
      <c r="AA479" s="3">
        <f t="shared" ca="1" si="267"/>
        <v>0</v>
      </c>
      <c r="AB479" s="3">
        <f t="shared" ca="1" si="283"/>
        <v>0.75708587757438361</v>
      </c>
      <c r="AC479" s="3">
        <f t="shared" ca="1" si="284"/>
        <v>233.89629713611836</v>
      </c>
      <c r="AD479" s="3">
        <f t="shared" ca="1" si="285"/>
        <v>3</v>
      </c>
      <c r="AE479" s="3" t="str">
        <f t="shared" ca="1" si="286"/>
        <v>4-8</v>
      </c>
      <c r="AF479" s="3">
        <f t="shared" ca="1" si="287"/>
        <v>0.22791924452527013</v>
      </c>
      <c r="AG479" s="3" t="str">
        <f t="shared" ca="1" si="288"/>
        <v>Low</v>
      </c>
      <c r="AH479" s="3">
        <f t="shared" ca="1" si="289"/>
        <v>-0.1098827119887511</v>
      </c>
      <c r="AI479" s="3">
        <f t="shared" ca="1" si="290"/>
        <v>31.690843678384322</v>
      </c>
      <c r="AJ479" s="3">
        <f t="shared" ca="1" si="291"/>
        <v>7.3805639101888048</v>
      </c>
      <c r="AK479" s="3">
        <f t="shared" ca="1" si="292"/>
        <v>15.213893101005819</v>
      </c>
      <c r="AL479" s="3">
        <f t="shared" ca="1" si="293"/>
        <v>20</v>
      </c>
      <c r="AM479" s="3" t="str">
        <f t="shared" ca="1" si="294"/>
        <v>On time</v>
      </c>
      <c r="AN479" s="6">
        <f t="shared" ca="1" si="295"/>
        <v>0</v>
      </c>
      <c r="AO479" s="6">
        <f t="shared" ca="1" si="296"/>
        <v>-2.0476725909733897</v>
      </c>
      <c r="AP479" s="3" cm="1">
        <f t="array" aca="1" ref="AP479" ca="1">_xlfn.SWITCH(F479,3,_xlfn.NORM.INV(RAND(),8,4),4,_xlfn.NORM.INV(RAND(),7,3))</f>
        <v>5.2375105606480332</v>
      </c>
      <c r="AQ479" s="6">
        <f t="shared" ca="1" si="297"/>
        <v>130.83020020282618</v>
      </c>
      <c r="AR479" s="6">
        <f t="shared" ca="1" si="298"/>
        <v>5842.6038528563622</v>
      </c>
      <c r="AS479" s="3">
        <f t="shared" ca="1" si="299"/>
        <v>1.9017366376257274</v>
      </c>
      <c r="AT479" s="6">
        <f t="shared" ca="1" si="300"/>
        <v>2852.6049564385912</v>
      </c>
      <c r="AU479" s="3">
        <f t="shared" ca="1" si="301"/>
        <v>1012.0803731023809</v>
      </c>
      <c r="AV479" s="3">
        <f t="shared" ca="1" si="302"/>
        <v>47.440324517899136</v>
      </c>
      <c r="AW479" s="6">
        <f t="shared" ca="1" si="303"/>
        <v>9752.6818343242594</v>
      </c>
      <c r="BC479">
        <v>476</v>
      </c>
      <c r="BD479">
        <v>4224481.5424408391</v>
      </c>
      <c r="BI479">
        <v>476</v>
      </c>
      <c r="BJ479">
        <v>10318.904483904993</v>
      </c>
      <c r="BO479">
        <v>476</v>
      </c>
      <c r="BP479">
        <v>0.60599999999999998</v>
      </c>
      <c r="BW479">
        <v>476</v>
      </c>
      <c r="BX479">
        <v>27.452823977519675</v>
      </c>
      <c r="CE479">
        <v>476</v>
      </c>
      <c r="CF479">
        <v>1836786.3596538452</v>
      </c>
      <c r="CK479">
        <v>476</v>
      </c>
      <c r="CL479">
        <v>3245.8492325990828</v>
      </c>
      <c r="CS479">
        <v>475</v>
      </c>
      <c r="CT479" s="10">
        <v>0.06</v>
      </c>
      <c r="CU479" s="10">
        <v>7.5999999999999998E-2</v>
      </c>
      <c r="CV479" s="10">
        <v>6.2E-2</v>
      </c>
      <c r="CW479" s="10">
        <v>6.2E-2</v>
      </c>
      <c r="CX479" s="10">
        <v>5.8000000000000003E-2</v>
      </c>
      <c r="CY479" s="10">
        <v>0.08</v>
      </c>
      <c r="CZ479" s="10">
        <v>5.6000000000000001E-2</v>
      </c>
      <c r="DA479" s="10">
        <v>0.08</v>
      </c>
      <c r="DB479" s="10">
        <v>6.2E-2</v>
      </c>
      <c r="DC479" s="10">
        <v>7.0000000000000007E-2</v>
      </c>
      <c r="DD479" s="10">
        <v>6.8000000000000005E-2</v>
      </c>
      <c r="DE479" s="10">
        <v>5.1999999999999998E-2</v>
      </c>
      <c r="DF479" s="10">
        <v>0.06</v>
      </c>
      <c r="DG479" s="10">
        <v>4.8000000000000001E-2</v>
      </c>
      <c r="DH479" s="10">
        <v>5.1999999999999998E-2</v>
      </c>
      <c r="DI479" s="10">
        <v>5.3999999999999999E-2</v>
      </c>
      <c r="DJ479" s="25">
        <v>9131.0032771703445</v>
      </c>
      <c r="DK479" s="10">
        <v>0.65</v>
      </c>
      <c r="DL479" s="10"/>
      <c r="DM479" s="10"/>
      <c r="DN479" s="10"/>
      <c r="DO479" s="10"/>
      <c r="DP479" s="10"/>
      <c r="DQ479" s="10"/>
      <c r="DR479" s="10"/>
      <c r="DS479" s="10"/>
      <c r="DT479" s="10"/>
      <c r="DU479" s="10"/>
      <c r="DV479" s="10"/>
    </row>
    <row r="480" spans="1:126" x14ac:dyDescent="0.35">
      <c r="A480">
        <f t="shared" ca="1" si="268"/>
        <v>3</v>
      </c>
      <c r="B480" t="str" cm="1">
        <f t="array" aca="1" ref="B480" ca="1">_xlfn.SWITCH(A480,1,"A",2,"B",3,"C",4,"D")</f>
        <v>C</v>
      </c>
      <c r="C480">
        <f t="shared" ca="1" si="269"/>
        <v>3</v>
      </c>
      <c r="D480" s="3">
        <f t="shared" ca="1" si="270"/>
        <v>2.6249899658697133</v>
      </c>
      <c r="E480">
        <f t="shared" ca="1" si="271"/>
        <v>1</v>
      </c>
      <c r="F480" cm="1">
        <f t="array" aca="1" ref="F480" ca="1">_xlfn.SWITCH(RANDBETWEEN(0,1),0,3,1,4)</f>
        <v>3</v>
      </c>
      <c r="G480" s="3">
        <f t="shared" ca="1" si="272"/>
        <v>2.830498103418817</v>
      </c>
      <c r="H480" t="str" cm="1">
        <f t="array" aca="1" ref="H480" ca="1">_xlfn.SWITCH(RANDBETWEEN(0,1),0,"No",1,"Yes")</f>
        <v>Yes</v>
      </c>
      <c r="I480" s="3">
        <f t="shared" ca="1" si="273"/>
        <v>7.3213534746760678E-2</v>
      </c>
      <c r="J480" t="str" cm="1">
        <f t="array" aca="1" ref="J480" ca="1">_xlfn.SWITCH(RANDBETWEEN(0,2),0,"Rainy",1,"Sunny",2,"Cold")</f>
        <v>Rainy</v>
      </c>
      <c r="K480">
        <f t="shared" ca="1" si="266"/>
        <v>1.1678783259223406</v>
      </c>
      <c r="L480" t="str" cm="1">
        <f t="array" aca="1" ref="L480" ca="1">_xlfn.SWITCH(RANDBETWEEN(0,1),0,"Good",1,"Bad")</f>
        <v>Good</v>
      </c>
      <c r="M480" s="3">
        <f t="shared" ca="1" si="274"/>
        <v>6.914095857361327E-2</v>
      </c>
      <c r="N480" t="str" cm="1">
        <f t="array" aca="1" ref="N480" ca="1">_xlfn.SWITCH(RANDBETWEEN(0,1),0,"No",1,"Yes")</f>
        <v>Yes</v>
      </c>
      <c r="O480" s="3">
        <f t="shared" ca="1" si="275"/>
        <v>1.3931860819205986</v>
      </c>
      <c r="P480" t="str" cm="1">
        <f t="array" aca="1" ref="P480" ca="1">_xlfn.SWITCH(RANDBETWEEN(0,1),0,"No",1,"Yes")</f>
        <v>Yes</v>
      </c>
      <c r="Q480" s="3">
        <f t="shared" ca="1" si="276"/>
        <v>2.6204832564333684</v>
      </c>
      <c r="R480">
        <f t="shared" ca="1" si="277"/>
        <v>3</v>
      </c>
      <c r="S480" s="3">
        <f t="shared" ca="1" si="278"/>
        <v>0.14188206305257767</v>
      </c>
      <c r="T480" s="3">
        <f t="shared" ca="1" si="279"/>
        <v>0.425646189157733</v>
      </c>
      <c r="U480" t="str" cm="1">
        <f t="array" aca="1" ref="U480" ca="1">_xlfn.SWITCH(RANDBETWEEN(0,1),0,"No",1,"Yes")</f>
        <v>No</v>
      </c>
      <c r="V480" s="3">
        <f t="shared" ca="1" si="280"/>
        <v>0</v>
      </c>
      <c r="W480" t="str" cm="1">
        <f t="array" aca="1" ref="W480" ca="1">_xlfn.SWITCH(RANDBETWEEN(0,1),0,"No",1,"Yes")</f>
        <v>Yes</v>
      </c>
      <c r="X480" s="3">
        <f t="shared" ca="1" si="281"/>
        <v>17.022610441228654</v>
      </c>
      <c r="Y480" t="str" cm="1">
        <f t="array" aca="1" ref="Y480" ca="1">_xlfn.SWITCH(RANDBETWEEN(0,1),0,"No",1,"Yes")</f>
        <v>Yes</v>
      </c>
      <c r="Z480" s="3">
        <f t="shared" ca="1" si="282"/>
        <v>1.3833457504779545</v>
      </c>
      <c r="AA480" s="3">
        <f t="shared" ca="1" si="267"/>
        <v>1</v>
      </c>
      <c r="AB480" s="3">
        <f t="shared" ca="1" si="283"/>
        <v>0.74526213137284847</v>
      </c>
      <c r="AC480" s="3">
        <f t="shared" ca="1" si="284"/>
        <v>236.87109503204641</v>
      </c>
      <c r="AD480" s="3">
        <f t="shared" ca="1" si="285"/>
        <v>3</v>
      </c>
      <c r="AE480" s="3" t="str">
        <f t="shared" ca="1" si="286"/>
        <v>4-8</v>
      </c>
      <c r="AF480" s="3">
        <f t="shared" ca="1" si="287"/>
        <v>1.090464404510243</v>
      </c>
      <c r="AG480" s="3" t="str">
        <f t="shared" ca="1" si="288"/>
        <v>Low</v>
      </c>
      <c r="AH480" s="3">
        <f t="shared" ca="1" si="289"/>
        <v>0.46127167849060735</v>
      </c>
      <c r="AI480" s="3">
        <f t="shared" ca="1" si="290"/>
        <v>72.693374220821823</v>
      </c>
      <c r="AJ480" s="3">
        <f t="shared" ca="1" si="291"/>
        <v>3.2584963563873002</v>
      </c>
      <c r="AK480" s="3">
        <f t="shared" ca="1" si="292"/>
        <v>32.541497212640834</v>
      </c>
      <c r="AL480" s="3">
        <f t="shared" ca="1" si="293"/>
        <v>30</v>
      </c>
      <c r="AM480" s="3" t="str">
        <f t="shared" ca="1" si="294"/>
        <v>Late</v>
      </c>
      <c r="AN480" s="6">
        <f t="shared" ca="1" si="295"/>
        <v>0</v>
      </c>
      <c r="AO480" s="6">
        <f t="shared" ca="1" si="296"/>
        <v>6.8896051621207519</v>
      </c>
      <c r="AP480" s="3" cm="1">
        <f t="array" aca="1" ref="AP480" ca="1">_xlfn.SWITCH(F480,3,_xlfn.NORM.INV(RAND(),8,4),4,_xlfn.NORM.INV(RAND(),7,3))</f>
        <v>9.7257156773258426</v>
      </c>
      <c r="AQ480" s="6">
        <f t="shared" ca="1" si="297"/>
        <v>106.50768039481719</v>
      </c>
      <c r="AR480" s="6">
        <f t="shared" ca="1" si="298"/>
        <v>2594.0086798198854</v>
      </c>
      <c r="AS480" s="3">
        <f t="shared" ca="1" si="299"/>
        <v>4.0676871515801043</v>
      </c>
      <c r="AT480" s="6">
        <f t="shared" ca="1" si="300"/>
        <v>8135.3743031602089</v>
      </c>
      <c r="AU480" s="3">
        <f t="shared" ca="1" si="301"/>
        <v>967.47555482059795</v>
      </c>
      <c r="AV480" s="3">
        <f t="shared" ca="1" si="302"/>
        <v>57.611902759214729</v>
      </c>
      <c r="AW480" s="6">
        <f t="shared" ca="1" si="303"/>
        <v>11761.360045722027</v>
      </c>
      <c r="BC480">
        <v>477</v>
      </c>
      <c r="BD480">
        <v>5676963.7373946188</v>
      </c>
      <c r="BI480">
        <v>477</v>
      </c>
      <c r="BJ480">
        <v>13719.792911322289</v>
      </c>
      <c r="BO480">
        <v>477</v>
      </c>
      <c r="BP480">
        <v>0.61799999999999999</v>
      </c>
      <c r="BW480">
        <v>477</v>
      </c>
      <c r="BX480">
        <v>23.60883541193807</v>
      </c>
      <c r="CE480">
        <v>477</v>
      </c>
      <c r="CF480">
        <v>999174.14974608819</v>
      </c>
      <c r="CK480">
        <v>477</v>
      </c>
      <c r="CL480">
        <v>2138.0823035946455</v>
      </c>
      <c r="CS480">
        <v>476</v>
      </c>
      <c r="CT480" s="10">
        <v>6.6000000000000003E-2</v>
      </c>
      <c r="CU480" s="10">
        <v>0.06</v>
      </c>
      <c r="CV480" s="10">
        <v>5.8000000000000003E-2</v>
      </c>
      <c r="CW480" s="10">
        <v>0.06</v>
      </c>
      <c r="CX480" s="10">
        <v>4.8000000000000001E-2</v>
      </c>
      <c r="CY480" s="10">
        <v>4.5999999999999999E-2</v>
      </c>
      <c r="CZ480" s="10">
        <v>6.4000000000000001E-2</v>
      </c>
      <c r="DA480" s="10">
        <v>7.8E-2</v>
      </c>
      <c r="DB480" s="10">
        <v>0.08</v>
      </c>
      <c r="DC480" s="10">
        <v>5.1999999999999998E-2</v>
      </c>
      <c r="DD480" s="10">
        <v>5.3999999999999999E-2</v>
      </c>
      <c r="DE480" s="10">
        <v>8.4000000000000005E-2</v>
      </c>
      <c r="DF480" s="10">
        <v>4.2000000000000003E-2</v>
      </c>
      <c r="DG480" s="10">
        <v>0.09</v>
      </c>
      <c r="DH480" s="10">
        <v>7.0000000000000007E-2</v>
      </c>
      <c r="DI480" s="10">
        <v>4.8000000000000001E-2</v>
      </c>
      <c r="DJ480" s="25">
        <v>7515.6707494318916</v>
      </c>
      <c r="DK480" s="10">
        <v>0.58199999999999996</v>
      </c>
      <c r="DL480" s="10"/>
      <c r="DM480" s="10"/>
      <c r="DN480" s="10"/>
      <c r="DO480" s="10"/>
      <c r="DP480" s="10"/>
      <c r="DQ480" s="10"/>
      <c r="DR480" s="10"/>
      <c r="DS480" s="10"/>
      <c r="DT480" s="10"/>
      <c r="DU480" s="10"/>
      <c r="DV480" s="10"/>
    </row>
    <row r="481" spans="1:126" x14ac:dyDescent="0.35">
      <c r="A481">
        <f t="shared" ca="1" si="268"/>
        <v>2</v>
      </c>
      <c r="B481" t="str" cm="1">
        <f t="array" aca="1" ref="B481" ca="1">_xlfn.SWITCH(A481,1,"A",2,"B",3,"C",4,"D")</f>
        <v>B</v>
      </c>
      <c r="C481">
        <f t="shared" ca="1" si="269"/>
        <v>2</v>
      </c>
      <c r="D481" s="3">
        <f t="shared" ca="1" si="270"/>
        <v>3.1748283951970859</v>
      </c>
      <c r="E481">
        <f t="shared" ca="1" si="271"/>
        <v>0</v>
      </c>
      <c r="F481" cm="1">
        <f t="array" aca="1" ref="F481" ca="1">_xlfn.SWITCH(RANDBETWEEN(0,1),0,3,1,4)</f>
        <v>4</v>
      </c>
      <c r="G481" s="3">
        <f t="shared" ca="1" si="272"/>
        <v>2.7463731067994606</v>
      </c>
      <c r="H481" t="str" cm="1">
        <f t="array" aca="1" ref="H481" ca="1">_xlfn.SWITCH(RANDBETWEEN(0,1),0,"No",1,"Yes")</f>
        <v>Yes</v>
      </c>
      <c r="I481" s="3">
        <f t="shared" ca="1" si="273"/>
        <v>9.1033188599638576E-2</v>
      </c>
      <c r="J481" t="str" cm="1">
        <f t="array" aca="1" ref="J481" ca="1">_xlfn.SWITCH(RANDBETWEEN(0,2),0,"Rainy",1,"Sunny",2,"Cold")</f>
        <v>Sunny</v>
      </c>
      <c r="K481">
        <f t="shared" ca="1" si="266"/>
        <v>0.23543481314738629</v>
      </c>
      <c r="L481" t="str" cm="1">
        <f t="array" aca="1" ref="L481" ca="1">_xlfn.SWITCH(RANDBETWEEN(0,1),0,"Good",1,"Bad")</f>
        <v>Good</v>
      </c>
      <c r="M481" s="3">
        <f t="shared" ca="1" si="274"/>
        <v>4.5746942661983758E-2</v>
      </c>
      <c r="N481" t="str" cm="1">
        <f t="array" aca="1" ref="N481" ca="1">_xlfn.SWITCH(RANDBETWEEN(0,1),0,"No",1,"Yes")</f>
        <v>No</v>
      </c>
      <c r="O481" s="3">
        <f t="shared" ca="1" si="275"/>
        <v>9.4931734403516835E-2</v>
      </c>
      <c r="P481" t="str" cm="1">
        <f t="array" aca="1" ref="P481" ca="1">_xlfn.SWITCH(RANDBETWEEN(0,1),0,"No",1,"Yes")</f>
        <v>No</v>
      </c>
      <c r="Q481" s="3">
        <f t="shared" ca="1" si="276"/>
        <v>0</v>
      </c>
      <c r="R481">
        <f t="shared" ca="1" si="277"/>
        <v>1</v>
      </c>
      <c r="S481" s="3">
        <f t="shared" ca="1" si="278"/>
        <v>0.1651672358043097</v>
      </c>
      <c r="T481" s="3">
        <f t="shared" ca="1" si="279"/>
        <v>0.1651672358043097</v>
      </c>
      <c r="U481" t="str" cm="1">
        <f t="array" aca="1" ref="U481" ca="1">_xlfn.SWITCH(RANDBETWEEN(0,1),0,"No",1,"Yes")</f>
        <v>Yes</v>
      </c>
      <c r="V481" s="3">
        <f t="shared" ca="1" si="280"/>
        <v>0.67413630716618467</v>
      </c>
      <c r="W481" t="str" cm="1">
        <f t="array" aca="1" ref="W481" ca="1">_xlfn.SWITCH(RANDBETWEEN(0,1),0,"No",1,"Yes")</f>
        <v>No</v>
      </c>
      <c r="X481" s="3">
        <f t="shared" ca="1" si="281"/>
        <v>0</v>
      </c>
      <c r="Y481" t="str" cm="1">
        <f t="array" aca="1" ref="Y481" ca="1">_xlfn.SWITCH(RANDBETWEEN(0,1),0,"No",1,"Yes")</f>
        <v>Yes</v>
      </c>
      <c r="Z481" s="3">
        <f t="shared" ca="1" si="282"/>
        <v>-0.1232260048400371</v>
      </c>
      <c r="AA481" s="3">
        <f t="shared" ca="1" si="267"/>
        <v>1</v>
      </c>
      <c r="AB481" s="3">
        <f t="shared" ca="1" si="283"/>
        <v>-2.1855777672285193E-2</v>
      </c>
      <c r="AC481" s="3">
        <f t="shared" ca="1" si="284"/>
        <v>178.90650618646814</v>
      </c>
      <c r="AD481" s="3">
        <f t="shared" ca="1" si="285"/>
        <v>4</v>
      </c>
      <c r="AE481" s="3" t="str">
        <f t="shared" ca="1" si="286"/>
        <v>4-8</v>
      </c>
      <c r="AF481" s="3">
        <f t="shared" ca="1" si="287"/>
        <v>0.27822364051645943</v>
      </c>
      <c r="AG481" s="3" t="str">
        <f t="shared" ca="1" si="288"/>
        <v>Low</v>
      </c>
      <c r="AH481" s="3">
        <f t="shared" ca="1" si="289"/>
        <v>0.72361142886108265</v>
      </c>
      <c r="AI481" s="3">
        <f t="shared" ca="1" si="290"/>
        <v>40.5534866605717</v>
      </c>
      <c r="AJ481" s="3">
        <f t="shared" ca="1" si="291"/>
        <v>4.411618356860318</v>
      </c>
      <c r="AK481" s="3">
        <f t="shared" ca="1" si="292"/>
        <v>9.3211949723080174</v>
      </c>
      <c r="AL481" s="3">
        <f t="shared" ca="1" si="293"/>
        <v>40</v>
      </c>
      <c r="AM481" s="3" t="str">
        <f t="shared" ca="1" si="294"/>
        <v>On time</v>
      </c>
      <c r="AN481" s="6">
        <f t="shared" ca="1" si="295"/>
        <v>0</v>
      </c>
      <c r="AO481" s="6">
        <f t="shared" ca="1" si="296"/>
        <v>5.8959850052282103</v>
      </c>
      <c r="AP481" s="3" cm="1">
        <f t="array" aca="1" ref="AP481" ca="1">_xlfn.SWITCH(F481,3,_xlfn.NORM.INV(RAND(),8,4),4,_xlfn.NORM.INV(RAND(),7,3))</f>
        <v>5.7853898542053077</v>
      </c>
      <c r="AQ481" s="6">
        <f t="shared" ca="1" si="297"/>
        <v>97.00012264533143</v>
      </c>
      <c r="AR481" s="6">
        <f t="shared" ca="1" si="298"/>
        <v>2999.6168762111761</v>
      </c>
      <c r="AS481" s="3">
        <f t="shared" ca="1" si="299"/>
        <v>1.1651493715385022</v>
      </c>
      <c r="AT481" s="6">
        <f t="shared" ca="1" si="300"/>
        <v>2330.2987430770045</v>
      </c>
      <c r="AU481" s="3">
        <f t="shared" ca="1" si="301"/>
        <v>993.1314182855026</v>
      </c>
      <c r="AV481" s="3">
        <f t="shared" ca="1" si="302"/>
        <v>51.748427846883061</v>
      </c>
      <c r="AW481" s="6">
        <f t="shared" ca="1" si="303"/>
        <v>6380.6914504257938</v>
      </c>
      <c r="BC481">
        <v>478</v>
      </c>
      <c r="BD481">
        <v>1730437.9994070947</v>
      </c>
      <c r="BI481">
        <v>478</v>
      </c>
      <c r="BJ481">
        <v>10239.624565621631</v>
      </c>
      <c r="BO481">
        <v>478</v>
      </c>
      <c r="BP481">
        <v>0.63800000000000001</v>
      </c>
      <c r="BW481">
        <v>478</v>
      </c>
      <c r="BX481">
        <v>24.560863474503783</v>
      </c>
      <c r="CE481">
        <v>478</v>
      </c>
      <c r="CF481">
        <v>1736539.0167406851</v>
      </c>
      <c r="CK481">
        <v>478</v>
      </c>
      <c r="CL481">
        <v>3368.6525392358481</v>
      </c>
      <c r="CS481">
        <v>477</v>
      </c>
      <c r="CT481" s="10">
        <v>0.05</v>
      </c>
      <c r="CU481" s="10">
        <v>5.6000000000000001E-2</v>
      </c>
      <c r="CV481" s="10">
        <v>6.4000000000000001E-2</v>
      </c>
      <c r="CW481" s="10">
        <v>5.6000000000000001E-2</v>
      </c>
      <c r="CX481" s="10">
        <v>6.2E-2</v>
      </c>
      <c r="CY481" s="10">
        <v>5.6000000000000001E-2</v>
      </c>
      <c r="CZ481" s="10">
        <v>7.0000000000000007E-2</v>
      </c>
      <c r="DA481" s="10">
        <v>0.06</v>
      </c>
      <c r="DB481" s="10">
        <v>6.2E-2</v>
      </c>
      <c r="DC481" s="10">
        <v>7.0000000000000007E-2</v>
      </c>
      <c r="DD481" s="10">
        <v>7.3999999999999996E-2</v>
      </c>
      <c r="DE481" s="10">
        <v>5.3999999999999999E-2</v>
      </c>
      <c r="DF481" s="10">
        <v>0.06</v>
      </c>
      <c r="DG481" s="10">
        <v>7.3999999999999996E-2</v>
      </c>
      <c r="DH481" s="10">
        <v>6.6000000000000003E-2</v>
      </c>
      <c r="DI481" s="10">
        <v>6.6000000000000003E-2</v>
      </c>
      <c r="DJ481" s="25">
        <v>29909.537151654331</v>
      </c>
      <c r="DK481" s="10">
        <v>0.61599999999999999</v>
      </c>
      <c r="DL481" s="10"/>
      <c r="DM481" s="10"/>
      <c r="DN481" s="10"/>
      <c r="DO481" s="10"/>
      <c r="DP481" s="10"/>
      <c r="DQ481" s="10"/>
      <c r="DR481" s="10"/>
      <c r="DS481" s="10"/>
      <c r="DT481" s="10"/>
      <c r="DU481" s="10"/>
      <c r="DV481" s="10"/>
    </row>
    <row r="482" spans="1:126" x14ac:dyDescent="0.35">
      <c r="A482">
        <f t="shared" ca="1" si="268"/>
        <v>3</v>
      </c>
      <c r="B482" t="str" cm="1">
        <f t="array" aca="1" ref="B482" ca="1">_xlfn.SWITCH(A482,1,"A",2,"B",3,"C",4,"D")</f>
        <v>C</v>
      </c>
      <c r="C482">
        <f t="shared" ca="1" si="269"/>
        <v>2</v>
      </c>
      <c r="D482" s="3">
        <f t="shared" ca="1" si="270"/>
        <v>2.7266640801277808</v>
      </c>
      <c r="E482">
        <f t="shared" ca="1" si="271"/>
        <v>0</v>
      </c>
      <c r="F482" cm="1">
        <f t="array" aca="1" ref="F482" ca="1">_xlfn.SWITCH(RANDBETWEEN(0,1),0,3,1,4)</f>
        <v>4</v>
      </c>
      <c r="G482" s="3">
        <f t="shared" ca="1" si="272"/>
        <v>3.416538911749627</v>
      </c>
      <c r="H482" t="str" cm="1">
        <f t="array" aca="1" ref="H482" ca="1">_xlfn.SWITCH(RANDBETWEEN(0,1),0,"No",1,"Yes")</f>
        <v>Yes</v>
      </c>
      <c r="I482" s="3">
        <f t="shared" ca="1" si="273"/>
        <v>7.8774541541697829E-2</v>
      </c>
      <c r="J482" t="str" cm="1">
        <f t="array" aca="1" ref="J482" ca="1">_xlfn.SWITCH(RANDBETWEEN(0,2),0,"Rainy",1,"Sunny",2,"Cold")</f>
        <v>Cold</v>
      </c>
      <c r="K482">
        <f t="shared" ca="1" si="266"/>
        <v>1.4875879098637455</v>
      </c>
      <c r="L482" t="str" cm="1">
        <f t="array" aca="1" ref="L482" ca="1">_xlfn.SWITCH(RANDBETWEEN(0,1),0,"Good",1,"Bad")</f>
        <v>Bad</v>
      </c>
      <c r="M482" s="3">
        <f t="shared" ca="1" si="274"/>
        <v>0.65627400610463182</v>
      </c>
      <c r="N482" t="str" cm="1">
        <f t="array" aca="1" ref="N482" ca="1">_xlfn.SWITCH(RANDBETWEEN(0,1),0,"No",1,"Yes")</f>
        <v>Yes</v>
      </c>
      <c r="O482" s="3">
        <f t="shared" ca="1" si="275"/>
        <v>1.1986284355889794</v>
      </c>
      <c r="P482" t="str" cm="1">
        <f t="array" aca="1" ref="P482" ca="1">_xlfn.SWITCH(RANDBETWEEN(0,1),0,"No",1,"Yes")</f>
        <v>Yes</v>
      </c>
      <c r="Q482" s="3">
        <f t="shared" ca="1" si="276"/>
        <v>0.6694044001965308</v>
      </c>
      <c r="R482">
        <f t="shared" ca="1" si="277"/>
        <v>2</v>
      </c>
      <c r="S482" s="3">
        <f t="shared" ca="1" si="278"/>
        <v>0.1694308226748337</v>
      </c>
      <c r="T482" s="3">
        <f t="shared" ca="1" si="279"/>
        <v>0.3388616453496674</v>
      </c>
      <c r="U482" t="str" cm="1">
        <f t="array" aca="1" ref="U482" ca="1">_xlfn.SWITCH(RANDBETWEEN(0,1),0,"No",1,"Yes")</f>
        <v>Yes</v>
      </c>
      <c r="V482" s="3">
        <f t="shared" ca="1" si="280"/>
        <v>0.20382265878559902</v>
      </c>
      <c r="W482" t="str" cm="1">
        <f t="array" aca="1" ref="W482" ca="1">_xlfn.SWITCH(RANDBETWEEN(0,1),0,"No",1,"Yes")</f>
        <v>No</v>
      </c>
      <c r="X482" s="3">
        <f t="shared" ca="1" si="281"/>
        <v>0</v>
      </c>
      <c r="Y482" t="str" cm="1">
        <f t="array" aca="1" ref="Y482" ca="1">_xlfn.SWITCH(RANDBETWEEN(0,1),0,"No",1,"Yes")</f>
        <v>Yes</v>
      </c>
      <c r="Z482" s="3">
        <f t="shared" ca="1" si="282"/>
        <v>1.0240556697429315</v>
      </c>
      <c r="AA482" s="3">
        <f t="shared" ca="1" si="267"/>
        <v>1</v>
      </c>
      <c r="AB482" s="3">
        <f t="shared" ca="1" si="283"/>
        <v>1.8757738829842645</v>
      </c>
      <c r="AC482" s="3">
        <f t="shared" ca="1" si="284"/>
        <v>223.829813070971</v>
      </c>
      <c r="AD482" s="3">
        <f t="shared" ca="1" si="285"/>
        <v>4</v>
      </c>
      <c r="AE482" s="3" t="str">
        <f t="shared" ca="1" si="286"/>
        <v>4-8</v>
      </c>
      <c r="AF482" s="3">
        <f t="shared" ca="1" si="287"/>
        <v>1.8958876225491861E-2</v>
      </c>
      <c r="AG482" s="3" t="str">
        <f t="shared" ca="1" si="288"/>
        <v>Low</v>
      </c>
      <c r="AH482" s="3">
        <f t="shared" ca="1" si="289"/>
        <v>0.28246081551637131</v>
      </c>
      <c r="AI482" s="3">
        <f t="shared" ca="1" si="290"/>
        <v>80.206609697222788</v>
      </c>
      <c r="AJ482" s="3">
        <f t="shared" ca="1" si="291"/>
        <v>2.7906654316386255</v>
      </c>
      <c r="AK482" s="3">
        <f t="shared" ca="1" si="292"/>
        <v>14.041807185288164</v>
      </c>
      <c r="AL482" s="3">
        <f t="shared" ca="1" si="293"/>
        <v>20</v>
      </c>
      <c r="AM482" s="3" t="str">
        <f t="shared" ca="1" si="294"/>
        <v>On time</v>
      </c>
      <c r="AN482" s="6">
        <f t="shared" ca="1" si="295"/>
        <v>0</v>
      </c>
      <c r="AO482" s="6">
        <f t="shared" ca="1" si="296"/>
        <v>10.688013660433585</v>
      </c>
      <c r="AP482" s="3" cm="1">
        <f t="array" aca="1" ref="AP482" ca="1">_xlfn.SWITCH(F482,3,_xlfn.NORM.INV(RAND(),8,4),4,_xlfn.NORM.INV(RAND(),7,3))</f>
        <v>10.523486490618479</v>
      </c>
      <c r="AQ482" s="6">
        <f t="shared" ca="1" si="297"/>
        <v>102.33506423025258</v>
      </c>
      <c r="AR482" s="6">
        <f t="shared" ca="1" si="298"/>
        <v>2176.6206777272205</v>
      </c>
      <c r="AS482" s="3">
        <f t="shared" ca="1" si="299"/>
        <v>1.7552258981610205</v>
      </c>
      <c r="AT482" s="6">
        <f t="shared" ca="1" si="300"/>
        <v>3510.451796322041</v>
      </c>
      <c r="AU482" s="3">
        <f t="shared" ca="1" si="301"/>
        <v>984.03860795668504</v>
      </c>
      <c r="AV482" s="3">
        <f t="shared" ca="1" si="302"/>
        <v>26.025201316958043</v>
      </c>
      <c r="AW482" s="6">
        <f t="shared" ca="1" si="303"/>
        <v>6707.8242969833382</v>
      </c>
      <c r="BC482">
        <v>479</v>
      </c>
      <c r="BD482">
        <v>5265293.254919799</v>
      </c>
      <c r="BI482">
        <v>479</v>
      </c>
      <c r="BJ482">
        <v>11361.551846519345</v>
      </c>
      <c r="BO482">
        <v>479</v>
      </c>
      <c r="BP482">
        <v>0.59</v>
      </c>
      <c r="BW482">
        <v>479</v>
      </c>
      <c r="BX482">
        <v>24.575938682990408</v>
      </c>
      <c r="CE482">
        <v>479</v>
      </c>
      <c r="CF482">
        <v>2365092.668628003</v>
      </c>
      <c r="CK482">
        <v>479</v>
      </c>
      <c r="CL482">
        <v>3524.5417419252631</v>
      </c>
      <c r="CS482">
        <v>478</v>
      </c>
      <c r="CT482" s="10">
        <v>5.8000000000000003E-2</v>
      </c>
      <c r="CU482" s="10">
        <v>7.8E-2</v>
      </c>
      <c r="CV482" s="10">
        <v>5.3999999999999999E-2</v>
      </c>
      <c r="CW482" s="10">
        <v>7.3999999999999996E-2</v>
      </c>
      <c r="CX482" s="10">
        <v>5.8000000000000003E-2</v>
      </c>
      <c r="CY482" s="10">
        <v>7.3999999999999996E-2</v>
      </c>
      <c r="CZ482" s="10">
        <v>5.3999999999999999E-2</v>
      </c>
      <c r="DA482" s="10">
        <v>5.3999999999999999E-2</v>
      </c>
      <c r="DB482" s="10">
        <v>5.1999999999999998E-2</v>
      </c>
      <c r="DC482" s="10">
        <v>6.8000000000000005E-2</v>
      </c>
      <c r="DD482" s="10">
        <v>7.5999999999999998E-2</v>
      </c>
      <c r="DE482" s="10">
        <v>0.05</v>
      </c>
      <c r="DF482" s="10">
        <v>7.8E-2</v>
      </c>
      <c r="DG482" s="10">
        <v>0.05</v>
      </c>
      <c r="DH482" s="10">
        <v>6.2E-2</v>
      </c>
      <c r="DI482" s="10">
        <v>0.06</v>
      </c>
      <c r="DJ482" s="25">
        <v>9957.0578141953047</v>
      </c>
      <c r="DK482" s="10">
        <v>0.64</v>
      </c>
      <c r="DL482" s="10"/>
      <c r="DM482" s="10"/>
      <c r="DN482" s="10"/>
      <c r="DO482" s="10"/>
      <c r="DP482" s="10"/>
      <c r="DQ482" s="10"/>
      <c r="DR482" s="10"/>
      <c r="DS482" s="10"/>
      <c r="DT482" s="10"/>
      <c r="DU482" s="10"/>
      <c r="DV482" s="10"/>
    </row>
    <row r="483" spans="1:126" x14ac:dyDescent="0.35">
      <c r="A483">
        <f t="shared" ca="1" si="268"/>
        <v>1</v>
      </c>
      <c r="B483" t="str" cm="1">
        <f t="array" aca="1" ref="B483" ca="1">_xlfn.SWITCH(A483,1,"A",2,"B",3,"C",4,"D")</f>
        <v>A</v>
      </c>
      <c r="C483">
        <f t="shared" ca="1" si="269"/>
        <v>2</v>
      </c>
      <c r="D483" s="3">
        <f t="shared" ca="1" si="270"/>
        <v>2.8114354703039504</v>
      </c>
      <c r="E483">
        <f t="shared" ca="1" si="271"/>
        <v>0</v>
      </c>
      <c r="F483" cm="1">
        <f t="array" aca="1" ref="F483" ca="1">_xlfn.SWITCH(RANDBETWEEN(0,1),0,3,1,4)</f>
        <v>3</v>
      </c>
      <c r="G483" s="3">
        <f t="shared" ca="1" si="272"/>
        <v>2.2172326652374026</v>
      </c>
      <c r="H483" t="str" cm="1">
        <f t="array" aca="1" ref="H483" ca="1">_xlfn.SWITCH(RANDBETWEEN(0,1),0,"No",1,"Yes")</f>
        <v>Yes</v>
      </c>
      <c r="I483" s="3">
        <f t="shared" ca="1" si="273"/>
        <v>6.5927441617224095E-2</v>
      </c>
      <c r="J483" t="str" cm="1">
        <f t="array" aca="1" ref="J483" ca="1">_xlfn.SWITCH(RANDBETWEEN(0,2),0,"Rainy",1,"Sunny",2,"Cold")</f>
        <v>Cold</v>
      </c>
      <c r="K483">
        <f t="shared" ca="1" si="266"/>
        <v>-0.29699637816910984</v>
      </c>
      <c r="L483" t="str" cm="1">
        <f t="array" aca="1" ref="L483" ca="1">_xlfn.SWITCH(RANDBETWEEN(0,1),0,"Good",1,"Bad")</f>
        <v>Good</v>
      </c>
      <c r="M483" s="3">
        <f t="shared" ca="1" si="274"/>
        <v>8.1976452879592335E-2</v>
      </c>
      <c r="N483" t="str" cm="1">
        <f t="array" aca="1" ref="N483" ca="1">_xlfn.SWITCH(RANDBETWEEN(0,1),0,"No",1,"Yes")</f>
        <v>Yes</v>
      </c>
      <c r="O483" s="3">
        <f t="shared" ca="1" si="275"/>
        <v>1.120075244571036</v>
      </c>
      <c r="P483" t="str" cm="1">
        <f t="array" aca="1" ref="P483" ca="1">_xlfn.SWITCH(RANDBETWEEN(0,1),0,"No",1,"Yes")</f>
        <v>Yes</v>
      </c>
      <c r="Q483" s="3">
        <f t="shared" ca="1" si="276"/>
        <v>2.9394029343893497</v>
      </c>
      <c r="R483">
        <f t="shared" ca="1" si="277"/>
        <v>2</v>
      </c>
      <c r="S483" s="3">
        <f t="shared" ca="1" si="278"/>
        <v>0.14490456602144813</v>
      </c>
      <c r="T483" s="3">
        <f t="shared" ca="1" si="279"/>
        <v>0.28980913204289627</v>
      </c>
      <c r="U483" t="str" cm="1">
        <f t="array" aca="1" ref="U483" ca="1">_xlfn.SWITCH(RANDBETWEEN(0,1),0,"No",1,"Yes")</f>
        <v>No</v>
      </c>
      <c r="V483" s="3">
        <f t="shared" ca="1" si="280"/>
        <v>0</v>
      </c>
      <c r="W483" t="str" cm="1">
        <f t="array" aca="1" ref="W483" ca="1">_xlfn.SWITCH(RANDBETWEEN(0,1),0,"No",1,"Yes")</f>
        <v>Yes</v>
      </c>
      <c r="X483" s="3">
        <f t="shared" ca="1" si="281"/>
        <v>24.936416196392859</v>
      </c>
      <c r="Y483" t="str" cm="1">
        <f t="array" aca="1" ref="Y483" ca="1">_xlfn.SWITCH(RANDBETWEEN(0,1),0,"No",1,"Yes")</f>
        <v>Yes</v>
      </c>
      <c r="Z483" s="3">
        <f t="shared" ca="1" si="282"/>
        <v>0.62454879529340812</v>
      </c>
      <c r="AA483" s="3">
        <f t="shared" ca="1" si="267"/>
        <v>1</v>
      </c>
      <c r="AB483" s="3">
        <f t="shared" ca="1" si="283"/>
        <v>-7.3161255612276044E-2</v>
      </c>
      <c r="AC483" s="3">
        <f t="shared" ca="1" si="284"/>
        <v>133.34433125671529</v>
      </c>
      <c r="AD483" s="3">
        <f t="shared" ca="1" si="285"/>
        <v>2</v>
      </c>
      <c r="AE483" s="3" t="str">
        <f t="shared" ca="1" si="286"/>
        <v>12-4</v>
      </c>
      <c r="AF483" s="3">
        <f t="shared" ca="1" si="287"/>
        <v>1.160508740091533</v>
      </c>
      <c r="AG483" s="3" t="str">
        <f t="shared" ca="1" si="288"/>
        <v>High</v>
      </c>
      <c r="AH483" s="3">
        <f t="shared" ca="1" si="289"/>
        <v>0.11962973304196355</v>
      </c>
      <c r="AI483" s="3">
        <f t="shared" ca="1" si="290"/>
        <v>73.722632811306099</v>
      </c>
      <c r="AJ483" s="3">
        <f t="shared" ca="1" si="291"/>
        <v>1.8087299133498338</v>
      </c>
      <c r="AK483" s="3">
        <f t="shared" ca="1" si="292"/>
        <v>34.994099615125712</v>
      </c>
      <c r="AL483" s="3">
        <f t="shared" ca="1" si="293"/>
        <v>20</v>
      </c>
      <c r="AM483" s="3" t="str">
        <f t="shared" ca="1" si="294"/>
        <v>Late</v>
      </c>
      <c r="AN483" s="6">
        <f t="shared" ca="1" si="295"/>
        <v>0</v>
      </c>
      <c r="AO483" s="6">
        <f t="shared" ca="1" si="296"/>
        <v>3.6220965746669722</v>
      </c>
      <c r="AP483" s="3" cm="1">
        <f t="array" aca="1" ref="AP483" ca="1">_xlfn.SWITCH(F483,3,_xlfn.NORM.INV(RAND(),8,4),4,_xlfn.NORM.INV(RAND(),7,3))</f>
        <v>3.2345441722281727</v>
      </c>
      <c r="AQ483" s="6">
        <f t="shared" ca="1" si="297"/>
        <v>108.60709270816241</v>
      </c>
      <c r="AR483" s="6">
        <f t="shared" ca="1" si="298"/>
        <v>4477.3357158791623</v>
      </c>
      <c r="AS483" s="3">
        <f t="shared" ca="1" si="299"/>
        <v>4.3742624518907141</v>
      </c>
      <c r="AT483" s="6">
        <f t="shared" ca="1" si="300"/>
        <v>8748.5249037814283</v>
      </c>
      <c r="AU483" s="3">
        <f t="shared" ca="1" si="301"/>
        <v>1019.626268931815</v>
      </c>
      <c r="AV483" s="3">
        <f t="shared" ca="1" si="302"/>
        <v>51.777737631071986</v>
      </c>
      <c r="AW483" s="6">
        <f t="shared" ca="1" si="303"/>
        <v>14300.886722798145</v>
      </c>
      <c r="BC483">
        <v>480</v>
      </c>
      <c r="BD483">
        <v>7155923.1115772352</v>
      </c>
      <c r="BI483">
        <v>480</v>
      </c>
      <c r="BJ483">
        <v>9978.6691332715091</v>
      </c>
      <c r="BO483">
        <v>480</v>
      </c>
      <c r="BP483">
        <v>0.58199999999999996</v>
      </c>
      <c r="BW483">
        <v>480</v>
      </c>
      <c r="BX483">
        <v>23.865409858902879</v>
      </c>
      <c r="CE483">
        <v>480</v>
      </c>
      <c r="CF483">
        <v>1450690.9853654029</v>
      </c>
      <c r="CK483">
        <v>480</v>
      </c>
      <c r="CL483">
        <v>3099.2596569687021</v>
      </c>
      <c r="CS483">
        <v>479</v>
      </c>
      <c r="CT483" s="10">
        <v>7.1999999999999995E-2</v>
      </c>
      <c r="CU483" s="10">
        <v>0.05</v>
      </c>
      <c r="CV483" s="10">
        <v>5.6000000000000001E-2</v>
      </c>
      <c r="CW483" s="10">
        <v>5.3999999999999999E-2</v>
      </c>
      <c r="CX483" s="10">
        <v>7.1999999999999995E-2</v>
      </c>
      <c r="CY483" s="10">
        <v>7.5999999999999998E-2</v>
      </c>
      <c r="CZ483" s="10">
        <v>6.6000000000000003E-2</v>
      </c>
      <c r="DA483" s="10">
        <v>6.6000000000000003E-2</v>
      </c>
      <c r="DB483" s="10">
        <v>0.06</v>
      </c>
      <c r="DC483" s="10">
        <v>5.6000000000000001E-2</v>
      </c>
      <c r="DD483" s="10">
        <v>7.3999999999999996E-2</v>
      </c>
      <c r="DE483" s="10">
        <v>5.6000000000000001E-2</v>
      </c>
      <c r="DF483" s="10">
        <v>0.05</v>
      </c>
      <c r="DG483" s="10">
        <v>6.4000000000000001E-2</v>
      </c>
      <c r="DH483" s="10">
        <v>7.0000000000000007E-2</v>
      </c>
      <c r="DI483" s="10">
        <v>5.8000000000000003E-2</v>
      </c>
      <c r="DJ483" s="25">
        <v>10719.798810923205</v>
      </c>
      <c r="DK483" s="10">
        <v>0.63400000000000001</v>
      </c>
      <c r="DL483" s="10"/>
      <c r="DM483" s="10"/>
      <c r="DN483" s="10"/>
      <c r="DO483" s="10"/>
      <c r="DP483" s="10"/>
      <c r="DQ483" s="10"/>
      <c r="DR483" s="10"/>
      <c r="DS483" s="10"/>
      <c r="DT483" s="10"/>
      <c r="DU483" s="10"/>
      <c r="DV483" s="10"/>
    </row>
    <row r="484" spans="1:126" x14ac:dyDescent="0.35">
      <c r="A484">
        <f t="shared" ca="1" si="268"/>
        <v>3</v>
      </c>
      <c r="B484" t="str" cm="1">
        <f t="array" aca="1" ref="B484" ca="1">_xlfn.SWITCH(A484,1,"A",2,"B",3,"C",4,"D")</f>
        <v>C</v>
      </c>
      <c r="C484">
        <f t="shared" ca="1" si="269"/>
        <v>3</v>
      </c>
      <c r="D484" s="3">
        <f t="shared" ca="1" si="270"/>
        <v>2.8117900589289868</v>
      </c>
      <c r="E484">
        <f t="shared" ca="1" si="271"/>
        <v>1</v>
      </c>
      <c r="F484" cm="1">
        <f t="array" aca="1" ref="F484" ca="1">_xlfn.SWITCH(RANDBETWEEN(0,1),0,3,1,4)</f>
        <v>4</v>
      </c>
      <c r="G484" s="3">
        <f t="shared" ca="1" si="272"/>
        <v>2.5617387831558145</v>
      </c>
      <c r="H484" t="str" cm="1">
        <f t="array" aca="1" ref="H484" ca="1">_xlfn.SWITCH(RANDBETWEEN(0,1),0,"No",1,"Yes")</f>
        <v>Yes</v>
      </c>
      <c r="I484" s="3">
        <f t="shared" ca="1" si="273"/>
        <v>9.2261211863020942E-2</v>
      </c>
      <c r="J484" t="str" cm="1">
        <f t="array" aca="1" ref="J484" ca="1">_xlfn.SWITCH(RANDBETWEEN(0,2),0,"Rainy",1,"Sunny",2,"Cold")</f>
        <v>Rainy</v>
      </c>
      <c r="K484">
        <f t="shared" ca="1" si="266"/>
        <v>1.8007290226820121</v>
      </c>
      <c r="L484" t="str" cm="1">
        <f t="array" aca="1" ref="L484" ca="1">_xlfn.SWITCH(RANDBETWEEN(0,1),0,"Good",1,"Bad")</f>
        <v>Good</v>
      </c>
      <c r="M484" s="3">
        <f t="shared" ca="1" si="274"/>
        <v>8.1863763118930719E-2</v>
      </c>
      <c r="N484" t="str" cm="1">
        <f t="array" aca="1" ref="N484" ca="1">_xlfn.SWITCH(RANDBETWEEN(0,1),0,"No",1,"Yes")</f>
        <v>Yes</v>
      </c>
      <c r="O484" s="3">
        <f t="shared" ca="1" si="275"/>
        <v>0.941360442219765</v>
      </c>
      <c r="P484" t="str" cm="1">
        <f t="array" aca="1" ref="P484" ca="1">_xlfn.SWITCH(RANDBETWEEN(0,1),0,"No",1,"Yes")</f>
        <v>Yes</v>
      </c>
      <c r="Q484" s="3">
        <f t="shared" ca="1" si="276"/>
        <v>0.63257540141405544</v>
      </c>
      <c r="R484">
        <f t="shared" ca="1" si="277"/>
        <v>3</v>
      </c>
      <c r="S484" s="3">
        <f t="shared" ca="1" si="278"/>
        <v>0.20328153596846682</v>
      </c>
      <c r="T484" s="3">
        <f t="shared" ca="1" si="279"/>
        <v>0.60984460790540052</v>
      </c>
      <c r="U484" t="str" cm="1">
        <f t="array" aca="1" ref="U484" ca="1">_xlfn.SWITCH(RANDBETWEEN(0,1),0,"No",1,"Yes")</f>
        <v>Yes</v>
      </c>
      <c r="V484" s="3">
        <f t="shared" ca="1" si="280"/>
        <v>7.0755901301393087E-2</v>
      </c>
      <c r="W484" t="str" cm="1">
        <f t="array" aca="1" ref="W484" ca="1">_xlfn.SWITCH(RANDBETWEEN(0,1),0,"No",1,"Yes")</f>
        <v>Yes</v>
      </c>
      <c r="X484" s="3">
        <f t="shared" ca="1" si="281"/>
        <v>31.118884797247745</v>
      </c>
      <c r="Y484" t="str" cm="1">
        <f t="array" aca="1" ref="Y484" ca="1">_xlfn.SWITCH(RANDBETWEEN(0,1),0,"No",1,"Yes")</f>
        <v>No</v>
      </c>
      <c r="Z484" s="3">
        <f t="shared" ca="1" si="282"/>
        <v>0</v>
      </c>
      <c r="AA484" s="3">
        <f t="shared" ca="1" si="267"/>
        <v>1</v>
      </c>
      <c r="AB484" s="3">
        <f t="shared" ca="1" si="283"/>
        <v>1.3798795024384891</v>
      </c>
      <c r="AC484" s="3">
        <f t="shared" ca="1" si="284"/>
        <v>257.62879522035712</v>
      </c>
      <c r="AD484" s="3">
        <f t="shared" ca="1" si="285"/>
        <v>3</v>
      </c>
      <c r="AE484" s="3" t="str">
        <f t="shared" ca="1" si="286"/>
        <v>4-8</v>
      </c>
      <c r="AF484" s="3">
        <f t="shared" ca="1" si="287"/>
        <v>0.46891441373996973</v>
      </c>
      <c r="AG484" s="3" t="str">
        <f t="shared" ca="1" si="288"/>
        <v>Low</v>
      </c>
      <c r="AH484" s="3">
        <f t="shared" ca="1" si="289"/>
        <v>0.69893564307595257</v>
      </c>
      <c r="AI484" s="3">
        <f t="shared" ca="1" si="290"/>
        <v>81.874646403230642</v>
      </c>
      <c r="AJ484" s="3">
        <f t="shared" ca="1" si="291"/>
        <v>3.1466248287845002</v>
      </c>
      <c r="AK484" s="3">
        <f t="shared" ca="1" si="292"/>
        <v>43.60436831894706</v>
      </c>
      <c r="AL484" s="3">
        <f t="shared" ca="1" si="293"/>
        <v>30</v>
      </c>
      <c r="AM484" s="3" t="str">
        <f t="shared" ca="1" si="294"/>
        <v>Late</v>
      </c>
      <c r="AN484" s="6">
        <f t="shared" ca="1" si="295"/>
        <v>0</v>
      </c>
      <c r="AO484" s="6">
        <f t="shared" ca="1" si="296"/>
        <v>2.5891970831552964</v>
      </c>
      <c r="AP484" s="3" cm="1">
        <f t="array" aca="1" ref="AP484" ca="1">_xlfn.SWITCH(F484,3,_xlfn.NORM.INV(RAND(),8,4),4,_xlfn.NORM.INV(RAND(),7,3))</f>
        <v>9.0162658971001868</v>
      </c>
      <c r="AQ484" s="6">
        <f t="shared" ca="1" si="297"/>
        <v>108.42344591639241</v>
      </c>
      <c r="AR484" s="6">
        <f t="shared" ca="1" si="298"/>
        <v>3098.0676550437079</v>
      </c>
      <c r="AS484" s="3">
        <f t="shared" ca="1" si="299"/>
        <v>5.4505460398683825</v>
      </c>
      <c r="AT484" s="6">
        <f t="shared" ca="1" si="300"/>
        <v>10901.092079736765</v>
      </c>
      <c r="AU484" s="3">
        <f t="shared" ca="1" si="301"/>
        <v>973.74504978705772</v>
      </c>
      <c r="AV484" s="3">
        <f t="shared" ca="1" si="302"/>
        <v>47.688142511871973</v>
      </c>
      <c r="AW484" s="6">
        <f t="shared" ca="1" si="303"/>
        <v>15023.182124162558</v>
      </c>
      <c r="BC484">
        <v>481</v>
      </c>
      <c r="BD484">
        <v>5810051.6917902436</v>
      </c>
      <c r="BI484">
        <v>481</v>
      </c>
      <c r="BJ484">
        <v>11143.680788597061</v>
      </c>
      <c r="BO484">
        <v>481</v>
      </c>
      <c r="BP484">
        <v>0.58599999999999997</v>
      </c>
      <c r="BW484">
        <v>481</v>
      </c>
      <c r="BX484">
        <v>24.672601478127579</v>
      </c>
      <c r="CE484">
        <v>481</v>
      </c>
      <c r="CF484">
        <v>1497849.9568824498</v>
      </c>
      <c r="CK484">
        <v>481</v>
      </c>
      <c r="CL484">
        <v>4046.8227934478264</v>
      </c>
      <c r="CS484">
        <v>480</v>
      </c>
      <c r="CT484" s="10">
        <v>7.1999999999999995E-2</v>
      </c>
      <c r="CU484" s="10">
        <v>6.8000000000000005E-2</v>
      </c>
      <c r="CV484" s="10">
        <v>7.5999999999999998E-2</v>
      </c>
      <c r="CW484" s="10">
        <v>6.4000000000000001E-2</v>
      </c>
      <c r="CX484" s="10">
        <v>7.0000000000000007E-2</v>
      </c>
      <c r="CY484" s="10">
        <v>6.4000000000000001E-2</v>
      </c>
      <c r="CZ484" s="10">
        <v>6.6000000000000003E-2</v>
      </c>
      <c r="DA484" s="10">
        <v>5.3999999999999999E-2</v>
      </c>
      <c r="DB484" s="10">
        <v>7.1999999999999995E-2</v>
      </c>
      <c r="DC484" s="10">
        <v>5.6000000000000001E-2</v>
      </c>
      <c r="DD484" s="10">
        <v>4.2000000000000003E-2</v>
      </c>
      <c r="DE484" s="10">
        <v>5.1999999999999998E-2</v>
      </c>
      <c r="DF484" s="10">
        <v>6.4000000000000001E-2</v>
      </c>
      <c r="DG484" s="10">
        <v>6.4000000000000001E-2</v>
      </c>
      <c r="DH484" s="10">
        <v>4.5999999999999999E-2</v>
      </c>
      <c r="DI484" s="10">
        <v>7.0000000000000007E-2</v>
      </c>
      <c r="DJ484" s="25">
        <v>10447.362428006198</v>
      </c>
      <c r="DK484" s="10">
        <v>0.628</v>
      </c>
      <c r="DL484" s="10"/>
      <c r="DM484" s="10"/>
      <c r="DN484" s="10"/>
      <c r="DO484" s="10"/>
      <c r="DP484" s="10"/>
      <c r="DQ484" s="10"/>
      <c r="DR484" s="10"/>
      <c r="DS484" s="10"/>
      <c r="DT484" s="10"/>
      <c r="DU484" s="10"/>
      <c r="DV484" s="10"/>
    </row>
    <row r="485" spans="1:126" x14ac:dyDescent="0.35">
      <c r="A485">
        <f t="shared" ca="1" si="268"/>
        <v>2</v>
      </c>
      <c r="B485" t="str" cm="1">
        <f t="array" aca="1" ref="B485" ca="1">_xlfn.SWITCH(A485,1,"A",2,"B",3,"C",4,"D")</f>
        <v>B</v>
      </c>
      <c r="C485">
        <f t="shared" ca="1" si="269"/>
        <v>1</v>
      </c>
      <c r="D485" s="3">
        <f t="shared" ca="1" si="270"/>
        <v>3.1874875063663333</v>
      </c>
      <c r="E485">
        <f t="shared" ca="1" si="271"/>
        <v>0</v>
      </c>
      <c r="F485" cm="1">
        <f t="array" aca="1" ref="F485" ca="1">_xlfn.SWITCH(RANDBETWEEN(0,1),0,3,1,4)</f>
        <v>4</v>
      </c>
      <c r="G485" s="3">
        <f t="shared" ca="1" si="272"/>
        <v>2.8901264316980635</v>
      </c>
      <c r="H485" t="str" cm="1">
        <f t="array" aca="1" ref="H485" ca="1">_xlfn.SWITCH(RANDBETWEEN(0,1),0,"No",1,"Yes")</f>
        <v>No</v>
      </c>
      <c r="I485" s="3">
        <f t="shared" ca="1" si="273"/>
        <v>0.26596670234165837</v>
      </c>
      <c r="J485" t="str" cm="1">
        <f t="array" aca="1" ref="J485" ca="1">_xlfn.SWITCH(RANDBETWEEN(0,2),0,"Rainy",1,"Sunny",2,"Cold")</f>
        <v>Cold</v>
      </c>
      <c r="K485">
        <f t="shared" ca="1" si="266"/>
        <v>1.4441612312966696</v>
      </c>
      <c r="L485" t="str" cm="1">
        <f t="array" aca="1" ref="L485" ca="1">_xlfn.SWITCH(RANDBETWEEN(0,1),0,"Good",1,"Bad")</f>
        <v>Good</v>
      </c>
      <c r="M485" s="3">
        <f t="shared" ca="1" si="274"/>
        <v>8.4696224211696369E-2</v>
      </c>
      <c r="N485" t="str" cm="1">
        <f t="array" aca="1" ref="N485" ca="1">_xlfn.SWITCH(RANDBETWEEN(0,1),0,"No",1,"Yes")</f>
        <v>No</v>
      </c>
      <c r="O485" s="3">
        <f t="shared" ca="1" si="275"/>
        <v>6.0701691521169457E-2</v>
      </c>
      <c r="P485" t="str" cm="1">
        <f t="array" aca="1" ref="P485" ca="1">_xlfn.SWITCH(RANDBETWEEN(0,1),0,"No",1,"Yes")</f>
        <v>Yes</v>
      </c>
      <c r="Q485" s="3">
        <f t="shared" ca="1" si="276"/>
        <v>1.3061183405318486</v>
      </c>
      <c r="R485">
        <f t="shared" ca="1" si="277"/>
        <v>3</v>
      </c>
      <c r="S485" s="3">
        <f t="shared" ca="1" si="278"/>
        <v>0.13940410158857552</v>
      </c>
      <c r="T485" s="3">
        <f t="shared" ca="1" si="279"/>
        <v>0.41821230476572657</v>
      </c>
      <c r="U485" t="str" cm="1">
        <f t="array" aca="1" ref="U485" ca="1">_xlfn.SWITCH(RANDBETWEEN(0,1),0,"No",1,"Yes")</f>
        <v>No</v>
      </c>
      <c r="V485" s="3">
        <f t="shared" ca="1" si="280"/>
        <v>0</v>
      </c>
      <c r="W485" t="str" cm="1">
        <f t="array" aca="1" ref="W485" ca="1">_xlfn.SWITCH(RANDBETWEEN(0,1),0,"No",1,"Yes")</f>
        <v>No</v>
      </c>
      <c r="X485" s="3">
        <f t="shared" ca="1" si="281"/>
        <v>0</v>
      </c>
      <c r="Y485" t="str" cm="1">
        <f t="array" aca="1" ref="Y485" ca="1">_xlfn.SWITCH(RANDBETWEEN(0,1),0,"No",1,"Yes")</f>
        <v>No</v>
      </c>
      <c r="Z485" s="3">
        <f t="shared" ca="1" si="282"/>
        <v>0</v>
      </c>
      <c r="AA485" s="3">
        <f t="shared" ca="1" si="267"/>
        <v>1</v>
      </c>
      <c r="AB485" s="3">
        <f t="shared" ca="1" si="283"/>
        <v>1.8043630933433852</v>
      </c>
      <c r="AC485" s="3">
        <f t="shared" ca="1" si="284"/>
        <v>106.31574487253008</v>
      </c>
      <c r="AD485" s="3">
        <f t="shared" ca="1" si="285"/>
        <v>1</v>
      </c>
      <c r="AE485" s="3" t="str">
        <f t="shared" ca="1" si="286"/>
        <v>8-12</v>
      </c>
      <c r="AF485" s="3">
        <f t="shared" ca="1" si="287"/>
        <v>0.53729672487641622</v>
      </c>
      <c r="AG485" s="3" t="str">
        <f t="shared" ca="1" si="288"/>
        <v>High</v>
      </c>
      <c r="AH485" s="3">
        <f t="shared" ca="1" si="289"/>
        <v>8.0776137888050034E-2</v>
      </c>
      <c r="AI485" s="3">
        <f t="shared" ca="1" si="290"/>
        <v>45.44334409299384</v>
      </c>
      <c r="AJ485" s="3">
        <f t="shared" ca="1" si="291"/>
        <v>2.3395229157204818</v>
      </c>
      <c r="AK485" s="3">
        <f t="shared" ca="1" si="292"/>
        <v>11.231941798195166</v>
      </c>
      <c r="AL485" s="3">
        <f t="shared" ca="1" si="293"/>
        <v>25</v>
      </c>
      <c r="AM485" s="3" t="str">
        <f t="shared" ca="1" si="294"/>
        <v>On time</v>
      </c>
      <c r="AN485" s="6">
        <f t="shared" ca="1" si="295"/>
        <v>0</v>
      </c>
      <c r="AO485" s="6">
        <f t="shared" ca="1" si="296"/>
        <v>2.2816773605947835</v>
      </c>
      <c r="AP485" s="3" cm="1">
        <f t="array" aca="1" ref="AP485" ca="1">_xlfn.SWITCH(F485,3,_xlfn.NORM.INV(RAND(),8,4),4,_xlfn.NORM.INV(RAND(),7,3))</f>
        <v>2.8236977203278411</v>
      </c>
      <c r="AQ485" s="6">
        <f t="shared" ca="1" si="297"/>
        <v>85.164814959686595</v>
      </c>
      <c r="AR485" s="6">
        <f t="shared" ca="1" si="298"/>
        <v>3206.5616210218955</v>
      </c>
      <c r="AS485" s="3">
        <f t="shared" ca="1" si="299"/>
        <v>1.4039927247743957</v>
      </c>
      <c r="AT485" s="6">
        <f t="shared" ca="1" si="300"/>
        <v>2807.9854495487916</v>
      </c>
      <c r="AU485" s="3">
        <f t="shared" ca="1" si="301"/>
        <v>996.86893000095051</v>
      </c>
      <c r="AV485" s="3">
        <f t="shared" ca="1" si="302"/>
        <v>54.901406444089162</v>
      </c>
      <c r="AW485" s="6">
        <f t="shared" ca="1" si="303"/>
        <v>7068.5990843763211</v>
      </c>
      <c r="BC485">
        <v>482</v>
      </c>
      <c r="BD485">
        <v>5477922.655744548</v>
      </c>
      <c r="BI485">
        <v>482</v>
      </c>
      <c r="BJ485">
        <v>10463.4144176887</v>
      </c>
      <c r="BO485">
        <v>482</v>
      </c>
      <c r="BP485">
        <v>0.60399999999999998</v>
      </c>
      <c r="BW485">
        <v>482</v>
      </c>
      <c r="BX485">
        <v>26.768763899709008</v>
      </c>
      <c r="CE485">
        <v>482</v>
      </c>
      <c r="CF485">
        <v>2571576.2742604413</v>
      </c>
      <c r="CK485">
        <v>482</v>
      </c>
      <c r="CL485">
        <v>7672.9672615906456</v>
      </c>
      <c r="CS485">
        <v>481</v>
      </c>
      <c r="CT485" s="10">
        <v>7.5999999999999998E-2</v>
      </c>
      <c r="CU485" s="10">
        <v>0.06</v>
      </c>
      <c r="CV485" s="10">
        <v>7.0000000000000007E-2</v>
      </c>
      <c r="CW485" s="10">
        <v>6.6000000000000003E-2</v>
      </c>
      <c r="CX485" s="10">
        <v>4.3999999999999997E-2</v>
      </c>
      <c r="CY485" s="10">
        <v>0.04</v>
      </c>
      <c r="CZ485" s="10">
        <v>7.3999999999999996E-2</v>
      </c>
      <c r="DA485" s="10">
        <v>5.3999999999999999E-2</v>
      </c>
      <c r="DB485" s="10">
        <v>6.6000000000000003E-2</v>
      </c>
      <c r="DC485" s="10">
        <v>6.2E-2</v>
      </c>
      <c r="DD485" s="10">
        <v>5.1999999999999998E-2</v>
      </c>
      <c r="DE485" s="10">
        <v>7.0000000000000007E-2</v>
      </c>
      <c r="DF485" s="10">
        <v>6.2E-2</v>
      </c>
      <c r="DG485" s="10">
        <v>7.0000000000000007E-2</v>
      </c>
      <c r="DH485" s="10">
        <v>6.4000000000000001E-2</v>
      </c>
      <c r="DI485" s="10">
        <v>7.0000000000000007E-2</v>
      </c>
      <c r="DJ485" s="25">
        <v>8637.4671050506659</v>
      </c>
      <c r="DK485" s="10">
        <v>0.63400000000000001</v>
      </c>
      <c r="DL485" s="10"/>
      <c r="DM485" s="10"/>
      <c r="DN485" s="10"/>
      <c r="DO485" s="10"/>
      <c r="DP485" s="10"/>
      <c r="DQ485" s="10"/>
      <c r="DR485" s="10"/>
      <c r="DS485" s="10"/>
      <c r="DT485" s="10"/>
      <c r="DU485" s="10"/>
      <c r="DV485" s="10"/>
    </row>
    <row r="486" spans="1:126" x14ac:dyDescent="0.35">
      <c r="A486">
        <f t="shared" ca="1" si="268"/>
        <v>2</v>
      </c>
      <c r="B486" t="str" cm="1">
        <f t="array" aca="1" ref="B486" ca="1">_xlfn.SWITCH(A486,1,"A",2,"B",3,"C",4,"D")</f>
        <v>B</v>
      </c>
      <c r="C486">
        <f t="shared" ca="1" si="269"/>
        <v>2</v>
      </c>
      <c r="D486" s="3">
        <f t="shared" ca="1" si="270"/>
        <v>3.0988655223217263</v>
      </c>
      <c r="E486">
        <f t="shared" ca="1" si="271"/>
        <v>0</v>
      </c>
      <c r="F486" cm="1">
        <f t="array" aca="1" ref="F486" ca="1">_xlfn.SWITCH(RANDBETWEEN(0,1),0,3,1,4)</f>
        <v>3</v>
      </c>
      <c r="G486" s="3">
        <f t="shared" ca="1" si="272"/>
        <v>0.68045118993876552</v>
      </c>
      <c r="H486" t="str" cm="1">
        <f t="array" aca="1" ref="H486" ca="1">_xlfn.SWITCH(RANDBETWEEN(0,1),0,"No",1,"Yes")</f>
        <v>No</v>
      </c>
      <c r="I486" s="3">
        <f t="shared" ca="1" si="273"/>
        <v>0.31986050409192135</v>
      </c>
      <c r="J486" t="str" cm="1">
        <f t="array" aca="1" ref="J486" ca="1">_xlfn.SWITCH(RANDBETWEEN(0,2),0,"Rainy",1,"Sunny",2,"Cold")</f>
        <v>Rainy</v>
      </c>
      <c r="K486">
        <f t="shared" ca="1" si="266"/>
        <v>0.90863486768242163</v>
      </c>
      <c r="L486" t="str" cm="1">
        <f t="array" aca="1" ref="L486" ca="1">_xlfn.SWITCH(RANDBETWEEN(0,1),0,"Good",1,"Bad")</f>
        <v>Good</v>
      </c>
      <c r="M486" s="3">
        <f t="shared" ca="1" si="274"/>
        <v>0.10725418994468622</v>
      </c>
      <c r="N486" t="str" cm="1">
        <f t="array" aca="1" ref="N486" ca="1">_xlfn.SWITCH(RANDBETWEEN(0,1),0,"No",1,"Yes")</f>
        <v>No</v>
      </c>
      <c r="O486" s="3">
        <f t="shared" ca="1" si="275"/>
        <v>0.11949136382424475</v>
      </c>
      <c r="P486" t="str" cm="1">
        <f t="array" aca="1" ref="P486" ca="1">_xlfn.SWITCH(RANDBETWEEN(0,1),0,"No",1,"Yes")</f>
        <v>Yes</v>
      </c>
      <c r="Q486" s="3">
        <f t="shared" ca="1" si="276"/>
        <v>0.52391761706954587</v>
      </c>
      <c r="R486">
        <f t="shared" ca="1" si="277"/>
        <v>3</v>
      </c>
      <c r="S486" s="3">
        <f t="shared" ca="1" si="278"/>
        <v>0.18768393660526569</v>
      </c>
      <c r="T486" s="3">
        <f t="shared" ca="1" si="279"/>
        <v>0.56305180981579706</v>
      </c>
      <c r="U486" t="str" cm="1">
        <f t="array" aca="1" ref="U486" ca="1">_xlfn.SWITCH(RANDBETWEEN(0,1),0,"No",1,"Yes")</f>
        <v>Yes</v>
      </c>
      <c r="V486" s="3">
        <f t="shared" ca="1" si="280"/>
        <v>0.88243674665587712</v>
      </c>
      <c r="W486" t="str" cm="1">
        <f t="array" aca="1" ref="W486" ca="1">_xlfn.SWITCH(RANDBETWEEN(0,1),0,"No",1,"Yes")</f>
        <v>No</v>
      </c>
      <c r="X486" s="3">
        <f t="shared" ca="1" si="281"/>
        <v>0</v>
      </c>
      <c r="Y486" t="str" cm="1">
        <f t="array" aca="1" ref="Y486" ca="1">_xlfn.SWITCH(RANDBETWEEN(0,1),0,"No",1,"Yes")</f>
        <v>Yes</v>
      </c>
      <c r="Z486" s="3">
        <f t="shared" ca="1" si="282"/>
        <v>0.61367667276429128</v>
      </c>
      <c r="AA486" s="3">
        <f t="shared" ca="1" si="267"/>
        <v>1</v>
      </c>
      <c r="AB486" s="3">
        <f t="shared" ca="1" si="283"/>
        <v>3.2052614991923578E-2</v>
      </c>
      <c r="AC486" s="3">
        <f t="shared" ca="1" si="284"/>
        <v>168.49119772186009</v>
      </c>
      <c r="AD486" s="3">
        <f t="shared" ca="1" si="285"/>
        <v>2</v>
      </c>
      <c r="AE486" s="3" t="str">
        <f t="shared" ca="1" si="286"/>
        <v>12-4</v>
      </c>
      <c r="AF486" s="3">
        <f t="shared" ca="1" si="287"/>
        <v>0.45594037508954188</v>
      </c>
      <c r="AG486" s="3" t="str">
        <f t="shared" ca="1" si="288"/>
        <v>High</v>
      </c>
      <c r="AH486" s="3">
        <f t="shared" ca="1" si="289"/>
        <v>4.5345348540430999E-2</v>
      </c>
      <c r="AI486" s="3">
        <f t="shared" ca="1" si="290"/>
        <v>33.827408036810546</v>
      </c>
      <c r="AJ486" s="3">
        <f t="shared" ca="1" si="291"/>
        <v>4.9809077165625624</v>
      </c>
      <c r="AK486" s="3">
        <f t="shared" ca="1" si="292"/>
        <v>10.23302101697201</v>
      </c>
      <c r="AL486" s="3">
        <f t="shared" ca="1" si="293"/>
        <v>40</v>
      </c>
      <c r="AM486" s="3" t="str">
        <f t="shared" ca="1" si="294"/>
        <v>On time</v>
      </c>
      <c r="AN486" s="6">
        <f t="shared" ca="1" si="295"/>
        <v>17.246918144551206</v>
      </c>
      <c r="AO486" s="6">
        <f t="shared" ca="1" si="296"/>
        <v>0</v>
      </c>
      <c r="AP486" s="3" cm="1">
        <f t="array" aca="1" ref="AP486" ca="1">_xlfn.SWITCH(F486,3,_xlfn.NORM.INV(RAND(),8,4),4,_xlfn.NORM.INV(RAND(),7,3))</f>
        <v>2.4969800536797875</v>
      </c>
      <c r="AQ486" s="6">
        <f t="shared" ca="1" si="297"/>
        <v>92.24398121893546</v>
      </c>
      <c r="AR486" s="6">
        <f t="shared" ca="1" si="298"/>
        <v>6224.438539389449</v>
      </c>
      <c r="AS486" s="3">
        <f t="shared" ca="1" si="299"/>
        <v>1.2791276271215013</v>
      </c>
      <c r="AT486" s="6">
        <f t="shared" ca="1" si="300"/>
        <v>2558.2552542430026</v>
      </c>
      <c r="AU486" s="3">
        <f t="shared" ca="1" si="301"/>
        <v>995.28699154745493</v>
      </c>
      <c r="AV486" s="3">
        <f t="shared" ca="1" si="302"/>
        <v>41.157342140760989</v>
      </c>
      <c r="AW486" s="6">
        <f t="shared" ca="1" si="303"/>
        <v>9836.3850454652184</v>
      </c>
      <c r="BC486">
        <v>483</v>
      </c>
      <c r="BD486">
        <v>5057600.2350243852</v>
      </c>
      <c r="BI486">
        <v>483</v>
      </c>
      <c r="BJ486">
        <v>9396.5356927193588</v>
      </c>
      <c r="BO486">
        <v>483</v>
      </c>
      <c r="BP486">
        <v>0.60399999999999998</v>
      </c>
      <c r="BW486">
        <v>483</v>
      </c>
      <c r="BX486">
        <v>22.992905393132208</v>
      </c>
      <c r="CE486">
        <v>483</v>
      </c>
      <c r="CF486">
        <v>1980165.4303082726</v>
      </c>
      <c r="CK486">
        <v>483</v>
      </c>
      <c r="CL486">
        <v>3616.0333091699354</v>
      </c>
      <c r="CS486">
        <v>482</v>
      </c>
      <c r="CT486" s="10">
        <v>6.2E-2</v>
      </c>
      <c r="CU486" s="10">
        <v>6.4000000000000001E-2</v>
      </c>
      <c r="CV486" s="10">
        <v>6.4000000000000001E-2</v>
      </c>
      <c r="CW486" s="10">
        <v>7.0000000000000007E-2</v>
      </c>
      <c r="CX486" s="10">
        <v>7.0000000000000007E-2</v>
      </c>
      <c r="CY486" s="10">
        <v>6.4000000000000001E-2</v>
      </c>
      <c r="CZ486" s="10">
        <v>5.8000000000000003E-2</v>
      </c>
      <c r="DA486" s="10">
        <v>0.06</v>
      </c>
      <c r="DB486" s="10">
        <v>0.08</v>
      </c>
      <c r="DC486" s="10">
        <v>6.2E-2</v>
      </c>
      <c r="DD486" s="10">
        <v>0.05</v>
      </c>
      <c r="DE486" s="10">
        <v>5.1999999999999998E-2</v>
      </c>
      <c r="DF486" s="10">
        <v>6.6000000000000003E-2</v>
      </c>
      <c r="DG486" s="10">
        <v>6.2E-2</v>
      </c>
      <c r="DH486" s="10">
        <v>6.4000000000000001E-2</v>
      </c>
      <c r="DI486" s="10">
        <v>5.1999999999999998E-2</v>
      </c>
      <c r="DJ486" s="25">
        <v>9628.6700665100525</v>
      </c>
      <c r="DK486" s="10">
        <v>0.60399999999999998</v>
      </c>
      <c r="DL486" s="10"/>
      <c r="DM486" s="10"/>
      <c r="DN486" s="10"/>
      <c r="DO486" s="10"/>
      <c r="DP486" s="10"/>
      <c r="DQ486" s="10"/>
      <c r="DR486" s="10"/>
      <c r="DS486" s="10"/>
      <c r="DT486" s="10"/>
      <c r="DU486" s="10"/>
      <c r="DV486" s="10"/>
    </row>
    <row r="487" spans="1:126" x14ac:dyDescent="0.35">
      <c r="A487">
        <f t="shared" ca="1" si="268"/>
        <v>4</v>
      </c>
      <c r="B487" t="str" cm="1">
        <f t="array" aca="1" ref="B487" ca="1">_xlfn.SWITCH(A487,1,"A",2,"B",3,"C",4,"D")</f>
        <v>D</v>
      </c>
      <c r="C487">
        <f t="shared" ca="1" si="269"/>
        <v>2</v>
      </c>
      <c r="D487" s="3">
        <f t="shared" ca="1" si="270"/>
        <v>3.095226402229827</v>
      </c>
      <c r="E487">
        <f t="shared" ca="1" si="271"/>
        <v>1</v>
      </c>
      <c r="F487" cm="1">
        <f t="array" aca="1" ref="F487" ca="1">_xlfn.SWITCH(RANDBETWEEN(0,1),0,3,1,4)</f>
        <v>4</v>
      </c>
      <c r="G487" s="3">
        <f t="shared" ca="1" si="272"/>
        <v>2.53100718840287</v>
      </c>
      <c r="H487" t="str" cm="1">
        <f t="array" aca="1" ref="H487" ca="1">_xlfn.SWITCH(RANDBETWEEN(0,1),0,"No",1,"Yes")</f>
        <v>No</v>
      </c>
      <c r="I487" s="3">
        <f t="shared" ca="1" si="273"/>
        <v>0.35298460170817153</v>
      </c>
      <c r="J487" t="str" cm="1">
        <f t="array" aca="1" ref="J487" ca="1">_xlfn.SWITCH(RANDBETWEEN(0,2),0,"Rainy",1,"Sunny",2,"Cold")</f>
        <v>Cold</v>
      </c>
      <c r="K487">
        <f t="shared" ca="1" si="266"/>
        <v>0.70875976636768179</v>
      </c>
      <c r="L487" t="str" cm="1">
        <f t="array" aca="1" ref="L487" ca="1">_xlfn.SWITCH(RANDBETWEEN(0,1),0,"Good",1,"Bad")</f>
        <v>Good</v>
      </c>
      <c r="M487" s="3">
        <f t="shared" ca="1" si="274"/>
        <v>9.1600188276958025E-2</v>
      </c>
      <c r="N487" t="str" cm="1">
        <f t="array" aca="1" ref="N487" ca="1">_xlfn.SWITCH(RANDBETWEEN(0,1),0,"No",1,"Yes")</f>
        <v>No</v>
      </c>
      <c r="O487" s="3">
        <f t="shared" ca="1" si="275"/>
        <v>9.7484634741361681E-2</v>
      </c>
      <c r="P487" t="str" cm="1">
        <f t="array" aca="1" ref="P487" ca="1">_xlfn.SWITCH(RANDBETWEEN(0,1),0,"No",1,"Yes")</f>
        <v>No</v>
      </c>
      <c r="Q487" s="3">
        <f t="shared" ca="1" si="276"/>
        <v>0</v>
      </c>
      <c r="R487">
        <f t="shared" ca="1" si="277"/>
        <v>1</v>
      </c>
      <c r="S487" s="3">
        <f t="shared" ca="1" si="278"/>
        <v>0.17637524263971679</v>
      </c>
      <c r="T487" s="3">
        <f t="shared" ca="1" si="279"/>
        <v>0.17637524263971679</v>
      </c>
      <c r="U487" t="str" cm="1">
        <f t="array" aca="1" ref="U487" ca="1">_xlfn.SWITCH(RANDBETWEEN(0,1),0,"No",1,"Yes")</f>
        <v>No</v>
      </c>
      <c r="V487" s="3">
        <f t="shared" ca="1" si="280"/>
        <v>0</v>
      </c>
      <c r="W487" t="str" cm="1">
        <f t="array" aca="1" ref="W487" ca="1">_xlfn.SWITCH(RANDBETWEEN(0,1),0,"No",1,"Yes")</f>
        <v>No</v>
      </c>
      <c r="X487" s="3">
        <f t="shared" ca="1" si="281"/>
        <v>0</v>
      </c>
      <c r="Y487" t="str" cm="1">
        <f t="array" aca="1" ref="Y487" ca="1">_xlfn.SWITCH(RANDBETWEEN(0,1),0,"No",1,"Yes")</f>
        <v>No</v>
      </c>
      <c r="Z487" s="3">
        <f t="shared" ca="1" si="282"/>
        <v>0</v>
      </c>
      <c r="AA487" s="3">
        <f t="shared" ca="1" si="267"/>
        <v>0</v>
      </c>
      <c r="AB487" s="3">
        <f t="shared" ca="1" si="283"/>
        <v>0.73213942202064586</v>
      </c>
      <c r="AC487" s="3">
        <f t="shared" ca="1" si="284"/>
        <v>285.09206718243792</v>
      </c>
      <c r="AD487" s="3">
        <f t="shared" ca="1" si="285"/>
        <v>2</v>
      </c>
      <c r="AE487" s="3" t="str">
        <f t="shared" ca="1" si="286"/>
        <v>12-4</v>
      </c>
      <c r="AF487" s="3">
        <f t="shared" ca="1" si="287"/>
        <v>0.82744919939878381</v>
      </c>
      <c r="AG487" s="3" t="str">
        <f t="shared" ca="1" si="288"/>
        <v>High</v>
      </c>
      <c r="AH487" s="3">
        <f t="shared" ca="1" si="289"/>
        <v>8.9413916281010211E-2</v>
      </c>
      <c r="AI487" s="3">
        <f t="shared" ca="1" si="290"/>
        <v>82.30982460689809</v>
      </c>
      <c r="AJ487" s="3">
        <f t="shared" ca="1" si="291"/>
        <v>3.4636456649495204</v>
      </c>
      <c r="AK487" s="3">
        <f t="shared" ca="1" si="292"/>
        <v>9.0708598247867194</v>
      </c>
      <c r="AL487" s="3">
        <f t="shared" ca="1" si="293"/>
        <v>20</v>
      </c>
      <c r="AM487" s="3" t="str">
        <f t="shared" ca="1" si="294"/>
        <v>On time</v>
      </c>
      <c r="AN487" s="6">
        <f t="shared" ca="1" si="295"/>
        <v>0</v>
      </c>
      <c r="AO487" s="6">
        <f t="shared" ca="1" si="296"/>
        <v>3.4413779912705391</v>
      </c>
      <c r="AP487" s="3" cm="1">
        <f t="array" aca="1" ref="AP487" ca="1">_xlfn.SWITCH(F487,3,_xlfn.NORM.INV(RAND(),8,4),4,_xlfn.NORM.INV(RAND(),7,3))</f>
        <v>4.5957739499810355</v>
      </c>
      <c r="AQ487" s="6">
        <f t="shared" ca="1" si="297"/>
        <v>74.521046214918485</v>
      </c>
      <c r="AR487" s="6">
        <f t="shared" ca="1" si="298"/>
        <v>4622.8033287182825</v>
      </c>
      <c r="AS487" s="3">
        <f t="shared" ca="1" si="299"/>
        <v>1.1338574780983399</v>
      </c>
      <c r="AT487" s="6">
        <f t="shared" ca="1" si="300"/>
        <v>1700.7862171475099</v>
      </c>
      <c r="AU487" s="3">
        <f t="shared" ca="1" si="301"/>
        <v>1024.4348013328706</v>
      </c>
      <c r="AV487" s="3">
        <f t="shared" ca="1" si="302"/>
        <v>37.940955588807292</v>
      </c>
      <c r="AW487" s="6">
        <f t="shared" ca="1" si="303"/>
        <v>7389.4066807787403</v>
      </c>
      <c r="BC487">
        <v>484</v>
      </c>
      <c r="BD487">
        <v>5793066.5055730734</v>
      </c>
      <c r="BI487">
        <v>484</v>
      </c>
      <c r="BJ487">
        <v>11484.661559089143</v>
      </c>
      <c r="BO487">
        <v>484</v>
      </c>
      <c r="BP487">
        <v>0.61799999999999999</v>
      </c>
      <c r="BW487">
        <v>484</v>
      </c>
      <c r="BX487">
        <v>24.476729950658367</v>
      </c>
      <c r="CE487">
        <v>484</v>
      </c>
      <c r="CF487">
        <v>2382733.8228606135</v>
      </c>
      <c r="CK487">
        <v>484</v>
      </c>
      <c r="CL487">
        <v>2373.4257935993487</v>
      </c>
      <c r="CS487">
        <v>483</v>
      </c>
      <c r="CT487" s="10">
        <v>6.6000000000000003E-2</v>
      </c>
      <c r="CU487" s="10">
        <v>6.8000000000000005E-2</v>
      </c>
      <c r="CV487" s="10">
        <v>4.3999999999999997E-2</v>
      </c>
      <c r="CW487" s="10">
        <v>4.2000000000000003E-2</v>
      </c>
      <c r="CX487" s="10">
        <v>0.06</v>
      </c>
      <c r="CY487" s="10">
        <v>7.1999999999999995E-2</v>
      </c>
      <c r="CZ487" s="10">
        <v>0.06</v>
      </c>
      <c r="DA487" s="10">
        <v>7.8E-2</v>
      </c>
      <c r="DB487" s="10">
        <v>7.0000000000000007E-2</v>
      </c>
      <c r="DC487" s="10">
        <v>5.6000000000000001E-2</v>
      </c>
      <c r="DD487" s="10">
        <v>9.6000000000000002E-2</v>
      </c>
      <c r="DE487" s="10">
        <v>5.8000000000000003E-2</v>
      </c>
      <c r="DF487" s="10">
        <v>5.1999999999999998E-2</v>
      </c>
      <c r="DG487" s="10">
        <v>0.05</v>
      </c>
      <c r="DH487" s="10">
        <v>7.3999999999999996E-2</v>
      </c>
      <c r="DI487" s="10">
        <v>5.3999999999999999E-2</v>
      </c>
      <c r="DJ487" s="25">
        <v>9562.8463825933395</v>
      </c>
      <c r="DK487" s="10">
        <v>0.61199999999999999</v>
      </c>
      <c r="DL487" s="10"/>
      <c r="DM487" s="10"/>
      <c r="DN487" s="10"/>
      <c r="DO487" s="10"/>
      <c r="DP487" s="10"/>
      <c r="DQ487" s="10"/>
      <c r="DR487" s="10"/>
      <c r="DS487" s="10"/>
      <c r="DT487" s="10"/>
      <c r="DU487" s="10"/>
      <c r="DV487" s="10"/>
    </row>
    <row r="488" spans="1:126" x14ac:dyDescent="0.35">
      <c r="A488">
        <f t="shared" ca="1" si="268"/>
        <v>1</v>
      </c>
      <c r="B488" t="str" cm="1">
        <f t="array" aca="1" ref="B488" ca="1">_xlfn.SWITCH(A488,1,"A",2,"B",3,"C",4,"D")</f>
        <v>A</v>
      </c>
      <c r="C488">
        <f t="shared" ca="1" si="269"/>
        <v>1</v>
      </c>
      <c r="D488" s="3">
        <f t="shared" ca="1" si="270"/>
        <v>2.4573399189021923</v>
      </c>
      <c r="E488">
        <f t="shared" ca="1" si="271"/>
        <v>1</v>
      </c>
      <c r="F488" cm="1">
        <f t="array" aca="1" ref="F488" ca="1">_xlfn.SWITCH(RANDBETWEEN(0,1),0,3,1,4)</f>
        <v>4</v>
      </c>
      <c r="G488" s="3">
        <f t="shared" ca="1" si="272"/>
        <v>2.4080819314498738</v>
      </c>
      <c r="H488" t="str" cm="1">
        <f t="array" aca="1" ref="H488" ca="1">_xlfn.SWITCH(RANDBETWEEN(0,1),0,"No",1,"Yes")</f>
        <v>Yes</v>
      </c>
      <c r="I488" s="3">
        <f t="shared" ca="1" si="273"/>
        <v>8.504303181747401E-2</v>
      </c>
      <c r="J488" t="str" cm="1">
        <f t="array" aca="1" ref="J488" ca="1">_xlfn.SWITCH(RANDBETWEEN(0,2),0,"Rainy",1,"Sunny",2,"Cold")</f>
        <v>Rainy</v>
      </c>
      <c r="K488">
        <f t="shared" ca="1" si="266"/>
        <v>1.7805673310276933</v>
      </c>
      <c r="L488" t="str" cm="1">
        <f t="array" aca="1" ref="L488" ca="1">_xlfn.SWITCH(RANDBETWEEN(0,1),0,"Good",1,"Bad")</f>
        <v>Bad</v>
      </c>
      <c r="M488" s="3">
        <f t="shared" ca="1" si="274"/>
        <v>0.48048132807405258</v>
      </c>
      <c r="N488" t="str" cm="1">
        <f t="array" aca="1" ref="N488" ca="1">_xlfn.SWITCH(RANDBETWEEN(0,1),0,"No",1,"Yes")</f>
        <v>Yes</v>
      </c>
      <c r="O488" s="3">
        <f t="shared" ca="1" si="275"/>
        <v>1.0205577589229533</v>
      </c>
      <c r="P488" t="str" cm="1">
        <f t="array" aca="1" ref="P488" ca="1">_xlfn.SWITCH(RANDBETWEEN(0,1),0,"No",1,"Yes")</f>
        <v>No</v>
      </c>
      <c r="Q488" s="3">
        <f t="shared" ca="1" si="276"/>
        <v>0</v>
      </c>
      <c r="R488">
        <f t="shared" ca="1" si="277"/>
        <v>3</v>
      </c>
      <c r="S488" s="3">
        <f t="shared" ca="1" si="278"/>
        <v>0.12769364992865539</v>
      </c>
      <c r="T488" s="3">
        <f t="shared" ca="1" si="279"/>
        <v>0.38308094978596618</v>
      </c>
      <c r="U488" t="str" cm="1">
        <f t="array" aca="1" ref="U488" ca="1">_xlfn.SWITCH(RANDBETWEEN(0,1),0,"No",1,"Yes")</f>
        <v>Yes</v>
      </c>
      <c r="V488" s="3">
        <f t="shared" ca="1" si="280"/>
        <v>0.82675572851597579</v>
      </c>
      <c r="W488" t="str" cm="1">
        <f t="array" aca="1" ref="W488" ca="1">_xlfn.SWITCH(RANDBETWEEN(0,1),0,"No",1,"Yes")</f>
        <v>Yes</v>
      </c>
      <c r="X488" s="3">
        <f t="shared" ca="1" si="281"/>
        <v>28.458632663852558</v>
      </c>
      <c r="Y488" t="str" cm="1">
        <f t="array" aca="1" ref="Y488" ca="1">_xlfn.SWITCH(RANDBETWEEN(0,1),0,"No",1,"Yes")</f>
        <v>Yes</v>
      </c>
      <c r="Z488" s="3">
        <f t="shared" ca="1" si="282"/>
        <v>1.8566151209502362</v>
      </c>
      <c r="AA488" s="3">
        <f t="shared" ca="1" si="267"/>
        <v>1</v>
      </c>
      <c r="AB488" s="3">
        <f t="shared" ca="1" si="283"/>
        <v>0.98075602494118108</v>
      </c>
      <c r="AC488" s="3">
        <f t="shared" ca="1" si="284"/>
        <v>121.10130765345139</v>
      </c>
      <c r="AD488" s="3">
        <f t="shared" ca="1" si="285"/>
        <v>3</v>
      </c>
      <c r="AE488" s="3" t="str">
        <f t="shared" ca="1" si="286"/>
        <v>4-8</v>
      </c>
      <c r="AF488" s="3">
        <f t="shared" ca="1" si="287"/>
        <v>0.53337230059339791</v>
      </c>
      <c r="AG488" s="3" t="str">
        <f t="shared" ca="1" si="288"/>
        <v>Low</v>
      </c>
      <c r="AH488" s="3">
        <f t="shared" ca="1" si="289"/>
        <v>0.52557444563701383</v>
      </c>
      <c r="AI488" s="3">
        <f t="shared" ca="1" si="290"/>
        <v>38.759797426510744</v>
      </c>
      <c r="AJ488" s="3">
        <f t="shared" ca="1" si="291"/>
        <v>3.1244050715967129</v>
      </c>
      <c r="AK488" s="3">
        <f t="shared" ca="1" si="292"/>
        <v>42.463923687165092</v>
      </c>
      <c r="AL488" s="3">
        <f t="shared" ca="1" si="293"/>
        <v>40</v>
      </c>
      <c r="AM488" s="3" t="str">
        <f t="shared" ca="1" si="294"/>
        <v>Late</v>
      </c>
      <c r="AN488" s="6">
        <f t="shared" ca="1" si="295"/>
        <v>0</v>
      </c>
      <c r="AO488" s="6">
        <f t="shared" ca="1" si="296"/>
        <v>5.0814170706848421</v>
      </c>
      <c r="AP488" s="3" cm="1">
        <f t="array" aca="1" ref="AP488" ca="1">_xlfn.SWITCH(F488,3,_xlfn.NORM.INV(RAND(),8,4),4,_xlfn.NORM.INV(RAND(),7,3))</f>
        <v>3.0800461265866024</v>
      </c>
      <c r="AQ488" s="6">
        <f t="shared" ca="1" si="297"/>
        <v>103.55758629285292</v>
      </c>
      <c r="AR488" s="6">
        <f t="shared" ca="1" si="298"/>
        <v>4071.6789950798175</v>
      </c>
      <c r="AS488" s="3">
        <f t="shared" ca="1" si="299"/>
        <v>5.3079904608956365</v>
      </c>
      <c r="AT488" s="6">
        <f t="shared" ca="1" si="300"/>
        <v>10615.980921791273</v>
      </c>
      <c r="AU488" s="3">
        <f t="shared" ca="1" si="301"/>
        <v>991.98122473700039</v>
      </c>
      <c r="AV488" s="3">
        <f t="shared" ca="1" si="302"/>
        <v>35.86181159112116</v>
      </c>
      <c r="AW488" s="6">
        <f t="shared" ca="1" si="303"/>
        <v>15720.584370269898</v>
      </c>
      <c r="BC488">
        <v>485</v>
      </c>
      <c r="BD488">
        <v>4954021.4274514625</v>
      </c>
      <c r="BI488">
        <v>485</v>
      </c>
      <c r="BJ488">
        <v>8705.0989445270152</v>
      </c>
      <c r="BO488">
        <v>485</v>
      </c>
      <c r="BP488">
        <v>0.56999999999999995</v>
      </c>
      <c r="BW488">
        <v>485</v>
      </c>
      <c r="BX488">
        <v>25.213059033471218</v>
      </c>
      <c r="CE488">
        <v>485</v>
      </c>
      <c r="CF488">
        <v>2186401.4320070534</v>
      </c>
      <c r="CK488">
        <v>485</v>
      </c>
      <c r="CL488">
        <v>4234.3838610153689</v>
      </c>
      <c r="CS488">
        <v>484</v>
      </c>
      <c r="CT488" s="10">
        <v>6.2E-2</v>
      </c>
      <c r="CU488" s="10">
        <v>6.4000000000000001E-2</v>
      </c>
      <c r="CV488" s="10">
        <v>7.1999999999999995E-2</v>
      </c>
      <c r="CW488" s="10">
        <v>6.8000000000000005E-2</v>
      </c>
      <c r="CX488" s="10">
        <v>7.1999999999999995E-2</v>
      </c>
      <c r="CY488" s="10">
        <v>5.8000000000000003E-2</v>
      </c>
      <c r="CZ488" s="10">
        <v>0.06</v>
      </c>
      <c r="DA488" s="10">
        <v>5.8000000000000003E-2</v>
      </c>
      <c r="DB488" s="10">
        <v>7.1999999999999995E-2</v>
      </c>
      <c r="DC488" s="10">
        <v>5.3999999999999999E-2</v>
      </c>
      <c r="DD488" s="10">
        <v>6.2E-2</v>
      </c>
      <c r="DE488" s="10">
        <v>5.6000000000000001E-2</v>
      </c>
      <c r="DF488" s="10">
        <v>5.8000000000000003E-2</v>
      </c>
      <c r="DG488" s="10">
        <v>6.4000000000000001E-2</v>
      </c>
      <c r="DH488" s="10">
        <v>0.05</v>
      </c>
      <c r="DI488" s="10">
        <v>7.0000000000000007E-2</v>
      </c>
      <c r="DJ488" s="25">
        <v>12603.163855758794</v>
      </c>
      <c r="DK488" s="10">
        <v>0.59</v>
      </c>
      <c r="DL488" s="10"/>
      <c r="DM488" s="10"/>
      <c r="DN488" s="10"/>
      <c r="DO488" s="10"/>
      <c r="DP488" s="10"/>
      <c r="DQ488" s="10"/>
      <c r="DR488" s="10"/>
      <c r="DS488" s="10"/>
      <c r="DT488" s="10"/>
      <c r="DU488" s="10"/>
      <c r="DV488" s="10"/>
    </row>
    <row r="489" spans="1:126" x14ac:dyDescent="0.35">
      <c r="A489">
        <f t="shared" ca="1" si="268"/>
        <v>2</v>
      </c>
      <c r="B489" t="str" cm="1">
        <f t="array" aca="1" ref="B489" ca="1">_xlfn.SWITCH(A489,1,"A",2,"B",3,"C",4,"D")</f>
        <v>B</v>
      </c>
      <c r="C489">
        <f t="shared" ca="1" si="269"/>
        <v>4</v>
      </c>
      <c r="D489" s="3">
        <f t="shared" ca="1" si="270"/>
        <v>2.3671490502294001</v>
      </c>
      <c r="E489">
        <f t="shared" ca="1" si="271"/>
        <v>0</v>
      </c>
      <c r="F489" cm="1">
        <f t="array" aca="1" ref="F489" ca="1">_xlfn.SWITCH(RANDBETWEEN(0,1),0,3,1,4)</f>
        <v>4</v>
      </c>
      <c r="G489" s="3">
        <f t="shared" ca="1" si="272"/>
        <v>2.4694581272396272</v>
      </c>
      <c r="H489" t="str" cm="1">
        <f t="array" aca="1" ref="H489" ca="1">_xlfn.SWITCH(RANDBETWEEN(0,1),0,"No",1,"Yes")</f>
        <v>No</v>
      </c>
      <c r="I489" s="3">
        <f t="shared" ca="1" si="273"/>
        <v>0.24069867958031807</v>
      </c>
      <c r="J489" t="str" cm="1">
        <f t="array" aca="1" ref="J489" ca="1">_xlfn.SWITCH(RANDBETWEEN(0,2),0,"Rainy",1,"Sunny",2,"Cold")</f>
        <v>Cold</v>
      </c>
      <c r="K489">
        <f t="shared" ca="1" si="266"/>
        <v>0.53883207159311297</v>
      </c>
      <c r="L489" t="str" cm="1">
        <f t="array" aca="1" ref="L489" ca="1">_xlfn.SWITCH(RANDBETWEEN(0,1),0,"Good",1,"Bad")</f>
        <v>Good</v>
      </c>
      <c r="M489" s="3">
        <f t="shared" ca="1" si="274"/>
        <v>8.8379703015610253E-2</v>
      </c>
      <c r="N489" t="str" cm="1">
        <f t="array" aca="1" ref="N489" ca="1">_xlfn.SWITCH(RANDBETWEEN(0,1),0,"No",1,"Yes")</f>
        <v>Yes</v>
      </c>
      <c r="O489" s="3">
        <f t="shared" ca="1" si="275"/>
        <v>0.65132897229654851</v>
      </c>
      <c r="P489" t="str" cm="1">
        <f t="array" aca="1" ref="P489" ca="1">_xlfn.SWITCH(RANDBETWEEN(0,1),0,"No",1,"Yes")</f>
        <v>No</v>
      </c>
      <c r="Q489" s="3">
        <f t="shared" ca="1" si="276"/>
        <v>0</v>
      </c>
      <c r="R489">
        <f t="shared" ca="1" si="277"/>
        <v>3</v>
      </c>
      <c r="S489" s="3">
        <f t="shared" ca="1" si="278"/>
        <v>0.21465566515843876</v>
      </c>
      <c r="T489" s="3">
        <f t="shared" ca="1" si="279"/>
        <v>0.64396699547531622</v>
      </c>
      <c r="U489" t="str" cm="1">
        <f t="array" aca="1" ref="U489" ca="1">_xlfn.SWITCH(RANDBETWEEN(0,1),0,"No",1,"Yes")</f>
        <v>Yes</v>
      </c>
      <c r="V489" s="3">
        <f t="shared" ca="1" si="280"/>
        <v>0.17424891206729676</v>
      </c>
      <c r="W489" t="str" cm="1">
        <f t="array" aca="1" ref="W489" ca="1">_xlfn.SWITCH(RANDBETWEEN(0,1),0,"No",1,"Yes")</f>
        <v>No</v>
      </c>
      <c r="X489" s="3">
        <f t="shared" ca="1" si="281"/>
        <v>0</v>
      </c>
      <c r="Y489" t="str" cm="1">
        <f t="array" aca="1" ref="Y489" ca="1">_xlfn.SWITCH(RANDBETWEEN(0,1),0,"No",1,"Yes")</f>
        <v>Yes</v>
      </c>
      <c r="Z489" s="3">
        <f t="shared" ca="1" si="282"/>
        <v>0.94013956334020266</v>
      </c>
      <c r="AA489" s="3">
        <f t="shared" ca="1" si="267"/>
        <v>1</v>
      </c>
      <c r="AB489" s="3">
        <f t="shared" ca="1" si="283"/>
        <v>0.87385853285996051</v>
      </c>
      <c r="AC489" s="3">
        <f t="shared" ca="1" si="284"/>
        <v>264.65564530684929</v>
      </c>
      <c r="AD489" s="3">
        <f t="shared" ca="1" si="285"/>
        <v>1</v>
      </c>
      <c r="AE489" s="3" t="str">
        <f t="shared" ca="1" si="286"/>
        <v>8-12</v>
      </c>
      <c r="AF489" s="3">
        <f t="shared" ca="1" si="287"/>
        <v>0.55530666631525305</v>
      </c>
      <c r="AG489" s="3" t="str">
        <f t="shared" ca="1" si="288"/>
        <v>Low</v>
      </c>
      <c r="AH489" s="3">
        <f t="shared" ca="1" si="289"/>
        <v>0.90998159555346292</v>
      </c>
      <c r="AI489" s="3">
        <f t="shared" ca="1" si="290"/>
        <v>44.748828727917683</v>
      </c>
      <c r="AJ489" s="3">
        <f t="shared" ca="1" si="291"/>
        <v>5.9142474301620593</v>
      </c>
      <c r="AK489" s="3">
        <f t="shared" ca="1" si="292"/>
        <v>14.00044724949877</v>
      </c>
      <c r="AL489" s="3">
        <f t="shared" ca="1" si="293"/>
        <v>30</v>
      </c>
      <c r="AM489" s="3" t="str">
        <f t="shared" ca="1" si="294"/>
        <v>On time</v>
      </c>
      <c r="AN489" s="6">
        <f t="shared" ca="1" si="295"/>
        <v>0</v>
      </c>
      <c r="AO489" s="6">
        <f t="shared" ca="1" si="296"/>
        <v>6.7794561277354504</v>
      </c>
      <c r="AP489" s="3" cm="1">
        <f t="array" aca="1" ref="AP489" ca="1">_xlfn.SWITCH(F489,3,_xlfn.NORM.INV(RAND(),8,4),4,_xlfn.NORM.INV(RAND(),7,3))</f>
        <v>1.5342922742947431</v>
      </c>
      <c r="AQ489" s="6">
        <f t="shared" ca="1" si="297"/>
        <v>99.665055760297378</v>
      </c>
      <c r="AR489" s="6">
        <f t="shared" ca="1" si="298"/>
        <v>17191.587345317959</v>
      </c>
      <c r="AS489" s="3">
        <f t="shared" ca="1" si="299"/>
        <v>1.7500559061873462</v>
      </c>
      <c r="AT489" s="6">
        <f t="shared" ca="1" si="300"/>
        <v>3500.1118123746924</v>
      </c>
      <c r="AU489" s="3">
        <f t="shared" ca="1" si="301"/>
        <v>980.44418008594505</v>
      </c>
      <c r="AV489" s="3">
        <f t="shared" ca="1" si="302"/>
        <v>69.048105025497719</v>
      </c>
      <c r="AW489" s="6">
        <f t="shared" ca="1" si="303"/>
        <v>21747.970898931831</v>
      </c>
      <c r="BC489">
        <v>486</v>
      </c>
      <c r="BD489">
        <v>5633428.8557069693</v>
      </c>
      <c r="BI489">
        <v>486</v>
      </c>
      <c r="BJ489">
        <v>12193.292920554395</v>
      </c>
      <c r="BO489">
        <v>486</v>
      </c>
      <c r="BP489">
        <v>0.60799999999999998</v>
      </c>
      <c r="BW489">
        <v>486</v>
      </c>
      <c r="BX489">
        <v>24.882147273251146</v>
      </c>
      <c r="CE489">
        <v>486</v>
      </c>
      <c r="CF489">
        <v>1787541.5120486126</v>
      </c>
      <c r="CK489">
        <v>486</v>
      </c>
      <c r="CL489">
        <v>2939.9629952205191</v>
      </c>
      <c r="CS489">
        <v>485</v>
      </c>
      <c r="CT489" s="10">
        <v>5.6000000000000001E-2</v>
      </c>
      <c r="CU489" s="10">
        <v>8.2000000000000003E-2</v>
      </c>
      <c r="CV489" s="10">
        <v>5.3999999999999999E-2</v>
      </c>
      <c r="CW489" s="10">
        <v>7.0000000000000007E-2</v>
      </c>
      <c r="CX489" s="10">
        <v>5.1999999999999998E-2</v>
      </c>
      <c r="CY489" s="10">
        <v>6.2E-2</v>
      </c>
      <c r="CZ489" s="10">
        <v>6.2E-2</v>
      </c>
      <c r="DA489" s="10">
        <v>0.08</v>
      </c>
      <c r="DB489" s="10">
        <v>4.8000000000000001E-2</v>
      </c>
      <c r="DC489" s="10">
        <v>4.8000000000000001E-2</v>
      </c>
      <c r="DD489" s="10">
        <v>6.4000000000000001E-2</v>
      </c>
      <c r="DE489" s="10">
        <v>7.0000000000000007E-2</v>
      </c>
      <c r="DF489" s="10">
        <v>0.06</v>
      </c>
      <c r="DG489" s="10">
        <v>6.6000000000000003E-2</v>
      </c>
      <c r="DH489" s="10">
        <v>0.06</v>
      </c>
      <c r="DI489" s="10">
        <v>6.6000000000000003E-2</v>
      </c>
      <c r="DJ489" s="25">
        <v>9369.666232561558</v>
      </c>
      <c r="DK489" s="10">
        <v>0.58199999999999996</v>
      </c>
      <c r="DL489" s="10"/>
      <c r="DM489" s="10"/>
      <c r="DN489" s="10"/>
      <c r="DO489" s="10"/>
      <c r="DP489" s="10"/>
      <c r="DQ489" s="10"/>
      <c r="DR489" s="10"/>
      <c r="DS489" s="10"/>
      <c r="DT489" s="10"/>
      <c r="DU489" s="10"/>
      <c r="DV489" s="10"/>
    </row>
    <row r="490" spans="1:126" x14ac:dyDescent="0.35">
      <c r="A490">
        <f t="shared" ca="1" si="268"/>
        <v>1</v>
      </c>
      <c r="B490" t="str" cm="1">
        <f t="array" aca="1" ref="B490" ca="1">_xlfn.SWITCH(A490,1,"A",2,"B",3,"C",4,"D")</f>
        <v>A</v>
      </c>
      <c r="C490">
        <f t="shared" ca="1" si="269"/>
        <v>1</v>
      </c>
      <c r="D490" s="3">
        <f t="shared" ca="1" si="270"/>
        <v>3.6294181457312926</v>
      </c>
      <c r="E490">
        <f t="shared" ca="1" si="271"/>
        <v>1</v>
      </c>
      <c r="F490" cm="1">
        <f t="array" aca="1" ref="F490" ca="1">_xlfn.SWITCH(RANDBETWEEN(0,1),0,3,1,4)</f>
        <v>3</v>
      </c>
      <c r="G490" s="3">
        <f t="shared" ca="1" si="272"/>
        <v>2.3466202351880354</v>
      </c>
      <c r="H490" t="str" cm="1">
        <f t="array" aca="1" ref="H490" ca="1">_xlfn.SWITCH(RANDBETWEEN(0,1),0,"No",1,"Yes")</f>
        <v>Yes</v>
      </c>
      <c r="I490" s="3">
        <f t="shared" ca="1" si="273"/>
        <v>0.11256428857365293</v>
      </c>
      <c r="J490" t="str" cm="1">
        <f t="array" aca="1" ref="J490" ca="1">_xlfn.SWITCH(RANDBETWEEN(0,2),0,"Rainy",1,"Sunny",2,"Cold")</f>
        <v>Rainy</v>
      </c>
      <c r="K490">
        <f t="shared" ca="1" si="266"/>
        <v>1.7745935081006459</v>
      </c>
      <c r="L490" t="str" cm="1">
        <f t="array" aca="1" ref="L490" ca="1">_xlfn.SWITCH(RANDBETWEEN(0,1),0,"Good",1,"Bad")</f>
        <v>Bad</v>
      </c>
      <c r="M490" s="3">
        <f t="shared" ca="1" si="274"/>
        <v>0.54590795649977431</v>
      </c>
      <c r="N490" t="str" cm="1">
        <f t="array" aca="1" ref="N490" ca="1">_xlfn.SWITCH(RANDBETWEEN(0,1),0,"No",1,"Yes")</f>
        <v>No</v>
      </c>
      <c r="O490" s="3">
        <f t="shared" ca="1" si="275"/>
        <v>9.9627435766809658E-2</v>
      </c>
      <c r="P490" t="str" cm="1">
        <f t="array" aca="1" ref="P490" ca="1">_xlfn.SWITCH(RANDBETWEEN(0,1),0,"No",1,"Yes")</f>
        <v>Yes</v>
      </c>
      <c r="Q490" s="3">
        <f t="shared" ca="1" si="276"/>
        <v>1.8153167881397603</v>
      </c>
      <c r="R490">
        <f t="shared" ca="1" si="277"/>
        <v>3</v>
      </c>
      <c r="S490" s="3">
        <f t="shared" ca="1" si="278"/>
        <v>0.14543909984313941</v>
      </c>
      <c r="T490" s="3">
        <f t="shared" ca="1" si="279"/>
        <v>0.43631729952941822</v>
      </c>
      <c r="U490" t="str" cm="1">
        <f t="array" aca="1" ref="U490" ca="1">_xlfn.SWITCH(RANDBETWEEN(0,1),0,"No",1,"Yes")</f>
        <v>No</v>
      </c>
      <c r="V490" s="3">
        <f t="shared" ca="1" si="280"/>
        <v>0</v>
      </c>
      <c r="W490" t="str" cm="1">
        <f t="array" aca="1" ref="W490" ca="1">_xlfn.SWITCH(RANDBETWEEN(0,1),0,"No",1,"Yes")</f>
        <v>Yes</v>
      </c>
      <c r="X490" s="3">
        <f t="shared" ca="1" si="281"/>
        <v>22.046766149752447</v>
      </c>
      <c r="Y490" t="str" cm="1">
        <f t="array" aca="1" ref="Y490" ca="1">_xlfn.SWITCH(RANDBETWEEN(0,1),0,"No",1,"Yes")</f>
        <v>No</v>
      </c>
      <c r="Z490" s="3">
        <f t="shared" ca="1" si="282"/>
        <v>0</v>
      </c>
      <c r="AA490" s="3">
        <f t="shared" ca="1" si="267"/>
        <v>1</v>
      </c>
      <c r="AB490" s="3">
        <f t="shared" ca="1" si="283"/>
        <v>1.9837942822373622</v>
      </c>
      <c r="AC490" s="3">
        <f t="shared" ca="1" si="284"/>
        <v>133.09997573745036</v>
      </c>
      <c r="AD490" s="3">
        <f t="shared" ca="1" si="285"/>
        <v>1</v>
      </c>
      <c r="AE490" s="3" t="str">
        <f t="shared" ca="1" si="286"/>
        <v>8-12</v>
      </c>
      <c r="AF490" s="3">
        <f t="shared" ca="1" si="287"/>
        <v>0.79250989629513391</v>
      </c>
      <c r="AG490" s="3" t="str">
        <f t="shared" ca="1" si="288"/>
        <v>High</v>
      </c>
      <c r="AH490" s="3">
        <f t="shared" ca="1" si="289"/>
        <v>9.9751567341004599E-2</v>
      </c>
      <c r="AI490" s="3">
        <f t="shared" ca="1" si="290"/>
        <v>56.342537546095265</v>
      </c>
      <c r="AJ490" s="3">
        <f t="shared" ca="1" si="291"/>
        <v>2.3623354845982556</v>
      </c>
      <c r="AK490" s="3">
        <f t="shared" ca="1" si="292"/>
        <v>34.416104892022297</v>
      </c>
      <c r="AL490" s="3">
        <f t="shared" ca="1" si="293"/>
        <v>40</v>
      </c>
      <c r="AM490" s="3" t="str">
        <f t="shared" ca="1" si="294"/>
        <v>On time</v>
      </c>
      <c r="AN490" s="6">
        <f t="shared" ca="1" si="295"/>
        <v>14.270998914187009</v>
      </c>
      <c r="AO490" s="6">
        <f t="shared" ca="1" si="296"/>
        <v>0</v>
      </c>
      <c r="AP490" s="3" cm="1">
        <f t="array" aca="1" ref="AP490" ca="1">_xlfn.SWITCH(F490,3,_xlfn.NORM.INV(RAND(),8,4),4,_xlfn.NORM.INV(RAND(),7,3))</f>
        <v>9.3827630966753901</v>
      </c>
      <c r="AQ490" s="6">
        <f t="shared" ca="1" si="297"/>
        <v>99.618193754514991</v>
      </c>
      <c r="AR490" s="6">
        <f t="shared" ca="1" si="298"/>
        <v>1413.1422732428064</v>
      </c>
      <c r="AS490" s="3">
        <f t="shared" ca="1" si="299"/>
        <v>4.3020131115027871</v>
      </c>
      <c r="AT490" s="6">
        <f t="shared" ca="1" si="300"/>
        <v>8604.0262230055741</v>
      </c>
      <c r="AU490" s="3">
        <f t="shared" ca="1" si="301"/>
        <v>986.65466395563203</v>
      </c>
      <c r="AV490" s="3">
        <f t="shared" ca="1" si="302"/>
        <v>55.860392062915231</v>
      </c>
      <c r="AW490" s="6">
        <f t="shared" ca="1" si="303"/>
        <v>11073.954551181116</v>
      </c>
      <c r="BC490">
        <v>487</v>
      </c>
      <c r="BD490">
        <v>5058273.8227702705</v>
      </c>
      <c r="BI490">
        <v>487</v>
      </c>
      <c r="BJ490">
        <v>10517.003096898992</v>
      </c>
      <c r="BO490">
        <v>487</v>
      </c>
      <c r="BP490">
        <v>0.60599999999999998</v>
      </c>
      <c r="BW490">
        <v>487</v>
      </c>
      <c r="BX490">
        <v>21.301992195095099</v>
      </c>
      <c r="CE490">
        <v>487</v>
      </c>
      <c r="CF490">
        <v>1871016.1587412977</v>
      </c>
      <c r="CK490">
        <v>487</v>
      </c>
      <c r="CL490">
        <v>5089.123826346171</v>
      </c>
      <c r="CS490">
        <v>486</v>
      </c>
      <c r="CT490" s="10">
        <v>7.3999999999999996E-2</v>
      </c>
      <c r="CU490" s="10">
        <v>6.8000000000000005E-2</v>
      </c>
      <c r="CV490" s="10">
        <v>6.2E-2</v>
      </c>
      <c r="CW490" s="10">
        <v>0.05</v>
      </c>
      <c r="CX490" s="10">
        <v>0.05</v>
      </c>
      <c r="CY490" s="10">
        <v>6.2E-2</v>
      </c>
      <c r="CZ490" s="10">
        <v>7.0000000000000007E-2</v>
      </c>
      <c r="DA490" s="10">
        <v>5.6000000000000001E-2</v>
      </c>
      <c r="DB490" s="10">
        <v>5.6000000000000001E-2</v>
      </c>
      <c r="DC490" s="10">
        <v>6.2E-2</v>
      </c>
      <c r="DD490" s="10">
        <v>0.09</v>
      </c>
      <c r="DE490" s="10">
        <v>7.0000000000000007E-2</v>
      </c>
      <c r="DF490" s="10">
        <v>3.5999999999999997E-2</v>
      </c>
      <c r="DG490" s="10">
        <v>0.05</v>
      </c>
      <c r="DH490" s="10">
        <v>6.6000000000000003E-2</v>
      </c>
      <c r="DI490" s="10">
        <v>7.8E-2</v>
      </c>
      <c r="DJ490" s="25">
        <v>9747.0683721384612</v>
      </c>
      <c r="DK490" s="10">
        <v>0.64400000000000002</v>
      </c>
      <c r="DL490" s="10"/>
      <c r="DM490" s="10"/>
      <c r="DN490" s="10"/>
      <c r="DO490" s="10"/>
      <c r="DP490" s="10"/>
      <c r="DQ490" s="10"/>
      <c r="DR490" s="10"/>
      <c r="DS490" s="10"/>
      <c r="DT490" s="10"/>
      <c r="DU490" s="10"/>
      <c r="DV490" s="10"/>
    </row>
    <row r="491" spans="1:126" x14ac:dyDescent="0.35">
      <c r="A491">
        <f t="shared" ca="1" si="268"/>
        <v>2</v>
      </c>
      <c r="B491" t="str" cm="1">
        <f t="array" aca="1" ref="B491" ca="1">_xlfn.SWITCH(A491,1,"A",2,"B",3,"C",4,"D")</f>
        <v>B</v>
      </c>
      <c r="C491">
        <f t="shared" ca="1" si="269"/>
        <v>4</v>
      </c>
      <c r="D491" s="3">
        <f t="shared" ca="1" si="270"/>
        <v>3.2744053104910376</v>
      </c>
      <c r="E491">
        <f t="shared" ca="1" si="271"/>
        <v>0</v>
      </c>
      <c r="F491" cm="1">
        <f t="array" aca="1" ref="F491" ca="1">_xlfn.SWITCH(RANDBETWEEN(0,1),0,3,1,4)</f>
        <v>4</v>
      </c>
      <c r="G491" s="3">
        <f t="shared" ca="1" si="272"/>
        <v>2.9306504869258254</v>
      </c>
      <c r="H491" t="str" cm="1">
        <f t="array" aca="1" ref="H491" ca="1">_xlfn.SWITCH(RANDBETWEEN(0,1),0,"No",1,"Yes")</f>
        <v>Yes</v>
      </c>
      <c r="I491" s="3">
        <f t="shared" ca="1" si="273"/>
        <v>6.9048982855101249E-2</v>
      </c>
      <c r="J491" t="str" cm="1">
        <f t="array" aca="1" ref="J491" ca="1">_xlfn.SWITCH(RANDBETWEEN(0,2),0,"Rainy",1,"Sunny",2,"Cold")</f>
        <v>Rainy</v>
      </c>
      <c r="K491">
        <f t="shared" ca="1" si="266"/>
        <v>1.2602122356615908</v>
      </c>
      <c r="L491" t="str" cm="1">
        <f t="array" aca="1" ref="L491" ca="1">_xlfn.SWITCH(RANDBETWEEN(0,1),0,"Good",1,"Bad")</f>
        <v>Good</v>
      </c>
      <c r="M491" s="3">
        <f t="shared" ca="1" si="274"/>
        <v>8.4858635378709232E-2</v>
      </c>
      <c r="N491" t="str" cm="1">
        <f t="array" aca="1" ref="N491" ca="1">_xlfn.SWITCH(RANDBETWEEN(0,1),0,"No",1,"Yes")</f>
        <v>Yes</v>
      </c>
      <c r="O491" s="3">
        <f t="shared" ca="1" si="275"/>
        <v>1.1269144723681079</v>
      </c>
      <c r="P491" t="str" cm="1">
        <f t="array" aca="1" ref="P491" ca="1">_xlfn.SWITCH(RANDBETWEEN(0,1),0,"No",1,"Yes")</f>
        <v>Yes</v>
      </c>
      <c r="Q491" s="3">
        <f t="shared" ca="1" si="276"/>
        <v>0.70352268990051314</v>
      </c>
      <c r="R491">
        <f t="shared" ca="1" si="277"/>
        <v>1</v>
      </c>
      <c r="S491" s="3">
        <f t="shared" ca="1" si="278"/>
        <v>0.13652678674485444</v>
      </c>
      <c r="T491" s="3">
        <f t="shared" ca="1" si="279"/>
        <v>0.13652678674485444</v>
      </c>
      <c r="U491" t="str" cm="1">
        <f t="array" aca="1" ref="U491" ca="1">_xlfn.SWITCH(RANDBETWEEN(0,1),0,"No",1,"Yes")</f>
        <v>No</v>
      </c>
      <c r="V491" s="3">
        <f t="shared" ca="1" si="280"/>
        <v>0</v>
      </c>
      <c r="W491" t="str" cm="1">
        <f t="array" aca="1" ref="W491" ca="1">_xlfn.SWITCH(RANDBETWEEN(0,1),0,"No",1,"Yes")</f>
        <v>No</v>
      </c>
      <c r="X491" s="3">
        <f t="shared" ca="1" si="281"/>
        <v>0</v>
      </c>
      <c r="Y491" t="str" cm="1">
        <f t="array" aca="1" ref="Y491" ca="1">_xlfn.SWITCH(RANDBETWEEN(0,1),0,"No",1,"Yes")</f>
        <v>No</v>
      </c>
      <c r="Z491" s="3">
        <f t="shared" ca="1" si="282"/>
        <v>0</v>
      </c>
      <c r="AA491" s="3">
        <f t="shared" ca="1" si="267"/>
        <v>1</v>
      </c>
      <c r="AB491" s="3">
        <f t="shared" ca="1" si="283"/>
        <v>1.5017559480410978</v>
      </c>
      <c r="AC491" s="3">
        <f t="shared" ca="1" si="284"/>
        <v>230.96727984147017</v>
      </c>
      <c r="AD491" s="3">
        <f t="shared" ca="1" si="285"/>
        <v>2</v>
      </c>
      <c r="AE491" s="3" t="str">
        <f t="shared" ca="1" si="286"/>
        <v>12-4</v>
      </c>
      <c r="AF491" s="3">
        <f t="shared" ca="1" si="287"/>
        <v>0.42822444792080261</v>
      </c>
      <c r="AG491" s="3" t="str">
        <f t="shared" ca="1" si="288"/>
        <v>High</v>
      </c>
      <c r="AH491" s="3">
        <f t="shared" ca="1" si="289"/>
        <v>9.5615412583257176E-2</v>
      </c>
      <c r="AI491" s="3">
        <f t="shared" ca="1" si="290"/>
        <v>70.305579082945542</v>
      </c>
      <c r="AJ491" s="3">
        <f t="shared" ca="1" si="291"/>
        <v>3.2851913440465115</v>
      </c>
      <c r="AK491" s="3">
        <f t="shared" ca="1" si="292"/>
        <v>11.62252144242637</v>
      </c>
      <c r="AL491" s="3">
        <f t="shared" ca="1" si="293"/>
        <v>30</v>
      </c>
      <c r="AM491" s="3" t="str">
        <f t="shared" ca="1" si="294"/>
        <v>On time</v>
      </c>
      <c r="AN491" s="6">
        <f t="shared" ca="1" si="295"/>
        <v>0</v>
      </c>
      <c r="AO491" s="6">
        <f t="shared" ca="1" si="296"/>
        <v>4.0878383217068848</v>
      </c>
      <c r="AP491" s="3" cm="1">
        <f t="array" aca="1" ref="AP491" ca="1">_xlfn.SWITCH(F491,3,_xlfn.NORM.INV(RAND(),8,4),4,_xlfn.NORM.INV(RAND(),7,3))</f>
        <v>3.7771876651501577</v>
      </c>
      <c r="AQ491" s="6">
        <f t="shared" ca="1" si="297"/>
        <v>117.0088863999455</v>
      </c>
      <c r="AR491" s="6">
        <f t="shared" ca="1" si="298"/>
        <v>7154.8534531181804</v>
      </c>
      <c r="AS491" s="3">
        <f t="shared" ca="1" si="299"/>
        <v>1.4528151803032963</v>
      </c>
      <c r="AT491" s="6">
        <f t="shared" ca="1" si="300"/>
        <v>2905.6303606065926</v>
      </c>
      <c r="AU491" s="3">
        <f t="shared" ca="1" si="301"/>
        <v>964.58982565785607</v>
      </c>
      <c r="AV491" s="3">
        <f t="shared" ca="1" si="302"/>
        <v>53.530181909994475</v>
      </c>
      <c r="AW491" s="6">
        <f t="shared" ca="1" si="303"/>
        <v>11082.691659614331</v>
      </c>
      <c r="BC491">
        <v>488</v>
      </c>
      <c r="BD491">
        <v>5141637.4301233012</v>
      </c>
      <c r="BI491">
        <v>488</v>
      </c>
      <c r="BJ491">
        <v>40664.141716636666</v>
      </c>
      <c r="BO491">
        <v>488</v>
      </c>
      <c r="BP491">
        <v>0.57599999999999996</v>
      </c>
      <c r="BW491">
        <v>488</v>
      </c>
      <c r="BX491">
        <v>21.167872322238729</v>
      </c>
      <c r="CE491">
        <v>488</v>
      </c>
      <c r="CF491">
        <v>27571883.396042667</v>
      </c>
      <c r="CK491">
        <v>488</v>
      </c>
      <c r="CL491">
        <v>4184.3341607816819</v>
      </c>
      <c r="CS491">
        <v>487</v>
      </c>
      <c r="CT491" s="10">
        <v>3.5999999999999997E-2</v>
      </c>
      <c r="CU491" s="10">
        <v>6.8000000000000005E-2</v>
      </c>
      <c r="CV491" s="10">
        <v>6.6000000000000003E-2</v>
      </c>
      <c r="CW491" s="10">
        <v>4.2000000000000003E-2</v>
      </c>
      <c r="CX491" s="10">
        <v>5.6000000000000001E-2</v>
      </c>
      <c r="CY491" s="10">
        <v>4.5999999999999999E-2</v>
      </c>
      <c r="CZ491" s="10">
        <v>4.5999999999999999E-2</v>
      </c>
      <c r="DA491" s="10">
        <v>6.2E-2</v>
      </c>
      <c r="DB491" s="10">
        <v>6.6000000000000003E-2</v>
      </c>
      <c r="DC491" s="10">
        <v>0.08</v>
      </c>
      <c r="DD491" s="10">
        <v>6.6000000000000003E-2</v>
      </c>
      <c r="DE491" s="10">
        <v>0.06</v>
      </c>
      <c r="DF491" s="10">
        <v>6.8000000000000005E-2</v>
      </c>
      <c r="DG491" s="10">
        <v>5.3999999999999999E-2</v>
      </c>
      <c r="DH491" s="10">
        <v>8.4000000000000005E-2</v>
      </c>
      <c r="DI491" s="10">
        <v>0.1</v>
      </c>
      <c r="DJ491" s="25">
        <v>1218.3700611622005</v>
      </c>
      <c r="DK491" s="10">
        <v>0.58399999999999996</v>
      </c>
      <c r="DL491" s="10"/>
      <c r="DM491" s="10"/>
      <c r="DN491" s="10"/>
      <c r="DO491" s="10"/>
      <c r="DP491" s="10"/>
      <c r="DQ491" s="10"/>
      <c r="DR491" s="10"/>
      <c r="DS491" s="10"/>
      <c r="DT491" s="10"/>
      <c r="DU491" s="10"/>
      <c r="DV491" s="10"/>
    </row>
    <row r="492" spans="1:126" x14ac:dyDescent="0.35">
      <c r="A492">
        <f t="shared" ca="1" si="268"/>
        <v>4</v>
      </c>
      <c r="B492" t="str" cm="1">
        <f t="array" aca="1" ref="B492" ca="1">_xlfn.SWITCH(A492,1,"A",2,"B",3,"C",4,"D")</f>
        <v>D</v>
      </c>
      <c r="C492">
        <f t="shared" ca="1" si="269"/>
        <v>3</v>
      </c>
      <c r="D492" s="3">
        <f t="shared" ca="1" si="270"/>
        <v>3.3989821409325138</v>
      </c>
      <c r="E492">
        <f t="shared" ca="1" si="271"/>
        <v>1</v>
      </c>
      <c r="F492" cm="1">
        <f t="array" aca="1" ref="F492" ca="1">_xlfn.SWITCH(RANDBETWEEN(0,1),0,3,1,4)</f>
        <v>4</v>
      </c>
      <c r="G492" s="3">
        <f t="shared" ca="1" si="272"/>
        <v>2.6369968725232886</v>
      </c>
      <c r="H492" t="str" cm="1">
        <f t="array" aca="1" ref="H492" ca="1">_xlfn.SWITCH(RANDBETWEEN(0,1),0,"No",1,"Yes")</f>
        <v>Yes</v>
      </c>
      <c r="I492" s="3">
        <f t="shared" ca="1" si="273"/>
        <v>5.0471855709498144E-2</v>
      </c>
      <c r="J492" t="str" cm="1">
        <f t="array" aca="1" ref="J492" ca="1">_xlfn.SWITCH(RANDBETWEEN(0,2),0,"Rainy",1,"Sunny",2,"Cold")</f>
        <v>Cold</v>
      </c>
      <c r="K492">
        <f t="shared" ca="1" si="266"/>
        <v>0.68553199788101782</v>
      </c>
      <c r="L492" t="str" cm="1">
        <f t="array" aca="1" ref="L492" ca="1">_xlfn.SWITCH(RANDBETWEEN(0,1),0,"Good",1,"Bad")</f>
        <v>Good</v>
      </c>
      <c r="M492" s="3">
        <f t="shared" ca="1" si="274"/>
        <v>7.7233783863161154E-2</v>
      </c>
      <c r="N492" t="str" cm="1">
        <f t="array" aca="1" ref="N492" ca="1">_xlfn.SWITCH(RANDBETWEEN(0,1),0,"No",1,"Yes")</f>
        <v>No</v>
      </c>
      <c r="O492" s="3">
        <f t="shared" ca="1" si="275"/>
        <v>7.4117733650274159E-2</v>
      </c>
      <c r="P492" t="str" cm="1">
        <f t="array" aca="1" ref="P492" ca="1">_xlfn.SWITCH(RANDBETWEEN(0,1),0,"No",1,"Yes")</f>
        <v>No</v>
      </c>
      <c r="Q492" s="3">
        <f t="shared" ca="1" si="276"/>
        <v>0</v>
      </c>
      <c r="R492">
        <f t="shared" ca="1" si="277"/>
        <v>1</v>
      </c>
      <c r="S492" s="3">
        <f t="shared" ca="1" si="278"/>
        <v>0.20075297381569041</v>
      </c>
      <c r="T492" s="3">
        <f t="shared" ca="1" si="279"/>
        <v>0.20075297381569041</v>
      </c>
      <c r="U492" t="str" cm="1">
        <f t="array" aca="1" ref="U492" ca="1">_xlfn.SWITCH(RANDBETWEEN(0,1),0,"No",1,"Yes")</f>
        <v>Yes</v>
      </c>
      <c r="V492" s="3">
        <f t="shared" ca="1" si="280"/>
        <v>1.2788944731250766</v>
      </c>
      <c r="W492" t="str" cm="1">
        <f t="array" aca="1" ref="W492" ca="1">_xlfn.SWITCH(RANDBETWEEN(0,1),0,"No",1,"Yes")</f>
        <v>No</v>
      </c>
      <c r="X492" s="3">
        <f t="shared" ca="1" si="281"/>
        <v>0</v>
      </c>
      <c r="Y492" t="str" cm="1">
        <f t="array" aca="1" ref="Y492" ca="1">_xlfn.SWITCH(RANDBETWEEN(0,1),0,"No",1,"Yes")</f>
        <v>No</v>
      </c>
      <c r="Z492" s="3">
        <f t="shared" ca="1" si="282"/>
        <v>0</v>
      </c>
      <c r="AA492" s="3">
        <f t="shared" ca="1" si="267"/>
        <v>1</v>
      </c>
      <c r="AB492" s="3">
        <f t="shared" ca="1" si="283"/>
        <v>2.2987613863535481</v>
      </c>
      <c r="AC492" s="3">
        <f t="shared" ca="1" si="284"/>
        <v>345.51419790824946</v>
      </c>
      <c r="AD492" s="3">
        <f t="shared" ca="1" si="285"/>
        <v>4</v>
      </c>
      <c r="AE492" s="3" t="str">
        <f t="shared" ca="1" si="286"/>
        <v>4-8</v>
      </c>
      <c r="AF492" s="3">
        <f t="shared" ca="1" si="287"/>
        <v>1.1057836332226527</v>
      </c>
      <c r="AG492" s="3" t="str">
        <f t="shared" ca="1" si="288"/>
        <v>High</v>
      </c>
      <c r="AH492" s="3">
        <f t="shared" ca="1" si="289"/>
        <v>5.4276343614384423E-2</v>
      </c>
      <c r="AI492" s="3">
        <f t="shared" ca="1" si="290"/>
        <v>48.439319741027241</v>
      </c>
      <c r="AJ492" s="3">
        <f t="shared" ca="1" si="291"/>
        <v>7.1329283680176268</v>
      </c>
      <c r="AK492" s="3">
        <f t="shared" ca="1" si="292"/>
        <v>15.595749421776217</v>
      </c>
      <c r="AL492" s="3">
        <f t="shared" ca="1" si="293"/>
        <v>25</v>
      </c>
      <c r="AM492" s="3" t="str">
        <f t="shared" ca="1" si="294"/>
        <v>On time</v>
      </c>
      <c r="AN492" s="6">
        <f t="shared" ca="1" si="295"/>
        <v>0</v>
      </c>
      <c r="AO492" s="6">
        <f t="shared" ca="1" si="296"/>
        <v>7.0551515528018944</v>
      </c>
      <c r="AP492" s="3" cm="1">
        <f t="array" aca="1" ref="AP492" ca="1">_xlfn.SWITCH(F492,3,_xlfn.NORM.INV(RAND(),8,4),4,_xlfn.NORM.INV(RAND(),7,3))</f>
        <v>5.1825917488849615</v>
      </c>
      <c r="AQ492" s="6">
        <f t="shared" ca="1" si="297"/>
        <v>108.79076608388824</v>
      </c>
      <c r="AR492" s="6">
        <f t="shared" ca="1" si="298"/>
        <v>7252.8873784792868</v>
      </c>
      <c r="AS492" s="3">
        <f t="shared" ca="1" si="299"/>
        <v>1.9494686777220271</v>
      </c>
      <c r="AT492" s="6">
        <f t="shared" ca="1" si="300"/>
        <v>3898.9373554440544</v>
      </c>
      <c r="AU492" s="3">
        <f t="shared" ca="1" si="301"/>
        <v>987.68398163276993</v>
      </c>
      <c r="AV492" s="3">
        <f t="shared" ca="1" si="302"/>
        <v>40.604247636340759</v>
      </c>
      <c r="AW492" s="6">
        <f t="shared" ca="1" si="303"/>
        <v>12187.168114745255</v>
      </c>
      <c r="BC492">
        <v>489</v>
      </c>
      <c r="BD492">
        <v>5227697.6170370718</v>
      </c>
      <c r="BI492">
        <v>489</v>
      </c>
      <c r="BJ492">
        <v>9220.9385925981605</v>
      </c>
      <c r="BO492">
        <v>489</v>
      </c>
      <c r="BP492">
        <v>0.61199999999999999</v>
      </c>
      <c r="BW492">
        <v>489</v>
      </c>
      <c r="BX492">
        <v>26.189817357515349</v>
      </c>
      <c r="CE492">
        <v>489</v>
      </c>
      <c r="CF492">
        <v>-8278635.698754333</v>
      </c>
      <c r="CK492">
        <v>489</v>
      </c>
      <c r="CL492">
        <v>21288.700368275331</v>
      </c>
      <c r="CS492">
        <v>488</v>
      </c>
      <c r="CT492" s="10">
        <v>3.7999999999999999E-2</v>
      </c>
      <c r="CU492" s="10">
        <v>0.05</v>
      </c>
      <c r="CV492" s="10">
        <v>5.3999999999999999E-2</v>
      </c>
      <c r="CW492" s="10">
        <v>0.06</v>
      </c>
      <c r="CX492" s="10">
        <v>7.0000000000000007E-2</v>
      </c>
      <c r="CY492" s="10">
        <v>7.3999999999999996E-2</v>
      </c>
      <c r="CZ492" s="10">
        <v>6.2E-2</v>
      </c>
      <c r="DA492" s="10">
        <v>7.1999999999999995E-2</v>
      </c>
      <c r="DB492" s="10">
        <v>7.8E-2</v>
      </c>
      <c r="DC492" s="10">
        <v>5.3999999999999999E-2</v>
      </c>
      <c r="DD492" s="10">
        <v>6.2E-2</v>
      </c>
      <c r="DE492" s="10">
        <v>0.06</v>
      </c>
      <c r="DF492" s="10">
        <v>7.1999999999999995E-2</v>
      </c>
      <c r="DG492" s="10">
        <v>6.6000000000000003E-2</v>
      </c>
      <c r="DH492" s="10">
        <v>5.1999999999999998E-2</v>
      </c>
      <c r="DI492" s="10">
        <v>7.5999999999999998E-2</v>
      </c>
      <c r="DJ492" s="25">
        <v>12406.191061781994</v>
      </c>
      <c r="DK492" s="10">
        <v>0.62</v>
      </c>
      <c r="DL492" s="10"/>
      <c r="DM492" s="10"/>
      <c r="DN492" s="10"/>
      <c r="DO492" s="10"/>
      <c r="DP492" s="10"/>
      <c r="DQ492" s="10"/>
      <c r="DR492" s="10"/>
      <c r="DS492" s="10"/>
      <c r="DT492" s="10"/>
      <c r="DU492" s="10"/>
      <c r="DV492" s="10"/>
    </row>
    <row r="493" spans="1:126" x14ac:dyDescent="0.35">
      <c r="A493">
        <f t="shared" ca="1" si="268"/>
        <v>1</v>
      </c>
      <c r="B493" t="str" cm="1">
        <f t="array" aca="1" ref="B493" ca="1">_xlfn.SWITCH(A493,1,"A",2,"B",3,"C",4,"D")</f>
        <v>A</v>
      </c>
      <c r="C493">
        <f t="shared" ca="1" si="269"/>
        <v>1</v>
      </c>
      <c r="D493" s="3">
        <f t="shared" ca="1" si="270"/>
        <v>2.8486549724152601</v>
      </c>
      <c r="E493">
        <f t="shared" ca="1" si="271"/>
        <v>1</v>
      </c>
      <c r="F493" cm="1">
        <f t="array" aca="1" ref="F493" ca="1">_xlfn.SWITCH(RANDBETWEEN(0,1),0,3,1,4)</f>
        <v>4</v>
      </c>
      <c r="G493" s="3">
        <f t="shared" ca="1" si="272"/>
        <v>3.4597590827355931</v>
      </c>
      <c r="H493" t="str" cm="1">
        <f t="array" aca="1" ref="H493" ca="1">_xlfn.SWITCH(RANDBETWEEN(0,1),0,"No",1,"Yes")</f>
        <v>No</v>
      </c>
      <c r="I493" s="3">
        <f t="shared" ca="1" si="273"/>
        <v>0.23014439245624402</v>
      </c>
      <c r="J493" t="str" cm="1">
        <f t="array" aca="1" ref="J493" ca="1">_xlfn.SWITCH(RANDBETWEEN(0,2),0,"Rainy",1,"Sunny",2,"Cold")</f>
        <v>Sunny</v>
      </c>
      <c r="K493">
        <f t="shared" ca="1" si="266"/>
        <v>0.16955043102632053</v>
      </c>
      <c r="L493" t="str" cm="1">
        <f t="array" aca="1" ref="L493" ca="1">_xlfn.SWITCH(RANDBETWEEN(0,1),0,"Good",1,"Bad")</f>
        <v>Good</v>
      </c>
      <c r="M493" s="3">
        <f t="shared" ca="1" si="274"/>
        <v>7.4342848941309561E-2</v>
      </c>
      <c r="N493" t="str" cm="1">
        <f t="array" aca="1" ref="N493" ca="1">_xlfn.SWITCH(RANDBETWEEN(0,1),0,"No",1,"Yes")</f>
        <v>Yes</v>
      </c>
      <c r="O493" s="3">
        <f t="shared" ca="1" si="275"/>
        <v>0.81807330934283162</v>
      </c>
      <c r="P493" t="str" cm="1">
        <f t="array" aca="1" ref="P493" ca="1">_xlfn.SWITCH(RANDBETWEEN(0,1),0,"No",1,"Yes")</f>
        <v>Yes</v>
      </c>
      <c r="Q493" s="3">
        <f t="shared" ca="1" si="276"/>
        <v>1.5166217555568395</v>
      </c>
      <c r="R493">
        <f t="shared" ca="1" si="277"/>
        <v>3</v>
      </c>
      <c r="S493" s="3">
        <f t="shared" ca="1" si="278"/>
        <v>0.20057894884683372</v>
      </c>
      <c r="T493" s="3">
        <f t="shared" ca="1" si="279"/>
        <v>0.60173684654050119</v>
      </c>
      <c r="U493" t="str" cm="1">
        <f t="array" aca="1" ref="U493" ca="1">_xlfn.SWITCH(RANDBETWEEN(0,1),0,"No",1,"Yes")</f>
        <v>Yes</v>
      </c>
      <c r="V493" s="3">
        <f t="shared" ca="1" si="280"/>
        <v>0.68384271958898679</v>
      </c>
      <c r="W493" t="str" cm="1">
        <f t="array" aca="1" ref="W493" ca="1">_xlfn.SWITCH(RANDBETWEEN(0,1),0,"No",1,"Yes")</f>
        <v>Yes</v>
      </c>
      <c r="X493" s="3">
        <f t="shared" ca="1" si="281"/>
        <v>0.28077763269579847</v>
      </c>
      <c r="Y493" t="str" cm="1">
        <f t="array" aca="1" ref="Y493" ca="1">_xlfn.SWITCH(RANDBETWEEN(0,1),0,"No",1,"Yes")</f>
        <v>No</v>
      </c>
      <c r="Z493" s="3">
        <f t="shared" ca="1" si="282"/>
        <v>0</v>
      </c>
      <c r="AA493" s="3">
        <f t="shared" ca="1" si="267"/>
        <v>1</v>
      </c>
      <c r="AB493" s="3">
        <f t="shared" ca="1" si="283"/>
        <v>0.48957230783410743</v>
      </c>
      <c r="AC493" s="3">
        <f t="shared" ca="1" si="284"/>
        <v>128.33024344817247</v>
      </c>
      <c r="AD493" s="3">
        <f t="shared" ca="1" si="285"/>
        <v>3</v>
      </c>
      <c r="AE493" s="3" t="str">
        <f t="shared" ca="1" si="286"/>
        <v>4-8</v>
      </c>
      <c r="AF493" s="3">
        <f t="shared" ca="1" si="287"/>
        <v>0.9265849415421038</v>
      </c>
      <c r="AG493" s="3" t="str">
        <f t="shared" ca="1" si="288"/>
        <v>High</v>
      </c>
      <c r="AH493" s="3">
        <f t="shared" ca="1" si="289"/>
        <v>9.6045109069259754E-2</v>
      </c>
      <c r="AI493" s="3">
        <f t="shared" ca="1" si="290"/>
        <v>80.631165950028873</v>
      </c>
      <c r="AJ493" s="3">
        <f t="shared" ca="1" si="291"/>
        <v>1.5915712235601935</v>
      </c>
      <c r="AK493" s="3">
        <f t="shared" ca="1" si="292"/>
        <v>10.93862260089009</v>
      </c>
      <c r="AL493" s="3">
        <f t="shared" ca="1" si="293"/>
        <v>40</v>
      </c>
      <c r="AM493" s="3" t="str">
        <f t="shared" ca="1" si="294"/>
        <v>On time</v>
      </c>
      <c r="AN493" s="6">
        <f t="shared" ca="1" si="295"/>
        <v>0</v>
      </c>
      <c r="AO493" s="6">
        <f t="shared" ca="1" si="296"/>
        <v>1.9983580645208754</v>
      </c>
      <c r="AP493" s="3" cm="1">
        <f t="array" aca="1" ref="AP493" ca="1">_xlfn.SWITCH(F493,3,_xlfn.NORM.INV(RAND(),8,4),4,_xlfn.NORM.INV(RAND(),7,3))</f>
        <v>9.393922670530376</v>
      </c>
      <c r="AQ493" s="6">
        <f t="shared" ca="1" si="297"/>
        <v>83.343098450328199</v>
      </c>
      <c r="AR493" s="6">
        <f t="shared" ca="1" si="298"/>
        <v>1138.548877713059</v>
      </c>
      <c r="AS493" s="3">
        <f t="shared" ca="1" si="299"/>
        <v>1.3673278251112613</v>
      </c>
      <c r="AT493" s="6">
        <f t="shared" ca="1" si="300"/>
        <v>2734.6556502225226</v>
      </c>
      <c r="AU493" s="3">
        <f t="shared" ca="1" si="301"/>
        <v>954.1664040770529</v>
      </c>
      <c r="AV493" s="3">
        <f t="shared" ca="1" si="302"/>
        <v>30.387465872949399</v>
      </c>
      <c r="AW493" s="6">
        <f t="shared" ca="1" si="303"/>
        <v>4859.7567559501049</v>
      </c>
      <c r="BC493">
        <v>490</v>
      </c>
      <c r="BD493">
        <v>4610405.9388694121</v>
      </c>
      <c r="BI493">
        <v>490</v>
      </c>
      <c r="BJ493">
        <v>43547.010180363402</v>
      </c>
      <c r="BO493">
        <v>490</v>
      </c>
      <c r="BP493">
        <v>0.624</v>
      </c>
      <c r="BW493">
        <v>490</v>
      </c>
      <c r="BX493">
        <v>25.681789109820176</v>
      </c>
      <c r="CE493">
        <v>490</v>
      </c>
      <c r="CF493">
        <v>1662366.8882306542</v>
      </c>
      <c r="CK493">
        <v>490</v>
      </c>
      <c r="CL493">
        <v>3907.6922242265737</v>
      </c>
      <c r="CS493">
        <v>489</v>
      </c>
      <c r="CT493" s="10">
        <v>5.3999999999999999E-2</v>
      </c>
      <c r="CU493" s="10">
        <v>0.06</v>
      </c>
      <c r="CV493" s="10">
        <v>7.8E-2</v>
      </c>
      <c r="CW493" s="10">
        <v>6.4000000000000001E-2</v>
      </c>
      <c r="CX493" s="10">
        <v>7.5999999999999998E-2</v>
      </c>
      <c r="CY493" s="10">
        <v>6.6000000000000003E-2</v>
      </c>
      <c r="CZ493" s="10">
        <v>6.8000000000000005E-2</v>
      </c>
      <c r="DA493" s="10">
        <v>6.8000000000000005E-2</v>
      </c>
      <c r="DB493" s="10">
        <v>7.1999999999999995E-2</v>
      </c>
      <c r="DC493" s="10">
        <v>0.06</v>
      </c>
      <c r="DD493" s="10">
        <v>4.5999999999999999E-2</v>
      </c>
      <c r="DE493" s="10">
        <v>0.05</v>
      </c>
      <c r="DF493" s="10">
        <v>0.06</v>
      </c>
      <c r="DG493" s="10">
        <v>6.4000000000000001E-2</v>
      </c>
      <c r="DH493" s="10">
        <v>5.1999999999999998E-2</v>
      </c>
      <c r="DI493" s="10">
        <v>6.2E-2</v>
      </c>
      <c r="DJ493" s="25">
        <v>10782.722304906199</v>
      </c>
      <c r="DK493" s="10">
        <v>0.622</v>
      </c>
      <c r="DL493" s="10"/>
      <c r="DM493" s="10"/>
      <c r="DN493" s="10"/>
      <c r="DO493" s="10"/>
      <c r="DP493" s="10"/>
      <c r="DQ493" s="10"/>
      <c r="DR493" s="10"/>
      <c r="DS493" s="10"/>
      <c r="DT493" s="10"/>
      <c r="DU493" s="10"/>
      <c r="DV493" s="10"/>
    </row>
    <row r="494" spans="1:126" x14ac:dyDescent="0.35">
      <c r="A494">
        <f t="shared" ca="1" si="268"/>
        <v>3</v>
      </c>
      <c r="B494" t="str" cm="1">
        <f t="array" aca="1" ref="B494" ca="1">_xlfn.SWITCH(A494,1,"A",2,"B",3,"C",4,"D")</f>
        <v>C</v>
      </c>
      <c r="C494">
        <f t="shared" ca="1" si="269"/>
        <v>1</v>
      </c>
      <c r="D494" s="3">
        <f t="shared" ca="1" si="270"/>
        <v>2.3481949932959392</v>
      </c>
      <c r="E494">
        <f t="shared" ca="1" si="271"/>
        <v>1</v>
      </c>
      <c r="F494" cm="1">
        <f t="array" aca="1" ref="F494" ca="1">_xlfn.SWITCH(RANDBETWEEN(0,1),0,3,1,4)</f>
        <v>3</v>
      </c>
      <c r="G494" s="3">
        <f t="shared" ca="1" si="272"/>
        <v>1.9753053654380988</v>
      </c>
      <c r="H494" t="str" cm="1">
        <f t="array" aca="1" ref="H494" ca="1">_xlfn.SWITCH(RANDBETWEEN(0,1),0,"No",1,"Yes")</f>
        <v>Yes</v>
      </c>
      <c r="I494" s="3">
        <f t="shared" ca="1" si="273"/>
        <v>9.5490429541672389E-2</v>
      </c>
      <c r="J494" t="str" cm="1">
        <f t="array" aca="1" ref="J494" ca="1">_xlfn.SWITCH(RANDBETWEEN(0,2),0,"Rainy",1,"Sunny",2,"Cold")</f>
        <v>Sunny</v>
      </c>
      <c r="K494">
        <f t="shared" ca="1" si="266"/>
        <v>0.34140499916956246</v>
      </c>
      <c r="L494" t="str" cm="1">
        <f t="array" aca="1" ref="L494" ca="1">_xlfn.SWITCH(RANDBETWEEN(0,1),0,"Good",1,"Bad")</f>
        <v>Good</v>
      </c>
      <c r="M494" s="3">
        <f t="shared" ca="1" si="274"/>
        <v>7.5639888531243191E-2</v>
      </c>
      <c r="N494" t="str" cm="1">
        <f t="array" aca="1" ref="N494" ca="1">_xlfn.SWITCH(RANDBETWEEN(0,1),0,"No",1,"Yes")</f>
        <v>No</v>
      </c>
      <c r="O494" s="3">
        <f t="shared" ca="1" si="275"/>
        <v>8.0923630135337266E-2</v>
      </c>
      <c r="P494" t="str" cm="1">
        <f t="array" aca="1" ref="P494" ca="1">_xlfn.SWITCH(RANDBETWEEN(0,1),0,"No",1,"Yes")</f>
        <v>No</v>
      </c>
      <c r="Q494" s="3">
        <f t="shared" ca="1" si="276"/>
        <v>0</v>
      </c>
      <c r="R494">
        <f t="shared" ca="1" si="277"/>
        <v>3</v>
      </c>
      <c r="S494" s="3">
        <f t="shared" ca="1" si="278"/>
        <v>0.14079586666654431</v>
      </c>
      <c r="T494" s="3">
        <f t="shared" ca="1" si="279"/>
        <v>0.42238759999963293</v>
      </c>
      <c r="U494" t="str" cm="1">
        <f t="array" aca="1" ref="U494" ca="1">_xlfn.SWITCH(RANDBETWEEN(0,1),0,"No",1,"Yes")</f>
        <v>No</v>
      </c>
      <c r="V494" s="3">
        <f t="shared" ca="1" si="280"/>
        <v>0</v>
      </c>
      <c r="W494" t="str" cm="1">
        <f t="array" aca="1" ref="W494" ca="1">_xlfn.SWITCH(RANDBETWEEN(0,1),0,"No",1,"Yes")</f>
        <v>Yes</v>
      </c>
      <c r="X494" s="3">
        <f t="shared" ca="1" si="281"/>
        <v>30.566006321939874</v>
      </c>
      <c r="Y494" t="str" cm="1">
        <f t="array" aca="1" ref="Y494" ca="1">_xlfn.SWITCH(RANDBETWEEN(0,1),0,"No",1,"Yes")</f>
        <v>No</v>
      </c>
      <c r="Z494" s="3">
        <f t="shared" ca="1" si="282"/>
        <v>0</v>
      </c>
      <c r="AA494" s="3">
        <f t="shared" ca="1" si="267"/>
        <v>0</v>
      </c>
      <c r="AB494" s="3">
        <f t="shared" ca="1" si="283"/>
        <v>1.0837165891322271</v>
      </c>
      <c r="AC494" s="3">
        <f t="shared" ca="1" si="284"/>
        <v>236.423569196931</v>
      </c>
      <c r="AD494" s="3">
        <f t="shared" ca="1" si="285"/>
        <v>1</v>
      </c>
      <c r="AE494" s="3" t="str">
        <f t="shared" ca="1" si="286"/>
        <v>8-12</v>
      </c>
      <c r="AF494" s="3">
        <f t="shared" ca="1" si="287"/>
        <v>0.89160163195182562</v>
      </c>
      <c r="AG494" s="3" t="str">
        <f t="shared" ca="1" si="288"/>
        <v>Low</v>
      </c>
      <c r="AH494" s="3">
        <f t="shared" ca="1" si="289"/>
        <v>0.31613682407107302</v>
      </c>
      <c r="AI494" s="3">
        <f t="shared" ca="1" si="290"/>
        <v>84.092647201077284</v>
      </c>
      <c r="AJ494" s="3">
        <f t="shared" ca="1" si="291"/>
        <v>2.8114654142306779</v>
      </c>
      <c r="AK494" s="3">
        <f t="shared" ca="1" si="292"/>
        <v>38.66007869414122</v>
      </c>
      <c r="AL494" s="3">
        <f t="shared" ca="1" si="293"/>
        <v>30</v>
      </c>
      <c r="AM494" s="3" t="str">
        <f t="shared" ca="1" si="294"/>
        <v>Late</v>
      </c>
      <c r="AN494" s="6">
        <f t="shared" ca="1" si="295"/>
        <v>0</v>
      </c>
      <c r="AO494" s="6">
        <f t="shared" ca="1" si="296"/>
        <v>4.6667756034458785</v>
      </c>
      <c r="AP494" s="3" cm="1">
        <f t="array" aca="1" ref="AP494" ca="1">_xlfn.SWITCH(F494,3,_xlfn.NORM.INV(RAND(),8,4),4,_xlfn.NORM.INV(RAND(),7,3))</f>
        <v>9.832938935018575</v>
      </c>
      <c r="AQ494" s="6">
        <f t="shared" ca="1" si="297"/>
        <v>77.599562801845579</v>
      </c>
      <c r="AR494" s="6">
        <f t="shared" ca="1" si="298"/>
        <v>1865.8069298483927</v>
      </c>
      <c r="AS494" s="3">
        <f t="shared" ca="1" si="299"/>
        <v>4.8325098367676524</v>
      </c>
      <c r="AT494" s="6">
        <f t="shared" ca="1" si="300"/>
        <v>7248.7647551514783</v>
      </c>
      <c r="AU494" s="3">
        <f t="shared" ca="1" si="301"/>
        <v>1001.8272998780221</v>
      </c>
      <c r="AV494" s="3">
        <f t="shared" ca="1" si="302"/>
        <v>58.39068433755147</v>
      </c>
      <c r="AW494" s="6">
        <f t="shared" ca="1" si="303"/>
        <v>10179.45644481889</v>
      </c>
      <c r="BC494">
        <v>491</v>
      </c>
      <c r="BD494">
        <v>5368256.9178818958</v>
      </c>
      <c r="BI494">
        <v>491</v>
      </c>
      <c r="BJ494">
        <v>17263.834771209993</v>
      </c>
      <c r="BO494">
        <v>491</v>
      </c>
      <c r="BP494">
        <v>0.56200000000000006</v>
      </c>
      <c r="BW494">
        <v>491</v>
      </c>
      <c r="BX494">
        <v>24.196686124182669</v>
      </c>
      <c r="CE494">
        <v>491</v>
      </c>
      <c r="CF494">
        <v>1993563.5606463354</v>
      </c>
      <c r="CK494">
        <v>491</v>
      </c>
      <c r="CL494">
        <v>2288.9032158503319</v>
      </c>
      <c r="CS494">
        <v>490</v>
      </c>
      <c r="CT494" s="10">
        <v>5.1999999999999998E-2</v>
      </c>
      <c r="CU494" s="10">
        <v>0.05</v>
      </c>
      <c r="CV494" s="10">
        <v>5.3999999999999999E-2</v>
      </c>
      <c r="CW494" s="10">
        <v>5.8000000000000003E-2</v>
      </c>
      <c r="CX494" s="10">
        <v>5.8000000000000003E-2</v>
      </c>
      <c r="CY494" s="10">
        <v>6.6000000000000003E-2</v>
      </c>
      <c r="CZ494" s="10">
        <v>5.1999999999999998E-2</v>
      </c>
      <c r="DA494" s="10">
        <v>5.3999999999999999E-2</v>
      </c>
      <c r="DB494" s="10">
        <v>8.4000000000000005E-2</v>
      </c>
      <c r="DC494" s="10">
        <v>7.0000000000000007E-2</v>
      </c>
      <c r="DD494" s="10">
        <v>7.5999999999999998E-2</v>
      </c>
      <c r="DE494" s="10">
        <v>7.1999999999999995E-2</v>
      </c>
      <c r="DF494" s="10">
        <v>8.4000000000000005E-2</v>
      </c>
      <c r="DG494" s="10">
        <v>4.3999999999999997E-2</v>
      </c>
      <c r="DH494" s="10">
        <v>5.8000000000000003E-2</v>
      </c>
      <c r="DI494" s="10">
        <v>6.8000000000000005E-2</v>
      </c>
      <c r="DJ494" s="25">
        <v>9121.1033835730159</v>
      </c>
      <c r="DK494" s="10">
        <v>0.56200000000000006</v>
      </c>
      <c r="DL494" s="10"/>
      <c r="DM494" s="10"/>
      <c r="DN494" s="10"/>
      <c r="DO494" s="10"/>
      <c r="DP494" s="10"/>
      <c r="DQ494" s="10"/>
      <c r="DR494" s="10"/>
      <c r="DS494" s="10"/>
      <c r="DT494" s="10"/>
      <c r="DU494" s="10"/>
      <c r="DV494" s="10"/>
    </row>
    <row r="495" spans="1:126" x14ac:dyDescent="0.35">
      <c r="A495">
        <f t="shared" ca="1" si="268"/>
        <v>3</v>
      </c>
      <c r="B495" t="str" cm="1">
        <f t="array" aca="1" ref="B495" ca="1">_xlfn.SWITCH(A495,1,"A",2,"B",3,"C",4,"D")</f>
        <v>C</v>
      </c>
      <c r="C495">
        <f t="shared" ca="1" si="269"/>
        <v>1</v>
      </c>
      <c r="D495" s="3">
        <f t="shared" ca="1" si="270"/>
        <v>3.0346948518517243</v>
      </c>
      <c r="E495">
        <f t="shared" ca="1" si="271"/>
        <v>1</v>
      </c>
      <c r="F495" cm="1">
        <f t="array" aca="1" ref="F495" ca="1">_xlfn.SWITCH(RANDBETWEEN(0,1),0,3,1,4)</f>
        <v>4</v>
      </c>
      <c r="G495" s="3">
        <f t="shared" ca="1" si="272"/>
        <v>2.536814829885726</v>
      </c>
      <c r="H495" t="str" cm="1">
        <f t="array" aca="1" ref="H495" ca="1">_xlfn.SWITCH(RANDBETWEEN(0,1),0,"No",1,"Yes")</f>
        <v>Yes</v>
      </c>
      <c r="I495" s="3">
        <f t="shared" ca="1" si="273"/>
        <v>6.3419513014757886E-2</v>
      </c>
      <c r="J495" t="str" cm="1">
        <f t="array" aca="1" ref="J495" ca="1">_xlfn.SWITCH(RANDBETWEEN(0,2),0,"Rainy",1,"Sunny",2,"Cold")</f>
        <v>Rainy</v>
      </c>
      <c r="K495">
        <f t="shared" ca="1" si="266"/>
        <v>1.4817072042229751</v>
      </c>
      <c r="L495" t="str" cm="1">
        <f t="array" aca="1" ref="L495" ca="1">_xlfn.SWITCH(RANDBETWEEN(0,1),0,"Good",1,"Bad")</f>
        <v>Good</v>
      </c>
      <c r="M495" s="3">
        <f t="shared" ca="1" si="274"/>
        <v>8.5302476769350016E-2</v>
      </c>
      <c r="N495" t="str" cm="1">
        <f t="array" aca="1" ref="N495" ca="1">_xlfn.SWITCH(RANDBETWEEN(0,1),0,"No",1,"Yes")</f>
        <v>No</v>
      </c>
      <c r="O495" s="3">
        <f t="shared" ca="1" si="275"/>
        <v>5.9339018988148598E-2</v>
      </c>
      <c r="P495" t="str" cm="1">
        <f t="array" aca="1" ref="P495" ca="1">_xlfn.SWITCH(RANDBETWEEN(0,1),0,"No",1,"Yes")</f>
        <v>No</v>
      </c>
      <c r="Q495" s="3">
        <f t="shared" ca="1" si="276"/>
        <v>0</v>
      </c>
      <c r="R495">
        <f t="shared" ca="1" si="277"/>
        <v>2</v>
      </c>
      <c r="S495" s="3">
        <f t="shared" ca="1" si="278"/>
        <v>0.20138532309114754</v>
      </c>
      <c r="T495" s="3">
        <f t="shared" ca="1" si="279"/>
        <v>0.40277064618229508</v>
      </c>
      <c r="U495" t="str" cm="1">
        <f t="array" aca="1" ref="U495" ca="1">_xlfn.SWITCH(RANDBETWEEN(0,1),0,"No",1,"Yes")</f>
        <v>No</v>
      </c>
      <c r="V495" s="3">
        <f t="shared" ca="1" si="280"/>
        <v>0</v>
      </c>
      <c r="W495" t="str" cm="1">
        <f t="array" aca="1" ref="W495" ca="1">_xlfn.SWITCH(RANDBETWEEN(0,1),0,"No",1,"Yes")</f>
        <v>No</v>
      </c>
      <c r="X495" s="3">
        <f t="shared" ca="1" si="281"/>
        <v>0</v>
      </c>
      <c r="Y495" t="str" cm="1">
        <f t="array" aca="1" ref="Y495" ca="1">_xlfn.SWITCH(RANDBETWEEN(0,1),0,"No",1,"Yes")</f>
        <v>No</v>
      </c>
      <c r="Z495" s="3">
        <f t="shared" ca="1" si="282"/>
        <v>0</v>
      </c>
      <c r="AA495" s="3">
        <f t="shared" ca="1" si="267"/>
        <v>1</v>
      </c>
      <c r="AB495" s="3">
        <f t="shared" ca="1" si="283"/>
        <v>2.0541749422874624</v>
      </c>
      <c r="AC495" s="3">
        <f t="shared" ca="1" si="284"/>
        <v>238.79651744041499</v>
      </c>
      <c r="AD495" s="3">
        <f t="shared" ca="1" si="285"/>
        <v>1</v>
      </c>
      <c r="AE495" s="3" t="str">
        <f t="shared" ca="1" si="286"/>
        <v>8-12</v>
      </c>
      <c r="AF495" s="3">
        <f t="shared" ca="1" si="287"/>
        <v>0.81440143889301486</v>
      </c>
      <c r="AG495" s="3" t="str">
        <f t="shared" ca="1" si="288"/>
        <v>Low</v>
      </c>
      <c r="AH495" s="3">
        <f t="shared" ca="1" si="289"/>
        <v>0.36508541699630226</v>
      </c>
      <c r="AI495" s="3">
        <f t="shared" ca="1" si="290"/>
        <v>45.707731755033201</v>
      </c>
      <c r="AJ495" s="3">
        <f t="shared" ca="1" si="291"/>
        <v>5.2244228333233673</v>
      </c>
      <c r="AK495" s="3">
        <f t="shared" ca="1" si="292"/>
        <v>13.087438320563399</v>
      </c>
      <c r="AL495" s="3">
        <f t="shared" ca="1" si="293"/>
        <v>30</v>
      </c>
      <c r="AM495" s="3" t="str">
        <f t="shared" ca="1" si="294"/>
        <v>On time</v>
      </c>
      <c r="AN495" s="6">
        <f t="shared" ca="1" si="295"/>
        <v>0</v>
      </c>
      <c r="AO495" s="6">
        <f t="shared" ca="1" si="296"/>
        <v>7.6864621656392131</v>
      </c>
      <c r="AP495" s="3" cm="1">
        <f t="array" aca="1" ref="AP495" ca="1">_xlfn.SWITCH(F495,3,_xlfn.NORM.INV(RAND(),8,4),4,_xlfn.NORM.INV(RAND(),7,3))</f>
        <v>10.082297190788898</v>
      </c>
      <c r="AQ495" s="6">
        <f t="shared" ca="1" si="297"/>
        <v>92.634207617778642</v>
      </c>
      <c r="AR495" s="6">
        <f t="shared" ca="1" si="298"/>
        <v>2194.0164782275224</v>
      </c>
      <c r="AS495" s="3">
        <f t="shared" ca="1" si="299"/>
        <v>1.6359297900704248</v>
      </c>
      <c r="AT495" s="6">
        <f t="shared" ca="1" si="300"/>
        <v>3271.8595801408496</v>
      </c>
      <c r="AU495" s="3">
        <f t="shared" ca="1" si="301"/>
        <v>1024.3414185379411</v>
      </c>
      <c r="AV495" s="3">
        <f t="shared" ca="1" si="302"/>
        <v>49.167589263769983</v>
      </c>
      <c r="AW495" s="6">
        <f t="shared" ca="1" si="303"/>
        <v>6547.0715283357222</v>
      </c>
      <c r="BC495">
        <v>492</v>
      </c>
      <c r="BD495">
        <v>2899650.0619244757</v>
      </c>
      <c r="BI495">
        <v>492</v>
      </c>
      <c r="BJ495">
        <v>19418.369668612588</v>
      </c>
      <c r="BO495">
        <v>492</v>
      </c>
      <c r="BP495">
        <v>0.59199999999999997</v>
      </c>
      <c r="BW495">
        <v>492</v>
      </c>
      <c r="BX495">
        <v>25.06401628803836</v>
      </c>
      <c r="CE495">
        <v>492</v>
      </c>
      <c r="CF495">
        <v>1988826.4060155691</v>
      </c>
      <c r="CK495">
        <v>492</v>
      </c>
      <c r="CL495">
        <v>5018.1602431605861</v>
      </c>
      <c r="CS495">
        <v>491</v>
      </c>
      <c r="CT495" s="10">
        <v>6.8000000000000005E-2</v>
      </c>
      <c r="CU495" s="10">
        <v>0.05</v>
      </c>
      <c r="CV495" s="10">
        <v>0.05</v>
      </c>
      <c r="CW495" s="10">
        <v>7.0000000000000007E-2</v>
      </c>
      <c r="CX495" s="10">
        <v>5.8000000000000003E-2</v>
      </c>
      <c r="CY495" s="10">
        <v>8.4000000000000005E-2</v>
      </c>
      <c r="CZ495" s="10">
        <v>7.3999999999999996E-2</v>
      </c>
      <c r="DA495" s="10">
        <v>5.1999999999999998E-2</v>
      </c>
      <c r="DB495" s="10">
        <v>7.3999999999999996E-2</v>
      </c>
      <c r="DC495" s="10">
        <v>0.04</v>
      </c>
      <c r="DD495" s="10">
        <v>6.8000000000000005E-2</v>
      </c>
      <c r="DE495" s="10">
        <v>5.6000000000000001E-2</v>
      </c>
      <c r="DF495" s="10">
        <v>6.6000000000000003E-2</v>
      </c>
      <c r="DG495" s="10">
        <v>5.8000000000000003E-2</v>
      </c>
      <c r="DH495" s="10">
        <v>6.2E-2</v>
      </c>
      <c r="DI495" s="10">
        <v>7.0000000000000007E-2</v>
      </c>
      <c r="DJ495" s="25">
        <v>79742.207322467089</v>
      </c>
      <c r="DK495" s="10">
        <v>0.61799999999999999</v>
      </c>
      <c r="DL495" s="10"/>
      <c r="DM495" s="10"/>
      <c r="DN495" s="10"/>
      <c r="DO495" s="10"/>
      <c r="DP495" s="10"/>
      <c r="DQ495" s="10"/>
      <c r="DR495" s="10"/>
      <c r="DS495" s="10"/>
      <c r="DT495" s="10"/>
      <c r="DU495" s="10"/>
      <c r="DV495" s="10"/>
    </row>
    <row r="496" spans="1:126" x14ac:dyDescent="0.35">
      <c r="A496">
        <f t="shared" ca="1" si="268"/>
        <v>3</v>
      </c>
      <c r="B496" t="str" cm="1">
        <f t="array" aca="1" ref="B496" ca="1">_xlfn.SWITCH(A496,1,"A",2,"B",3,"C",4,"D")</f>
        <v>C</v>
      </c>
      <c r="C496">
        <f t="shared" ca="1" si="269"/>
        <v>4</v>
      </c>
      <c r="D496" s="3">
        <f t="shared" ca="1" si="270"/>
        <v>3.4540650625037315</v>
      </c>
      <c r="E496">
        <f t="shared" ca="1" si="271"/>
        <v>0</v>
      </c>
      <c r="F496" cm="1">
        <f t="array" aca="1" ref="F496" ca="1">_xlfn.SWITCH(RANDBETWEEN(0,1),0,3,1,4)</f>
        <v>3</v>
      </c>
      <c r="G496" s="3">
        <f t="shared" ca="1" si="272"/>
        <v>2.7201829370674542</v>
      </c>
      <c r="H496" t="str" cm="1">
        <f t="array" aca="1" ref="H496" ca="1">_xlfn.SWITCH(RANDBETWEEN(0,1),0,"No",1,"Yes")</f>
        <v>Yes</v>
      </c>
      <c r="I496" s="3">
        <f t="shared" ca="1" si="273"/>
        <v>9.0427387499816034E-2</v>
      </c>
      <c r="J496" t="str" cm="1">
        <f t="array" aca="1" ref="J496" ca="1">_xlfn.SWITCH(RANDBETWEEN(0,2),0,"Rainy",1,"Sunny",2,"Cold")</f>
        <v>Rainy</v>
      </c>
      <c r="K496">
        <f t="shared" ca="1" si="266"/>
        <v>0.82033227929122565</v>
      </c>
      <c r="L496" t="str" cm="1">
        <f t="array" aca="1" ref="L496" ca="1">_xlfn.SWITCH(RANDBETWEEN(0,1),0,"Good",1,"Bad")</f>
        <v>Good</v>
      </c>
      <c r="M496" s="3">
        <f t="shared" ca="1" si="274"/>
        <v>9.7869235472159741E-2</v>
      </c>
      <c r="N496" t="str" cm="1">
        <f t="array" aca="1" ref="N496" ca="1">_xlfn.SWITCH(RANDBETWEEN(0,1),0,"No",1,"Yes")</f>
        <v>Yes</v>
      </c>
      <c r="O496" s="3">
        <f t="shared" ca="1" si="275"/>
        <v>0.88674622422878968</v>
      </c>
      <c r="P496" t="str" cm="1">
        <f t="array" aca="1" ref="P496" ca="1">_xlfn.SWITCH(RANDBETWEEN(0,1),0,"No",1,"Yes")</f>
        <v>No</v>
      </c>
      <c r="Q496" s="3">
        <f t="shared" ca="1" si="276"/>
        <v>0</v>
      </c>
      <c r="R496">
        <f t="shared" ca="1" si="277"/>
        <v>1</v>
      </c>
      <c r="S496" s="3">
        <f t="shared" ca="1" si="278"/>
        <v>0.16295042829744846</v>
      </c>
      <c r="T496" s="3">
        <f t="shared" ca="1" si="279"/>
        <v>0.16295042829744846</v>
      </c>
      <c r="U496" t="str" cm="1">
        <f t="array" aca="1" ref="U496" ca="1">_xlfn.SWITCH(RANDBETWEEN(0,1),0,"No",1,"Yes")</f>
        <v>No</v>
      </c>
      <c r="V496" s="3">
        <f t="shared" ca="1" si="280"/>
        <v>0</v>
      </c>
      <c r="W496" t="str" cm="1">
        <f t="array" aca="1" ref="W496" ca="1">_xlfn.SWITCH(RANDBETWEEN(0,1),0,"No",1,"Yes")</f>
        <v>No</v>
      </c>
      <c r="X496" s="3">
        <f t="shared" ca="1" si="281"/>
        <v>0</v>
      </c>
      <c r="Y496" t="str" cm="1">
        <f t="array" aca="1" ref="Y496" ca="1">_xlfn.SWITCH(RANDBETWEEN(0,1),0,"No",1,"Yes")</f>
        <v>No</v>
      </c>
      <c r="Z496" s="3">
        <f t="shared" ca="1" si="282"/>
        <v>0</v>
      </c>
      <c r="AA496" s="3">
        <f t="shared" ca="1" si="267"/>
        <v>1</v>
      </c>
      <c r="AB496" s="3">
        <f t="shared" ca="1" si="283"/>
        <v>0.64543457360160728</v>
      </c>
      <c r="AC496" s="3">
        <f t="shared" ca="1" si="284"/>
        <v>206.42792363029344</v>
      </c>
      <c r="AD496" s="3">
        <f t="shared" ca="1" si="285"/>
        <v>3</v>
      </c>
      <c r="AE496" s="3" t="str">
        <f t="shared" ca="1" si="286"/>
        <v>4-8</v>
      </c>
      <c r="AF496" s="3">
        <f t="shared" ca="1" si="287"/>
        <v>0.75915400017401857</v>
      </c>
      <c r="AG496" s="3" t="str">
        <f t="shared" ca="1" si="288"/>
        <v>Low</v>
      </c>
      <c r="AH496" s="3">
        <f t="shared" ca="1" si="289"/>
        <v>9.3420334999763432E-2</v>
      </c>
      <c r="AI496" s="3">
        <f t="shared" ca="1" si="290"/>
        <v>48.607637161013351</v>
      </c>
      <c r="AJ496" s="3">
        <f t="shared" ca="1" si="291"/>
        <v>4.2468207814031071</v>
      </c>
      <c r="AK496" s="3">
        <f t="shared" ca="1" si="292"/>
        <v>10.523338182035388</v>
      </c>
      <c r="AL496" s="3">
        <f t="shared" ca="1" si="293"/>
        <v>15</v>
      </c>
      <c r="AM496" s="3" t="str">
        <f t="shared" ca="1" si="294"/>
        <v>On time</v>
      </c>
      <c r="AN496" s="6">
        <f t="shared" ca="1" si="295"/>
        <v>21.807881752984418</v>
      </c>
      <c r="AO496" s="6">
        <f t="shared" ca="1" si="296"/>
        <v>0</v>
      </c>
      <c r="AP496" s="3" cm="1">
        <f t="array" aca="1" ref="AP496" ca="1">_xlfn.SWITCH(F496,3,_xlfn.NORM.INV(RAND(),8,4),4,_xlfn.NORM.INV(RAND(),7,3))</f>
        <v>4.4416764894492191</v>
      </c>
      <c r="AQ496" s="6">
        <f t="shared" ca="1" si="297"/>
        <v>99.720368814407664</v>
      </c>
      <c r="AR496" s="6">
        <f t="shared" ca="1" si="298"/>
        <v>4634.5267889057468</v>
      </c>
      <c r="AS496" s="3">
        <f t="shared" ca="1" si="299"/>
        <v>1.3154172727544235</v>
      </c>
      <c r="AT496" s="6">
        <f t="shared" ca="1" si="300"/>
        <v>2630.834545508847</v>
      </c>
      <c r="AU496" s="3">
        <f t="shared" ca="1" si="301"/>
        <v>985.88805290465632</v>
      </c>
      <c r="AV496" s="3">
        <f t="shared" ca="1" si="302"/>
        <v>37.875031062701652</v>
      </c>
      <c r="AW496" s="6">
        <f t="shared" ca="1" si="303"/>
        <v>8310.9323001349367</v>
      </c>
      <c r="BC496">
        <v>493</v>
      </c>
      <c r="BD496">
        <v>5214715.0691417241</v>
      </c>
      <c r="BI496">
        <v>493</v>
      </c>
      <c r="BJ496">
        <v>10173.464469857834</v>
      </c>
      <c r="BO496">
        <v>493</v>
      </c>
      <c r="BP496">
        <v>0.59599999999999997</v>
      </c>
      <c r="BW496">
        <v>493</v>
      </c>
      <c r="BX496">
        <v>-280.09307428163299</v>
      </c>
      <c r="CE496">
        <v>493</v>
      </c>
      <c r="CF496">
        <v>2234802.026507996</v>
      </c>
      <c r="CK496">
        <v>493</v>
      </c>
      <c r="CL496">
        <v>3920.375858892457</v>
      </c>
      <c r="CS496">
        <v>492</v>
      </c>
      <c r="CT496" s="10">
        <v>5.8000000000000003E-2</v>
      </c>
      <c r="CU496" s="10">
        <v>5.8000000000000003E-2</v>
      </c>
      <c r="CV496" s="10">
        <v>7.8E-2</v>
      </c>
      <c r="CW496" s="10">
        <v>6.6000000000000003E-2</v>
      </c>
      <c r="CX496" s="10">
        <v>4.3999999999999997E-2</v>
      </c>
      <c r="CY496" s="10">
        <v>7.1999999999999995E-2</v>
      </c>
      <c r="CZ496" s="10">
        <v>5.8000000000000003E-2</v>
      </c>
      <c r="DA496" s="10">
        <v>6.6000000000000003E-2</v>
      </c>
      <c r="DB496" s="10">
        <v>6.4000000000000001E-2</v>
      </c>
      <c r="DC496" s="10">
        <v>7.5999999999999998E-2</v>
      </c>
      <c r="DD496" s="10">
        <v>6.4000000000000001E-2</v>
      </c>
      <c r="DE496" s="10">
        <v>7.1999999999999995E-2</v>
      </c>
      <c r="DF496" s="10">
        <v>5.6000000000000001E-2</v>
      </c>
      <c r="DG496" s="10">
        <v>6.4000000000000001E-2</v>
      </c>
      <c r="DH496" s="10">
        <v>4.8000000000000001E-2</v>
      </c>
      <c r="DI496" s="10">
        <v>5.6000000000000001E-2</v>
      </c>
      <c r="DJ496" s="25">
        <v>10136.968703905472</v>
      </c>
      <c r="DK496" s="10">
        <v>0.60399999999999998</v>
      </c>
      <c r="DL496" s="10"/>
      <c r="DM496" s="10"/>
      <c r="DN496" s="10"/>
      <c r="DO496" s="10"/>
      <c r="DP496" s="10"/>
      <c r="DQ496" s="10"/>
      <c r="DR496" s="10"/>
      <c r="DS496" s="10"/>
      <c r="DT496" s="10"/>
      <c r="DU496" s="10"/>
      <c r="DV496" s="10"/>
    </row>
    <row r="497" spans="1:126" x14ac:dyDescent="0.35">
      <c r="A497">
        <f t="shared" ca="1" si="268"/>
        <v>1</v>
      </c>
      <c r="B497" t="str" cm="1">
        <f t="array" aca="1" ref="B497" ca="1">_xlfn.SWITCH(A497,1,"A",2,"B",3,"C",4,"D")</f>
        <v>A</v>
      </c>
      <c r="C497">
        <f t="shared" ca="1" si="269"/>
        <v>1</v>
      </c>
      <c r="D497" s="3">
        <f t="shared" ca="1" si="270"/>
        <v>3.1610916143407901</v>
      </c>
      <c r="E497">
        <f t="shared" ca="1" si="271"/>
        <v>1</v>
      </c>
      <c r="F497" cm="1">
        <f t="array" aca="1" ref="F497" ca="1">_xlfn.SWITCH(RANDBETWEEN(0,1),0,3,1,4)</f>
        <v>4</v>
      </c>
      <c r="G497" s="3">
        <f t="shared" ca="1" si="272"/>
        <v>2.0260382084968658</v>
      </c>
      <c r="H497" t="str" cm="1">
        <f t="array" aca="1" ref="H497" ca="1">_xlfn.SWITCH(RANDBETWEEN(0,1),0,"No",1,"Yes")</f>
        <v>Yes</v>
      </c>
      <c r="I497" s="3">
        <f t="shared" ca="1" si="273"/>
        <v>9.2340530497837095E-2</v>
      </c>
      <c r="J497" t="str" cm="1">
        <f t="array" aca="1" ref="J497" ca="1">_xlfn.SWITCH(RANDBETWEEN(0,2),0,"Rainy",1,"Sunny",2,"Cold")</f>
        <v>Cold</v>
      </c>
      <c r="K497">
        <f t="shared" ca="1" si="266"/>
        <v>0.69028290163851225</v>
      </c>
      <c r="L497" t="str" cm="1">
        <f t="array" aca="1" ref="L497" ca="1">_xlfn.SWITCH(RANDBETWEEN(0,1),0,"Good",1,"Bad")</f>
        <v>Good</v>
      </c>
      <c r="M497" s="3">
        <f t="shared" ca="1" si="274"/>
        <v>4.2725912912725234E-2</v>
      </c>
      <c r="N497" t="str" cm="1">
        <f t="array" aca="1" ref="N497" ca="1">_xlfn.SWITCH(RANDBETWEEN(0,1),0,"No",1,"Yes")</f>
        <v>Yes</v>
      </c>
      <c r="O497" s="3">
        <f t="shared" ca="1" si="275"/>
        <v>1.2602100072769127</v>
      </c>
      <c r="P497" t="str" cm="1">
        <f t="array" aca="1" ref="P497" ca="1">_xlfn.SWITCH(RANDBETWEEN(0,1),0,"No",1,"Yes")</f>
        <v>Yes</v>
      </c>
      <c r="Q497" s="3">
        <f t="shared" ca="1" si="276"/>
        <v>0.98719168071759211</v>
      </c>
      <c r="R497">
        <f t="shared" ca="1" si="277"/>
        <v>2</v>
      </c>
      <c r="S497" s="3">
        <f t="shared" ca="1" si="278"/>
        <v>0.15621516282914308</v>
      </c>
      <c r="T497" s="3">
        <f t="shared" ca="1" si="279"/>
        <v>0.31243032565828616</v>
      </c>
      <c r="U497" t="str" cm="1">
        <f t="array" aca="1" ref="U497" ca="1">_xlfn.SWITCH(RANDBETWEEN(0,1),0,"No",1,"Yes")</f>
        <v>Yes</v>
      </c>
      <c r="V497" s="3">
        <f t="shared" ca="1" si="280"/>
        <v>0.73127972549555875</v>
      </c>
      <c r="W497" t="str" cm="1">
        <f t="array" aca="1" ref="W497" ca="1">_xlfn.SWITCH(RANDBETWEEN(0,1),0,"No",1,"Yes")</f>
        <v>No</v>
      </c>
      <c r="X497" s="3">
        <f t="shared" ca="1" si="281"/>
        <v>0</v>
      </c>
      <c r="Y497" t="str" cm="1">
        <f t="array" aca="1" ref="Y497" ca="1">_xlfn.SWITCH(RANDBETWEEN(0,1),0,"No",1,"Yes")</f>
        <v>No</v>
      </c>
      <c r="Z497" s="3">
        <f t="shared" ca="1" si="282"/>
        <v>0</v>
      </c>
      <c r="AA497" s="3">
        <f t="shared" ca="1" si="267"/>
        <v>1</v>
      </c>
      <c r="AB497" s="3">
        <f t="shared" ca="1" si="283"/>
        <v>0.4227270488233511</v>
      </c>
      <c r="AC497" s="3">
        <f t="shared" ca="1" si="284"/>
        <v>151.77921446225818</v>
      </c>
      <c r="AD497" s="3">
        <f t="shared" ca="1" si="285"/>
        <v>1</v>
      </c>
      <c r="AE497" s="3" t="str">
        <f t="shared" ca="1" si="286"/>
        <v>8-12</v>
      </c>
      <c r="AF497" s="3">
        <f t="shared" ca="1" si="287"/>
        <v>1.0013812098018693</v>
      </c>
      <c r="AG497" s="3" t="str">
        <f t="shared" ca="1" si="288"/>
        <v>Low</v>
      </c>
      <c r="AH497" s="3">
        <f t="shared" ca="1" si="289"/>
        <v>0.3128696283501271</v>
      </c>
      <c r="AI497" s="3">
        <f t="shared" ca="1" si="290"/>
        <v>59.767159859290551</v>
      </c>
      <c r="AJ497" s="3">
        <f t="shared" ca="1" si="291"/>
        <v>2.5395085665705217</v>
      </c>
      <c r="AK497" s="3">
        <f t="shared" ca="1" si="292"/>
        <v>10.418985746240159</v>
      </c>
      <c r="AL497" s="3">
        <f t="shared" ca="1" si="293"/>
        <v>40</v>
      </c>
      <c r="AM497" s="3" t="str">
        <f t="shared" ca="1" si="294"/>
        <v>On time</v>
      </c>
      <c r="AN497" s="6">
        <f t="shared" ca="1" si="295"/>
        <v>0</v>
      </c>
      <c r="AO497" s="6">
        <f t="shared" ca="1" si="296"/>
        <v>4.9546439827394382</v>
      </c>
      <c r="AP497" s="3" cm="1">
        <f t="array" aca="1" ref="AP497" ca="1">_xlfn.SWITCH(F497,3,_xlfn.NORM.INV(RAND(),8,4),4,_xlfn.NORM.INV(RAND(),7,3))</f>
        <v>4.245343138766593</v>
      </c>
      <c r="AQ497" s="6">
        <f t="shared" ca="1" si="297"/>
        <v>103.84344893587463</v>
      </c>
      <c r="AR497" s="6">
        <f t="shared" ca="1" si="298"/>
        <v>3712.603808774295</v>
      </c>
      <c r="AS497" s="3">
        <f t="shared" ca="1" si="299"/>
        <v>1.3023732182800198</v>
      </c>
      <c r="AT497" s="6">
        <f t="shared" ca="1" si="300"/>
        <v>2604.7464365600395</v>
      </c>
      <c r="AU497" s="3">
        <f t="shared" ca="1" si="301"/>
        <v>975.54556077084032</v>
      </c>
      <c r="AV497" s="3">
        <f t="shared" ca="1" si="302"/>
        <v>46.144745571829198</v>
      </c>
      <c r="AW497" s="6">
        <f t="shared" ca="1" si="303"/>
        <v>7343.9951956597433</v>
      </c>
      <c r="BC497">
        <v>494</v>
      </c>
      <c r="BD497">
        <v>4545311.4565695077</v>
      </c>
      <c r="BI497">
        <v>494</v>
      </c>
      <c r="BJ497">
        <v>15003.787630294102</v>
      </c>
      <c r="BO497">
        <v>494</v>
      </c>
      <c r="BP497">
        <v>0.63200000000000001</v>
      </c>
      <c r="BW497">
        <v>494</v>
      </c>
      <c r="BX497">
        <v>23.210559188025641</v>
      </c>
      <c r="CE497">
        <v>494</v>
      </c>
      <c r="CF497">
        <v>4716966.754515118</v>
      </c>
      <c r="CK497">
        <v>494</v>
      </c>
      <c r="CL497">
        <v>4802.0011167174962</v>
      </c>
      <c r="CS497">
        <v>493</v>
      </c>
      <c r="CT497" s="10">
        <v>5.6000000000000001E-2</v>
      </c>
      <c r="CU497" s="10">
        <v>5.6000000000000001E-2</v>
      </c>
      <c r="CV497" s="10">
        <v>0.09</v>
      </c>
      <c r="CW497" s="10">
        <v>6.4000000000000001E-2</v>
      </c>
      <c r="CX497" s="10">
        <v>8.2000000000000003E-2</v>
      </c>
      <c r="CY497" s="10">
        <v>0.05</v>
      </c>
      <c r="CZ497" s="10">
        <v>3.4000000000000002E-2</v>
      </c>
      <c r="DA497" s="10">
        <v>6.6000000000000003E-2</v>
      </c>
      <c r="DB497" s="10">
        <v>4.3999999999999997E-2</v>
      </c>
      <c r="DC497" s="10">
        <v>8.2000000000000003E-2</v>
      </c>
      <c r="DD497" s="10">
        <v>0.08</v>
      </c>
      <c r="DE497" s="10">
        <v>6.4000000000000001E-2</v>
      </c>
      <c r="DF497" s="10">
        <v>5.8000000000000003E-2</v>
      </c>
      <c r="DG497" s="10">
        <v>5.8000000000000003E-2</v>
      </c>
      <c r="DH497" s="10">
        <v>4.3999999999999997E-2</v>
      </c>
      <c r="DI497" s="10">
        <v>7.1999999999999995E-2</v>
      </c>
      <c r="DJ497" s="25">
        <v>12417.973599752575</v>
      </c>
      <c r="DK497" s="10">
        <v>0.62</v>
      </c>
      <c r="DL497" s="10"/>
      <c r="DM497" s="10"/>
      <c r="DN497" s="10"/>
      <c r="DO497" s="10"/>
      <c r="DP497" s="10"/>
      <c r="DQ497" s="10"/>
      <c r="DR497" s="10"/>
      <c r="DS497" s="10"/>
      <c r="DT497" s="10"/>
      <c r="DU497" s="10"/>
      <c r="DV497" s="10"/>
    </row>
    <row r="498" spans="1:126" x14ac:dyDescent="0.35">
      <c r="A498">
        <f t="shared" ca="1" si="268"/>
        <v>2</v>
      </c>
      <c r="B498" t="str" cm="1">
        <f t="array" aca="1" ref="B498" ca="1">_xlfn.SWITCH(A498,1,"A",2,"B",3,"C",4,"D")</f>
        <v>B</v>
      </c>
      <c r="C498">
        <f t="shared" ca="1" si="269"/>
        <v>3</v>
      </c>
      <c r="D498" s="3">
        <f t="shared" ca="1" si="270"/>
        <v>3.3395311320086081</v>
      </c>
      <c r="E498">
        <f t="shared" ca="1" si="271"/>
        <v>0</v>
      </c>
      <c r="F498" cm="1">
        <f t="array" aca="1" ref="F498" ca="1">_xlfn.SWITCH(RANDBETWEEN(0,1),0,3,1,4)</f>
        <v>4</v>
      </c>
      <c r="G498" s="3">
        <f t="shared" ca="1" si="272"/>
        <v>2.51205324658393</v>
      </c>
      <c r="H498" t="str" cm="1">
        <f t="array" aca="1" ref="H498" ca="1">_xlfn.SWITCH(RANDBETWEEN(0,1),0,"No",1,"Yes")</f>
        <v>Yes</v>
      </c>
      <c r="I498" s="3">
        <f t="shared" ca="1" si="273"/>
        <v>6.8531504820781936E-2</v>
      </c>
      <c r="J498" t="str" cm="1">
        <f t="array" aca="1" ref="J498" ca="1">_xlfn.SWITCH(RANDBETWEEN(0,2),0,"Rainy",1,"Sunny",2,"Cold")</f>
        <v>Cold</v>
      </c>
      <c r="K498">
        <f t="shared" ca="1" si="266"/>
        <v>0.37767460745840464</v>
      </c>
      <c r="L498" t="str" cm="1">
        <f t="array" aca="1" ref="L498" ca="1">_xlfn.SWITCH(RANDBETWEEN(0,1),0,"Good",1,"Bad")</f>
        <v>Bad</v>
      </c>
      <c r="M498" s="3">
        <f t="shared" ca="1" si="274"/>
        <v>0.59796651485829788</v>
      </c>
      <c r="N498" t="str" cm="1">
        <f t="array" aca="1" ref="N498" ca="1">_xlfn.SWITCH(RANDBETWEEN(0,1),0,"No",1,"Yes")</f>
        <v>Yes</v>
      </c>
      <c r="O498" s="3">
        <f t="shared" ca="1" si="275"/>
        <v>0.81955891311125029</v>
      </c>
      <c r="P498" t="str" cm="1">
        <f t="array" aca="1" ref="P498" ca="1">_xlfn.SWITCH(RANDBETWEEN(0,1),0,"No",1,"Yes")</f>
        <v>No</v>
      </c>
      <c r="Q498" s="3">
        <f t="shared" ca="1" si="276"/>
        <v>0</v>
      </c>
      <c r="R498">
        <f t="shared" ca="1" si="277"/>
        <v>2</v>
      </c>
      <c r="S498" s="3">
        <f t="shared" ca="1" si="278"/>
        <v>0.11328786568034602</v>
      </c>
      <c r="T498" s="3">
        <f t="shared" ca="1" si="279"/>
        <v>0.22657573136069203</v>
      </c>
      <c r="U498" t="str" cm="1">
        <f t="array" aca="1" ref="U498" ca="1">_xlfn.SWITCH(RANDBETWEEN(0,1),0,"No",1,"Yes")</f>
        <v>Yes</v>
      </c>
      <c r="V498" s="3">
        <f t="shared" ca="1" si="280"/>
        <v>1.1471926271063166</v>
      </c>
      <c r="W498" t="str" cm="1">
        <f t="array" aca="1" ref="W498" ca="1">_xlfn.SWITCH(RANDBETWEEN(0,1),0,"No",1,"Yes")</f>
        <v>Yes</v>
      </c>
      <c r="X498" s="3">
        <f t="shared" ca="1" si="281"/>
        <v>18.441335472691836</v>
      </c>
      <c r="Y498" t="str" cm="1">
        <f t="array" aca="1" ref="Y498" ca="1">_xlfn.SWITCH(RANDBETWEEN(0,1),0,"No",1,"Yes")</f>
        <v>No</v>
      </c>
      <c r="Z498" s="3">
        <f t="shared" ca="1" si="282"/>
        <v>0</v>
      </c>
      <c r="AA498" s="3">
        <f t="shared" ca="1" si="267"/>
        <v>1</v>
      </c>
      <c r="AB498" s="3">
        <f t="shared" ca="1" si="283"/>
        <v>-5.36836534034697E-2</v>
      </c>
      <c r="AC498" s="3">
        <f t="shared" ca="1" si="284"/>
        <v>233.23847340413229</v>
      </c>
      <c r="AD498" s="3">
        <f t="shared" ca="1" si="285"/>
        <v>2</v>
      </c>
      <c r="AE498" s="3" t="str">
        <f t="shared" ca="1" si="286"/>
        <v>12-4</v>
      </c>
      <c r="AF498" s="3">
        <f t="shared" ca="1" si="287"/>
        <v>0.90648662782177736</v>
      </c>
      <c r="AG498" s="3" t="str">
        <f t="shared" ca="1" si="288"/>
        <v>Low</v>
      </c>
      <c r="AH498" s="3">
        <f t="shared" ca="1" si="289"/>
        <v>-4.311927918732561E-2</v>
      </c>
      <c r="AI498" s="3">
        <f t="shared" ca="1" si="290"/>
        <v>15.515437826759424</v>
      </c>
      <c r="AJ498" s="3">
        <f t="shared" ca="1" si="291"/>
        <v>15.032671073056454</v>
      </c>
      <c r="AK498" s="3">
        <f t="shared" ca="1" si="292"/>
        <v>40.033243386278947</v>
      </c>
      <c r="AL498" s="3">
        <f t="shared" ca="1" si="293"/>
        <v>15</v>
      </c>
      <c r="AM498" s="3" t="str">
        <f t="shared" ca="1" si="294"/>
        <v>Late</v>
      </c>
      <c r="AN498" s="6">
        <f t="shared" ca="1" si="295"/>
        <v>0</v>
      </c>
      <c r="AO498" s="6">
        <f t="shared" ca="1" si="296"/>
        <v>3.6883118256705263</v>
      </c>
      <c r="AP498" s="3" cm="1">
        <f t="array" aca="1" ref="AP498" ca="1">_xlfn.SWITCH(F498,3,_xlfn.NORM.INV(RAND(),8,4),4,_xlfn.NORM.INV(RAND(),7,3))</f>
        <v>6.5292052498186131</v>
      </c>
      <c r="AQ498" s="6">
        <f t="shared" ca="1" si="297"/>
        <v>93.348059337166603</v>
      </c>
      <c r="AR498" s="6">
        <f t="shared" ca="1" si="298"/>
        <v>3334.6108786584632</v>
      </c>
      <c r="AS498" s="3">
        <f t="shared" ca="1" si="299"/>
        <v>5.0041554232848684</v>
      </c>
      <c r="AT498" s="6">
        <f t="shared" ca="1" si="300"/>
        <v>10008.310846569737</v>
      </c>
      <c r="AU498" s="3">
        <f t="shared" ca="1" si="301"/>
        <v>997.57751642811422</v>
      </c>
      <c r="AV498" s="3">
        <f t="shared" ca="1" si="302"/>
        <v>39.816443431316728</v>
      </c>
      <c r="AW498" s="6">
        <f t="shared" ca="1" si="303"/>
        <v>14384.003996913301</v>
      </c>
      <c r="BC498">
        <v>495</v>
      </c>
      <c r="BD498">
        <v>3428560.1276309872</v>
      </c>
      <c r="BI498">
        <v>495</v>
      </c>
      <c r="BJ498">
        <v>10164.215842026664</v>
      </c>
      <c r="BO498">
        <v>495</v>
      </c>
      <c r="BP498">
        <v>0.57199999999999995</v>
      </c>
      <c r="BW498">
        <v>495</v>
      </c>
      <c r="BX498">
        <v>16.76865248466412</v>
      </c>
      <c r="CE498">
        <v>495</v>
      </c>
      <c r="CF498">
        <v>1780327.184856141</v>
      </c>
      <c r="CK498">
        <v>495</v>
      </c>
      <c r="CL498">
        <v>4109.0697851331952</v>
      </c>
      <c r="CS498">
        <v>494</v>
      </c>
      <c r="CT498" s="10">
        <v>6.8000000000000005E-2</v>
      </c>
      <c r="CU498" s="10">
        <v>5.3999999999999999E-2</v>
      </c>
      <c r="CV498" s="10">
        <v>9.4E-2</v>
      </c>
      <c r="CW498" s="10">
        <v>3.5999999999999997E-2</v>
      </c>
      <c r="CX498" s="10">
        <v>0.06</v>
      </c>
      <c r="CY498" s="10">
        <v>0.06</v>
      </c>
      <c r="CZ498" s="10">
        <v>6.6000000000000003E-2</v>
      </c>
      <c r="DA498" s="10">
        <v>6.6000000000000003E-2</v>
      </c>
      <c r="DB498" s="10">
        <v>0.06</v>
      </c>
      <c r="DC498" s="10">
        <v>6.8000000000000005E-2</v>
      </c>
      <c r="DD498" s="10">
        <v>6.4000000000000001E-2</v>
      </c>
      <c r="DE498" s="10">
        <v>7.0000000000000007E-2</v>
      </c>
      <c r="DF498" s="10">
        <v>5.1999999999999998E-2</v>
      </c>
      <c r="DG498" s="10">
        <v>5.6000000000000001E-2</v>
      </c>
      <c r="DH498" s="10">
        <v>7.1999999999999995E-2</v>
      </c>
      <c r="DI498" s="10">
        <v>5.3999999999999999E-2</v>
      </c>
      <c r="DJ498" s="25">
        <v>10311.749843607166</v>
      </c>
      <c r="DK498" s="10">
        <v>0.64400000000000002</v>
      </c>
      <c r="DL498" s="10"/>
      <c r="DM498" s="10"/>
      <c r="DN498" s="10"/>
      <c r="DO498" s="10"/>
      <c r="DP498" s="10"/>
      <c r="DQ498" s="10"/>
      <c r="DR498" s="10"/>
      <c r="DS498" s="10"/>
      <c r="DT498" s="10"/>
      <c r="DU498" s="10"/>
      <c r="DV498" s="10"/>
    </row>
    <row r="499" spans="1:126" x14ac:dyDescent="0.35">
      <c r="A499">
        <f t="shared" ca="1" si="268"/>
        <v>1</v>
      </c>
      <c r="B499" t="str" cm="1">
        <f t="array" aca="1" ref="B499" ca="1">_xlfn.SWITCH(A499,1,"A",2,"B",3,"C",4,"D")</f>
        <v>A</v>
      </c>
      <c r="C499">
        <f t="shared" ca="1" si="269"/>
        <v>4</v>
      </c>
      <c r="D499" s="3">
        <f t="shared" ca="1" si="270"/>
        <v>2.4992323112737669</v>
      </c>
      <c r="E499">
        <f t="shared" ca="1" si="271"/>
        <v>0</v>
      </c>
      <c r="F499" cm="1">
        <f t="array" aca="1" ref="F499" ca="1">_xlfn.SWITCH(RANDBETWEEN(0,1),0,3,1,4)</f>
        <v>3</v>
      </c>
      <c r="G499" s="3">
        <f t="shared" ca="1" si="272"/>
        <v>1.9965270010514431</v>
      </c>
      <c r="H499" t="str" cm="1">
        <f t="array" aca="1" ref="H499" ca="1">_xlfn.SWITCH(RANDBETWEEN(0,1),0,"No",1,"Yes")</f>
        <v>No</v>
      </c>
      <c r="I499" s="3">
        <f t="shared" ca="1" si="273"/>
        <v>0.3761299749402206</v>
      </c>
      <c r="J499" t="str" cm="1">
        <f t="array" aca="1" ref="J499" ca="1">_xlfn.SWITCH(RANDBETWEEN(0,2),0,"Rainy",1,"Sunny",2,"Cold")</f>
        <v>Rainy</v>
      </c>
      <c r="K499">
        <f t="shared" ca="1" si="266"/>
        <v>1.5430851900264122</v>
      </c>
      <c r="L499" t="str" cm="1">
        <f t="array" aca="1" ref="L499" ca="1">_xlfn.SWITCH(RANDBETWEEN(0,1),0,"Good",1,"Bad")</f>
        <v>Bad</v>
      </c>
      <c r="M499" s="3">
        <f t="shared" ca="1" si="274"/>
        <v>0.30532103931962595</v>
      </c>
      <c r="N499" t="str" cm="1">
        <f t="array" aca="1" ref="N499" ca="1">_xlfn.SWITCH(RANDBETWEEN(0,1),0,"No",1,"Yes")</f>
        <v>Yes</v>
      </c>
      <c r="O499" s="3">
        <f t="shared" ca="1" si="275"/>
        <v>1.063361673369656</v>
      </c>
      <c r="P499" t="str" cm="1">
        <f t="array" aca="1" ref="P499" ca="1">_xlfn.SWITCH(RANDBETWEEN(0,1),0,"No",1,"Yes")</f>
        <v>Yes</v>
      </c>
      <c r="Q499" s="3">
        <f t="shared" ca="1" si="276"/>
        <v>0.1595676749335625</v>
      </c>
      <c r="R499">
        <f t="shared" ca="1" si="277"/>
        <v>1</v>
      </c>
      <c r="S499" s="3">
        <f t="shared" ca="1" si="278"/>
        <v>0.17420180558141796</v>
      </c>
      <c r="T499" s="3">
        <f t="shared" ca="1" si="279"/>
        <v>0.17420180558141796</v>
      </c>
      <c r="U499" t="str" cm="1">
        <f t="array" aca="1" ref="U499" ca="1">_xlfn.SWITCH(RANDBETWEEN(0,1),0,"No",1,"Yes")</f>
        <v>No</v>
      </c>
      <c r="V499" s="3">
        <f t="shared" ca="1" si="280"/>
        <v>0</v>
      </c>
      <c r="W499" t="str" cm="1">
        <f t="array" aca="1" ref="W499" ca="1">_xlfn.SWITCH(RANDBETWEEN(0,1),0,"No",1,"Yes")</f>
        <v>No</v>
      </c>
      <c r="X499" s="3">
        <f t="shared" ca="1" si="281"/>
        <v>0</v>
      </c>
      <c r="Y499" t="str" cm="1">
        <f t="array" aca="1" ref="Y499" ca="1">_xlfn.SWITCH(RANDBETWEEN(0,1),0,"No",1,"Yes")</f>
        <v>No</v>
      </c>
      <c r="Z499" s="3">
        <f t="shared" ca="1" si="282"/>
        <v>0</v>
      </c>
      <c r="AA499" s="3">
        <f t="shared" ca="1" si="267"/>
        <v>1</v>
      </c>
      <c r="AB499" s="3">
        <f t="shared" ca="1" si="283"/>
        <v>2.266567082884817</v>
      </c>
      <c r="AC499" s="3">
        <f t="shared" ca="1" si="284"/>
        <v>144.93673855721053</v>
      </c>
      <c r="AD499" s="3">
        <f t="shared" ca="1" si="285"/>
        <v>1</v>
      </c>
      <c r="AE499" s="3" t="str">
        <f t="shared" ca="1" si="286"/>
        <v>8-12</v>
      </c>
      <c r="AF499" s="3">
        <f t="shared" ca="1" si="287"/>
        <v>0.2636488806114704</v>
      </c>
      <c r="AG499" s="3" t="str">
        <f t="shared" ca="1" si="288"/>
        <v>Low</v>
      </c>
      <c r="AH499" s="3">
        <f t="shared" ca="1" si="289"/>
        <v>0.69583369683600149</v>
      </c>
      <c r="AI499" s="3">
        <f t="shared" ca="1" si="290"/>
        <v>40.791201673216761</v>
      </c>
      <c r="AJ499" s="3">
        <f t="shared" ca="1" si="291"/>
        <v>3.5531372602924578</v>
      </c>
      <c r="AK499" s="3">
        <f t="shared" ca="1" si="292"/>
        <v>12.397381279847085</v>
      </c>
      <c r="AL499" s="3">
        <f t="shared" ca="1" si="293"/>
        <v>25</v>
      </c>
      <c r="AM499" s="3" t="str">
        <f t="shared" ca="1" si="294"/>
        <v>On time</v>
      </c>
      <c r="AN499" s="6">
        <f t="shared" ca="1" si="295"/>
        <v>0</v>
      </c>
      <c r="AO499" s="6">
        <f t="shared" ca="1" si="296"/>
        <v>2.1594980405638222</v>
      </c>
      <c r="AP499" s="3" cm="1">
        <f t="array" aca="1" ref="AP499" ca="1">_xlfn.SWITCH(F499,3,_xlfn.NORM.INV(RAND(),8,4),4,_xlfn.NORM.INV(RAND(),7,3))</f>
        <v>10.82788398156168</v>
      </c>
      <c r="AQ499" s="6">
        <f t="shared" ca="1" si="297"/>
        <v>104.83283007330122</v>
      </c>
      <c r="AR499" s="6">
        <f t="shared" ca="1" si="298"/>
        <v>1403.240791129637</v>
      </c>
      <c r="AS499" s="3">
        <f t="shared" ca="1" si="299"/>
        <v>1.5496726599808857</v>
      </c>
      <c r="AT499" s="6">
        <f t="shared" ca="1" si="300"/>
        <v>3099.3453199617711</v>
      </c>
      <c r="AU499" s="3">
        <f t="shared" ca="1" si="301"/>
        <v>981.02297236502602</v>
      </c>
      <c r="AV499" s="3">
        <f t="shared" ca="1" si="302"/>
        <v>29.740295800998211</v>
      </c>
      <c r="AW499" s="6">
        <f t="shared" ca="1" si="303"/>
        <v>5515.5088772979962</v>
      </c>
      <c r="BC499">
        <v>496</v>
      </c>
      <c r="BD499">
        <v>5267119.297399139</v>
      </c>
      <c r="BI499">
        <v>496</v>
      </c>
      <c r="BJ499">
        <v>40125.261105668382</v>
      </c>
      <c r="BO499">
        <v>496</v>
      </c>
      <c r="BP499">
        <v>0.624</v>
      </c>
      <c r="BW499">
        <v>496</v>
      </c>
      <c r="BX499">
        <v>22.747956290636559</v>
      </c>
      <c r="CE499">
        <v>496</v>
      </c>
      <c r="CF499">
        <v>7739646.3716169614</v>
      </c>
      <c r="CK499">
        <v>496</v>
      </c>
      <c r="CL499">
        <v>3726.0540793050427</v>
      </c>
      <c r="CS499">
        <v>495</v>
      </c>
      <c r="CT499" s="10">
        <v>6.2E-2</v>
      </c>
      <c r="CU499" s="10">
        <v>0.08</v>
      </c>
      <c r="CV499" s="10">
        <v>6.4000000000000001E-2</v>
      </c>
      <c r="CW499" s="10">
        <v>5.1999999999999998E-2</v>
      </c>
      <c r="CX499" s="10">
        <v>6.8000000000000005E-2</v>
      </c>
      <c r="CY499" s="10">
        <v>7.0000000000000007E-2</v>
      </c>
      <c r="CZ499" s="10">
        <v>6.8000000000000005E-2</v>
      </c>
      <c r="DA499" s="10">
        <v>5.8000000000000003E-2</v>
      </c>
      <c r="DB499" s="10">
        <v>7.0000000000000007E-2</v>
      </c>
      <c r="DC499" s="10">
        <v>6.6000000000000003E-2</v>
      </c>
      <c r="DD499" s="10">
        <v>0.06</v>
      </c>
      <c r="DE499" s="10">
        <v>5.8000000000000003E-2</v>
      </c>
      <c r="DF499" s="10">
        <v>5.6000000000000001E-2</v>
      </c>
      <c r="DG499" s="10">
        <v>6.8000000000000005E-2</v>
      </c>
      <c r="DH499" s="10">
        <v>7.0000000000000007E-2</v>
      </c>
      <c r="DI499" s="10">
        <v>0.03</v>
      </c>
      <c r="DJ499" s="25">
        <v>9104.1909364511685</v>
      </c>
      <c r="DK499" s="10">
        <v>0.60399999999999998</v>
      </c>
      <c r="DL499" s="10"/>
      <c r="DM499" s="10"/>
      <c r="DN499" s="10"/>
      <c r="DO499" s="10"/>
      <c r="DP499" s="10"/>
      <c r="DQ499" s="10"/>
      <c r="DR499" s="10"/>
      <c r="DS499" s="10"/>
      <c r="DT499" s="10"/>
      <c r="DU499" s="10"/>
      <c r="DV499" s="10"/>
    </row>
    <row r="500" spans="1:126" x14ac:dyDescent="0.35">
      <c r="A500">
        <f t="shared" ca="1" si="268"/>
        <v>2</v>
      </c>
      <c r="B500" t="str" cm="1">
        <f t="array" aca="1" ref="B500" ca="1">_xlfn.SWITCH(A500,1,"A",2,"B",3,"C",4,"D")</f>
        <v>B</v>
      </c>
      <c r="C500">
        <f t="shared" ca="1" si="269"/>
        <v>2</v>
      </c>
      <c r="D500" s="3">
        <f t="shared" ca="1" si="270"/>
        <v>2.9938343421625149</v>
      </c>
      <c r="E500">
        <f t="shared" ca="1" si="271"/>
        <v>0</v>
      </c>
      <c r="F500" cm="1">
        <f t="array" aca="1" ref="F500" ca="1">_xlfn.SWITCH(RANDBETWEEN(0,1),0,3,1,4)</f>
        <v>3</v>
      </c>
      <c r="G500" s="3">
        <f t="shared" ca="1" si="272"/>
        <v>1.9193688588639581</v>
      </c>
      <c r="H500" t="str" cm="1">
        <f t="array" aca="1" ref="H500" ca="1">_xlfn.SWITCH(RANDBETWEEN(0,1),0,"No",1,"Yes")</f>
        <v>No</v>
      </c>
      <c r="I500" s="3">
        <f t="shared" ca="1" si="273"/>
        <v>0.36984623356130214</v>
      </c>
      <c r="J500" t="str" cm="1">
        <f t="array" aca="1" ref="J500" ca="1">_xlfn.SWITCH(RANDBETWEEN(0,2),0,"Rainy",1,"Sunny",2,"Cold")</f>
        <v>Rainy</v>
      </c>
      <c r="K500">
        <f t="shared" ca="1" si="266"/>
        <v>1.2008977677883999</v>
      </c>
      <c r="L500" t="str" cm="1">
        <f t="array" aca="1" ref="L500" ca="1">_xlfn.SWITCH(RANDBETWEEN(0,1),0,"Good",1,"Bad")</f>
        <v>Good</v>
      </c>
      <c r="M500" s="3">
        <f t="shared" ca="1" si="274"/>
        <v>7.7605000820194309E-2</v>
      </c>
      <c r="N500" t="str" cm="1">
        <f t="array" aca="1" ref="N500" ca="1">_xlfn.SWITCH(RANDBETWEEN(0,1),0,"No",1,"Yes")</f>
        <v>Yes</v>
      </c>
      <c r="O500" s="3">
        <f t="shared" ca="1" si="275"/>
        <v>0.54885651024078552</v>
      </c>
      <c r="P500" t="str" cm="1">
        <f t="array" aca="1" ref="P500" ca="1">_xlfn.SWITCH(RANDBETWEEN(0,1),0,"No",1,"Yes")</f>
        <v>No</v>
      </c>
      <c r="Q500" s="3">
        <f t="shared" ca="1" si="276"/>
        <v>0</v>
      </c>
      <c r="R500">
        <f t="shared" ca="1" si="277"/>
        <v>2</v>
      </c>
      <c r="S500" s="3">
        <f t="shared" ca="1" si="278"/>
        <v>0.17391153784664587</v>
      </c>
      <c r="T500" s="3">
        <f t="shared" ca="1" si="279"/>
        <v>0.34782307569329174</v>
      </c>
      <c r="U500" t="str" cm="1">
        <f t="array" aca="1" ref="U500" ca="1">_xlfn.SWITCH(RANDBETWEEN(0,1),0,"No",1,"Yes")</f>
        <v>No</v>
      </c>
      <c r="V500" s="3">
        <f t="shared" ca="1" si="280"/>
        <v>0</v>
      </c>
      <c r="W500" t="str" cm="1">
        <f t="array" aca="1" ref="W500" ca="1">_xlfn.SWITCH(RANDBETWEEN(0,1),0,"No",1,"Yes")</f>
        <v>Yes</v>
      </c>
      <c r="X500" s="3">
        <f t="shared" ca="1" si="281"/>
        <v>23.093686952673291</v>
      </c>
      <c r="Y500" t="str" cm="1">
        <f t="array" aca="1" ref="Y500" ca="1">_xlfn.SWITCH(RANDBETWEEN(0,1),0,"No",1,"Yes")</f>
        <v>Yes</v>
      </c>
      <c r="Z500" s="3">
        <f t="shared" ca="1" si="282"/>
        <v>1.1639641596704342</v>
      </c>
      <c r="AA500" s="3">
        <f t="shared" ca="1" si="267"/>
        <v>1</v>
      </c>
      <c r="AB500" s="3">
        <f t="shared" ca="1" si="283"/>
        <v>0.91531676279969076</v>
      </c>
      <c r="AC500" s="3">
        <f t="shared" ca="1" si="284"/>
        <v>189.14072040371894</v>
      </c>
      <c r="AD500" s="3">
        <f t="shared" ca="1" si="285"/>
        <v>1</v>
      </c>
      <c r="AE500" s="3" t="str">
        <f t="shared" ca="1" si="286"/>
        <v>8-12</v>
      </c>
      <c r="AF500" s="3">
        <f t="shared" ca="1" si="287"/>
        <v>0.81480298783838379</v>
      </c>
      <c r="AG500" s="3" t="str">
        <f t="shared" ca="1" si="288"/>
        <v>Low</v>
      </c>
      <c r="AH500" s="3">
        <f t="shared" ca="1" si="289"/>
        <v>0.45205478852609748</v>
      </c>
      <c r="AI500" s="3">
        <f t="shared" ca="1" si="290"/>
        <v>67.99693074692928</v>
      </c>
      <c r="AJ500" s="3">
        <f t="shared" ca="1" si="291"/>
        <v>2.7816067332165648</v>
      </c>
      <c r="AK500" s="3">
        <f t="shared" ca="1" si="292"/>
        <v>33.685829831692395</v>
      </c>
      <c r="AL500" s="3">
        <f t="shared" ca="1" si="293"/>
        <v>40</v>
      </c>
      <c r="AM500" s="3" t="str">
        <f t="shared" ca="1" si="294"/>
        <v>On time</v>
      </c>
      <c r="AN500" s="6">
        <f t="shared" ca="1" si="295"/>
        <v>0</v>
      </c>
      <c r="AO500" s="6">
        <f t="shared" ca="1" si="296"/>
        <v>0.69902586905139774</v>
      </c>
      <c r="AP500" s="3" cm="1">
        <f t="array" aca="1" ref="AP500" ca="1">_xlfn.SWITCH(F500,3,_xlfn.NORM.INV(RAND(),8,4),4,_xlfn.NORM.INV(RAND(),7,3))</f>
        <v>9.4184157217986773</v>
      </c>
      <c r="AQ500" s="6">
        <f t="shared" ca="1" si="297"/>
        <v>87.38805816042246</v>
      </c>
      <c r="AR500" s="6">
        <f t="shared" ca="1" si="298"/>
        <v>1754.9278735795542</v>
      </c>
      <c r="AS500" s="3">
        <f t="shared" ca="1" si="299"/>
        <v>4.2107287289615494</v>
      </c>
      <c r="AT500" s="6">
        <f t="shared" ca="1" si="300"/>
        <v>8421.4574579230994</v>
      </c>
      <c r="AU500" s="3">
        <f t="shared" ca="1" si="301"/>
        <v>992.92481523529227</v>
      </c>
      <c r="AV500" s="3">
        <f t="shared" ca="1" si="302"/>
        <v>39.238729229669801</v>
      </c>
      <c r="AW500" s="6">
        <f t="shared" ca="1" si="303"/>
        <v>11209.247901836667</v>
      </c>
      <c r="BC500">
        <v>497</v>
      </c>
      <c r="BD500">
        <v>4632054.7848363025</v>
      </c>
      <c r="BI500">
        <v>497</v>
      </c>
      <c r="BJ500">
        <v>12660.477621149212</v>
      </c>
      <c r="BO500">
        <v>497</v>
      </c>
      <c r="BP500">
        <v>0.59199999999999997</v>
      </c>
      <c r="BW500">
        <v>497</v>
      </c>
      <c r="BX500">
        <v>27.28162140586722</v>
      </c>
      <c r="CE500">
        <v>497</v>
      </c>
      <c r="CF500">
        <v>1887748.8127892513</v>
      </c>
      <c r="CK500">
        <v>497</v>
      </c>
      <c r="CL500">
        <v>61325.970409467809</v>
      </c>
      <c r="CS500">
        <v>496</v>
      </c>
      <c r="CT500" s="10">
        <v>4.2000000000000003E-2</v>
      </c>
      <c r="CU500" s="10">
        <v>4.2000000000000003E-2</v>
      </c>
      <c r="CV500" s="10">
        <v>0.09</v>
      </c>
      <c r="CW500" s="10">
        <v>0.08</v>
      </c>
      <c r="CX500" s="10">
        <v>6.4000000000000001E-2</v>
      </c>
      <c r="CY500" s="10">
        <v>6.2E-2</v>
      </c>
      <c r="CZ500" s="10">
        <v>5.3999999999999999E-2</v>
      </c>
      <c r="DA500" s="10">
        <v>6.8000000000000005E-2</v>
      </c>
      <c r="DB500" s="10">
        <v>0.06</v>
      </c>
      <c r="DC500" s="10">
        <v>6.2E-2</v>
      </c>
      <c r="DD500" s="10">
        <v>6.4000000000000001E-2</v>
      </c>
      <c r="DE500" s="10">
        <v>5.3999999999999999E-2</v>
      </c>
      <c r="DF500" s="10">
        <v>6.8000000000000005E-2</v>
      </c>
      <c r="DG500" s="10">
        <v>4.8000000000000001E-2</v>
      </c>
      <c r="DH500" s="10">
        <v>6.2E-2</v>
      </c>
      <c r="DI500" s="10">
        <v>0.08</v>
      </c>
      <c r="DJ500" s="25">
        <v>9647.5929094968542</v>
      </c>
      <c r="DK500" s="10">
        <v>0.61599999999999999</v>
      </c>
      <c r="DL500" s="10"/>
      <c r="DM500" s="10"/>
      <c r="DN500" s="10"/>
      <c r="DO500" s="10"/>
      <c r="DP500" s="10"/>
      <c r="DQ500" s="10"/>
      <c r="DR500" s="10"/>
      <c r="DS500" s="10"/>
      <c r="DT500" s="10"/>
      <c r="DU500" s="10"/>
      <c r="DV500" s="10"/>
    </row>
    <row r="501" spans="1:126" x14ac:dyDescent="0.35">
      <c r="A501">
        <f t="shared" ca="1" si="268"/>
        <v>1</v>
      </c>
      <c r="B501" t="str" cm="1">
        <f t="array" aca="1" ref="B501" ca="1">_xlfn.SWITCH(A501,1,"A",2,"B",3,"C",4,"D")</f>
        <v>A</v>
      </c>
      <c r="C501">
        <f t="shared" ca="1" si="269"/>
        <v>3</v>
      </c>
      <c r="D501" s="3">
        <f t="shared" ca="1" si="270"/>
        <v>2.9219361371633301</v>
      </c>
      <c r="E501">
        <f t="shared" ca="1" si="271"/>
        <v>0</v>
      </c>
      <c r="F501" cm="1">
        <f t="array" aca="1" ref="F501" ca="1">_xlfn.SWITCH(RANDBETWEEN(0,1),0,3,1,4)</f>
        <v>3</v>
      </c>
      <c r="G501" s="3">
        <f t="shared" ca="1" si="272"/>
        <v>2.4929283633303267</v>
      </c>
      <c r="H501" t="str" cm="1">
        <f t="array" aca="1" ref="H501" ca="1">_xlfn.SWITCH(RANDBETWEEN(0,1),0,"No",1,"Yes")</f>
        <v>No</v>
      </c>
      <c r="I501" s="3">
        <f t="shared" ca="1" si="273"/>
        <v>0.37560255413530802</v>
      </c>
      <c r="J501" t="str" cm="1">
        <f t="array" aca="1" ref="J501" ca="1">_xlfn.SWITCH(RANDBETWEEN(0,2),0,"Rainy",1,"Sunny",2,"Cold")</f>
        <v>Sunny</v>
      </c>
      <c r="K501">
        <f t="shared" ca="1" si="266"/>
        <v>0.46446424067467118</v>
      </c>
      <c r="L501" t="str" cm="1">
        <f t="array" aca="1" ref="L501" ca="1">_xlfn.SWITCH(RANDBETWEEN(0,1),0,"Good",1,"Bad")</f>
        <v>Bad</v>
      </c>
      <c r="M501" s="3">
        <f t="shared" ca="1" si="274"/>
        <v>0.61865878522148521</v>
      </c>
      <c r="N501" t="str" cm="1">
        <f t="array" aca="1" ref="N501" ca="1">_xlfn.SWITCH(RANDBETWEEN(0,1),0,"No",1,"Yes")</f>
        <v>Yes</v>
      </c>
      <c r="O501" s="3">
        <f t="shared" ca="1" si="275"/>
        <v>0.91580103046467309</v>
      </c>
      <c r="P501" t="str" cm="1">
        <f t="array" aca="1" ref="P501" ca="1">_xlfn.SWITCH(RANDBETWEEN(0,1),0,"No",1,"Yes")</f>
        <v>Yes</v>
      </c>
      <c r="Q501" s="3">
        <f t="shared" ca="1" si="276"/>
        <v>1.3321198611209319</v>
      </c>
      <c r="R501">
        <f t="shared" ca="1" si="277"/>
        <v>3</v>
      </c>
      <c r="S501" s="3">
        <f t="shared" ca="1" si="278"/>
        <v>0.14742910753614055</v>
      </c>
      <c r="T501" s="3">
        <f t="shared" ca="1" si="279"/>
        <v>0.44228732260842163</v>
      </c>
      <c r="U501" t="str" cm="1">
        <f t="array" aca="1" ref="U501" ca="1">_xlfn.SWITCH(RANDBETWEEN(0,1),0,"No",1,"Yes")</f>
        <v>Yes</v>
      </c>
      <c r="V501" s="3">
        <f t="shared" ca="1" si="280"/>
        <v>-0.35164163169866669</v>
      </c>
      <c r="W501" t="str" cm="1">
        <f t="array" aca="1" ref="W501" ca="1">_xlfn.SWITCH(RANDBETWEEN(0,1),0,"No",1,"Yes")</f>
        <v>No</v>
      </c>
      <c r="X501" s="3">
        <f t="shared" ca="1" si="281"/>
        <v>0</v>
      </c>
      <c r="Y501" t="str" cm="1">
        <f t="array" aca="1" ref="Y501" ca="1">_xlfn.SWITCH(RANDBETWEEN(0,1),0,"No",1,"Yes")</f>
        <v>Yes</v>
      </c>
      <c r="Z501" s="3">
        <f t="shared" ca="1" si="282"/>
        <v>-5.47447287694387E-2</v>
      </c>
      <c r="AA501" s="3">
        <f t="shared" ca="1" si="267"/>
        <v>0</v>
      </c>
      <c r="AB501" s="3">
        <f t="shared" ca="1" si="283"/>
        <v>0.96668600071053534</v>
      </c>
      <c r="AC501" s="3">
        <f t="shared" ca="1" si="284"/>
        <v>131.69778662367511</v>
      </c>
      <c r="AD501" s="3">
        <f t="shared" ca="1" si="285"/>
        <v>3</v>
      </c>
      <c r="AE501" s="3" t="str">
        <f t="shared" ca="1" si="286"/>
        <v>4-8</v>
      </c>
      <c r="AF501" s="3">
        <f t="shared" ca="1" si="287"/>
        <v>0.6032776426710813</v>
      </c>
      <c r="AG501" s="3" t="str">
        <f t="shared" ca="1" si="288"/>
        <v>High</v>
      </c>
      <c r="AH501" s="3">
        <f t="shared" ca="1" si="289"/>
        <v>8.4191852787396687E-2</v>
      </c>
      <c r="AI501" s="3">
        <f t="shared" ca="1" si="290"/>
        <v>55.59900606504582</v>
      </c>
      <c r="AJ501" s="3">
        <f t="shared" ca="1" si="291"/>
        <v>2.368707571311627</v>
      </c>
      <c r="AK501" s="3">
        <f t="shared" ca="1" si="292"/>
        <v>10.258338864568351</v>
      </c>
      <c r="AL501" s="3">
        <f t="shared" ca="1" si="293"/>
        <v>50</v>
      </c>
      <c r="AM501" s="3" t="str">
        <f t="shared" ca="1" si="294"/>
        <v>On time</v>
      </c>
      <c r="AN501" s="6">
        <f t="shared" ca="1" si="295"/>
        <v>0</v>
      </c>
      <c r="AO501" s="6">
        <f t="shared" ca="1" si="296"/>
        <v>6.9181378715087058</v>
      </c>
      <c r="AP501" s="3" cm="1">
        <f t="array" aca="1" ref="AP501" ca="1">_xlfn.SWITCH(F501,3,_xlfn.NORM.INV(RAND(),8,4),4,_xlfn.NORM.INV(RAND(),7,3))</f>
        <v>13.395676402229537</v>
      </c>
      <c r="AQ501" s="6">
        <f t="shared" ca="1" si="297"/>
        <v>112.44739308491927</v>
      </c>
      <c r="AR501" s="6">
        <f t="shared" ca="1" si="298"/>
        <v>1105.511385630474</v>
      </c>
      <c r="AS501" s="3">
        <f t="shared" ca="1" si="299"/>
        <v>1.2822923580710439</v>
      </c>
      <c r="AT501" s="6">
        <f t="shared" ca="1" si="300"/>
        <v>1923.4385371065659</v>
      </c>
      <c r="AU501" s="3">
        <f t="shared" ca="1" si="301"/>
        <v>956.91195387625282</v>
      </c>
      <c r="AV501" s="3">
        <f t="shared" ca="1" si="302"/>
        <v>42.903239108061094</v>
      </c>
      <c r="AW501" s="6">
        <f t="shared" ca="1" si="303"/>
        <v>4035.6832535928625</v>
      </c>
      <c r="BC501">
        <v>498</v>
      </c>
      <c r="BD501">
        <v>6517105.0074735638</v>
      </c>
      <c r="BI501">
        <v>498</v>
      </c>
      <c r="BJ501">
        <v>10757.818164378499</v>
      </c>
      <c r="BO501">
        <v>498</v>
      </c>
      <c r="BP501">
        <v>0.59599999999999997</v>
      </c>
      <c r="BW501">
        <v>498</v>
      </c>
      <c r="BX501">
        <v>26.038678536232673</v>
      </c>
      <c r="CE501">
        <v>498</v>
      </c>
      <c r="CF501">
        <v>1484174.7819364648</v>
      </c>
      <c r="CK501">
        <v>498</v>
      </c>
      <c r="CL501">
        <v>4490.1531848969435</v>
      </c>
      <c r="CS501">
        <v>497</v>
      </c>
      <c r="CT501" s="10">
        <v>5.8000000000000003E-2</v>
      </c>
      <c r="CU501" s="10">
        <v>5.1999999999999998E-2</v>
      </c>
      <c r="CV501" s="10">
        <v>6.4000000000000001E-2</v>
      </c>
      <c r="CW501" s="10">
        <v>7.1999999999999995E-2</v>
      </c>
      <c r="CX501" s="10">
        <v>7.3999999999999996E-2</v>
      </c>
      <c r="CY501" s="10">
        <v>7.8E-2</v>
      </c>
      <c r="CZ501" s="10">
        <v>6.8000000000000005E-2</v>
      </c>
      <c r="DA501" s="10">
        <v>7.5999999999999998E-2</v>
      </c>
      <c r="DB501" s="10">
        <v>5.1999999999999998E-2</v>
      </c>
      <c r="DC501" s="10">
        <v>6.6000000000000003E-2</v>
      </c>
      <c r="DD501" s="10">
        <v>5.3999999999999999E-2</v>
      </c>
      <c r="DE501" s="10">
        <v>5.3999999999999999E-2</v>
      </c>
      <c r="DF501" s="10">
        <v>5.3999999999999999E-2</v>
      </c>
      <c r="DG501" s="10">
        <v>4.8000000000000001E-2</v>
      </c>
      <c r="DH501" s="10">
        <v>7.0000000000000007E-2</v>
      </c>
      <c r="DI501" s="10">
        <v>0.06</v>
      </c>
      <c r="DJ501" s="25">
        <v>10266.643804227304</v>
      </c>
      <c r="DK501" s="10">
        <v>0.61</v>
      </c>
      <c r="DL501" s="10"/>
      <c r="DM501" s="10"/>
      <c r="DN501" s="10"/>
      <c r="DO501" s="10"/>
      <c r="DP501" s="10"/>
      <c r="DQ501" s="10"/>
      <c r="DR501" s="10"/>
      <c r="DS501" s="10"/>
      <c r="DT501" s="10"/>
      <c r="DU501" s="10"/>
      <c r="DV501" s="10"/>
    </row>
    <row r="502" spans="1:126" x14ac:dyDescent="0.35">
      <c r="BC502">
        <v>499</v>
      </c>
      <c r="BD502">
        <v>5401248.1884885458</v>
      </c>
      <c r="BI502">
        <v>499</v>
      </c>
      <c r="BJ502">
        <v>9121.8346135477877</v>
      </c>
      <c r="BO502">
        <v>499</v>
      </c>
      <c r="BP502">
        <v>0.57399999999999995</v>
      </c>
      <c r="BW502">
        <v>499</v>
      </c>
      <c r="BX502">
        <v>40.453078480684901</v>
      </c>
      <c r="CE502">
        <v>499</v>
      </c>
      <c r="CF502">
        <v>2104932.565604385</v>
      </c>
      <c r="CK502">
        <v>499</v>
      </c>
      <c r="CL502">
        <v>2917.4246235846217</v>
      </c>
      <c r="CS502">
        <v>498</v>
      </c>
      <c r="CT502" s="10">
        <v>0.05</v>
      </c>
      <c r="CU502" s="10">
        <v>7.8E-2</v>
      </c>
      <c r="CV502" s="10">
        <v>6.8000000000000005E-2</v>
      </c>
      <c r="CW502" s="10">
        <v>6.8000000000000005E-2</v>
      </c>
      <c r="CX502" s="10">
        <v>7.0000000000000007E-2</v>
      </c>
      <c r="CY502" s="10">
        <v>5.3999999999999999E-2</v>
      </c>
      <c r="CZ502" s="10">
        <v>7.8E-2</v>
      </c>
      <c r="DA502" s="10">
        <v>0.05</v>
      </c>
      <c r="DB502" s="10">
        <v>8.4000000000000005E-2</v>
      </c>
      <c r="DC502" s="10">
        <v>5.8000000000000003E-2</v>
      </c>
      <c r="DD502" s="10">
        <v>5.6000000000000001E-2</v>
      </c>
      <c r="DE502" s="10">
        <v>4.5999999999999999E-2</v>
      </c>
      <c r="DF502" s="10">
        <v>7.0000000000000007E-2</v>
      </c>
      <c r="DG502" s="10">
        <v>4.2000000000000003E-2</v>
      </c>
      <c r="DH502" s="10">
        <v>0.06</v>
      </c>
      <c r="DI502" s="10">
        <v>6.8000000000000005E-2</v>
      </c>
      <c r="DJ502" s="25">
        <v>9118.7830881484988</v>
      </c>
      <c r="DK502" s="10">
        <v>0.58199999999999996</v>
      </c>
      <c r="DL502" s="10"/>
      <c r="DM502" s="10"/>
      <c r="DN502" s="10"/>
      <c r="DO502" s="10"/>
      <c r="DP502" s="10"/>
      <c r="DQ502" s="10"/>
      <c r="DR502" s="10"/>
      <c r="DS502" s="10"/>
      <c r="DT502" s="10"/>
      <c r="DU502" s="10"/>
      <c r="DV502" s="10"/>
    </row>
    <row r="503" spans="1:126" x14ac:dyDescent="0.35">
      <c r="A503" t="s">
        <v>68</v>
      </c>
      <c r="B503">
        <f ca="1">COUNTIFS(B2:B501,"A",C2:C501,"1")</f>
        <v>35</v>
      </c>
      <c r="C503" s="10">
        <f ca="1">B503/500</f>
        <v>7.0000000000000007E-2</v>
      </c>
      <c r="AK503" s="3">
        <f ca="1">SUM(AK2:AK501)</f>
        <v>12835.706098348637</v>
      </c>
      <c r="AL503" t="s">
        <v>53</v>
      </c>
      <c r="AM503" s="10">
        <f ca="1">COUNTIF(AM2:AM501,"On time")/500</f>
        <v>0.55800000000000005</v>
      </c>
      <c r="AR503" s="6">
        <f ca="1">SUM(AR2:AR501)</f>
        <v>1241016.5149947044</v>
      </c>
      <c r="AW503" s="6">
        <f ca="1">SUM(AW2:AW501)</f>
        <v>4612757.4611220919</v>
      </c>
      <c r="AX503" t="s">
        <v>50</v>
      </c>
      <c r="BC503">
        <v>500</v>
      </c>
      <c r="BD503">
        <v>5107136.3386112265</v>
      </c>
      <c r="BI503">
        <v>500</v>
      </c>
      <c r="BJ503">
        <v>8620.11809144783</v>
      </c>
      <c r="BO503">
        <v>500</v>
      </c>
      <c r="BP503">
        <v>0.58799999999999997</v>
      </c>
      <c r="BW503">
        <v>500</v>
      </c>
      <c r="BX503">
        <v>25.2006268005353</v>
      </c>
      <c r="CE503">
        <v>500</v>
      </c>
      <c r="CF503">
        <v>1889064.1651401159</v>
      </c>
      <c r="CK503">
        <v>500</v>
      </c>
      <c r="CL503">
        <v>4496.7808458132504</v>
      </c>
      <c r="CS503">
        <v>499</v>
      </c>
      <c r="CT503" s="10">
        <v>4.8000000000000001E-2</v>
      </c>
      <c r="CU503" s="10">
        <v>4.8000000000000001E-2</v>
      </c>
      <c r="CV503" s="10">
        <v>7.1999999999999995E-2</v>
      </c>
      <c r="CW503" s="10">
        <v>7.0000000000000007E-2</v>
      </c>
      <c r="CX503" s="10">
        <v>7.5999999999999998E-2</v>
      </c>
      <c r="CY503" s="10">
        <v>6.2E-2</v>
      </c>
      <c r="CZ503" s="10">
        <v>6.2E-2</v>
      </c>
      <c r="DA503" s="10">
        <v>5.1999999999999998E-2</v>
      </c>
      <c r="DB503" s="10">
        <v>4.2000000000000003E-2</v>
      </c>
      <c r="DC503" s="10">
        <v>6.8000000000000005E-2</v>
      </c>
      <c r="DD503" s="10">
        <v>7.3999999999999996E-2</v>
      </c>
      <c r="DE503" s="10">
        <v>5.3999999999999999E-2</v>
      </c>
      <c r="DF503" s="10">
        <v>0.05</v>
      </c>
      <c r="DG503" s="10">
        <v>7.3999999999999996E-2</v>
      </c>
      <c r="DH503" s="10">
        <v>7.1999999999999995E-2</v>
      </c>
      <c r="DI503" s="10">
        <v>7.5999999999999998E-2</v>
      </c>
      <c r="DJ503" s="25">
        <v>15332.415457514584</v>
      </c>
      <c r="DK503" s="10">
        <v>0.61799999999999999</v>
      </c>
      <c r="DL503" s="10"/>
      <c r="DM503" s="10"/>
      <c r="DN503" s="10"/>
      <c r="DO503" s="10"/>
      <c r="DP503" s="10"/>
      <c r="DQ503" s="10"/>
      <c r="DR503" s="10"/>
      <c r="DS503" s="10"/>
      <c r="DT503" s="10"/>
      <c r="DU503" s="10"/>
      <c r="DV503" s="10"/>
    </row>
    <row r="504" spans="1:126" x14ac:dyDescent="0.35">
      <c r="A504" t="s">
        <v>69</v>
      </c>
      <c r="B504">
        <f ca="1">COUNTIFS(B2:B501,"A",C2:C501,"2")</f>
        <v>32</v>
      </c>
      <c r="C504" s="10">
        <f t="shared" ref="C504:C518" ca="1" si="304">B504/500</f>
        <v>6.4000000000000001E-2</v>
      </c>
      <c r="AK504" s="3">
        <f ca="1">AVERAGE(AK2:AK501)</f>
        <v>25.671412196697275</v>
      </c>
      <c r="AL504" t="s">
        <v>54</v>
      </c>
      <c r="AM504" s="10">
        <f ca="1">1-AM503</f>
        <v>0.44199999999999995</v>
      </c>
      <c r="AR504" s="6">
        <f ca="1">AVERAGE(AR2:AR501)</f>
        <v>2482.033029989409</v>
      </c>
      <c r="AW504" s="6">
        <f ca="1">AVERAGE(AW2:AW501)</f>
        <v>9225.5149222441833</v>
      </c>
      <c r="AX504" t="s">
        <v>51</v>
      </c>
      <c r="BC504">
        <v>501</v>
      </c>
      <c r="BD504">
        <v>3377115.2731871936</v>
      </c>
      <c r="BI504">
        <v>501</v>
      </c>
      <c r="BJ504">
        <v>11672.750707207031</v>
      </c>
      <c r="BO504">
        <v>501</v>
      </c>
      <c r="BP504">
        <v>0.60799999999999998</v>
      </c>
      <c r="BW504">
        <v>501</v>
      </c>
      <c r="BX504">
        <v>25.508252873188535</v>
      </c>
      <c r="CE504">
        <v>501</v>
      </c>
      <c r="CF504">
        <v>2505029.0576178008</v>
      </c>
      <c r="CK504">
        <v>501</v>
      </c>
      <c r="CL504">
        <v>3297.3106004075103</v>
      </c>
      <c r="CS504">
        <v>500</v>
      </c>
      <c r="CT504" s="10">
        <v>7.1999999999999995E-2</v>
      </c>
      <c r="CU504" s="10">
        <v>7.3999999999999996E-2</v>
      </c>
      <c r="CV504" s="10">
        <v>5.1999999999999998E-2</v>
      </c>
      <c r="CW504" s="10">
        <v>5.8000000000000003E-2</v>
      </c>
      <c r="CX504" s="10">
        <v>7.5999999999999998E-2</v>
      </c>
      <c r="CY504" s="10">
        <v>6.6000000000000003E-2</v>
      </c>
      <c r="CZ504" s="10">
        <v>6.2E-2</v>
      </c>
      <c r="DA504" s="10">
        <v>7.3999999999999996E-2</v>
      </c>
      <c r="DB504" s="10">
        <v>6.2E-2</v>
      </c>
      <c r="DC504" s="10">
        <v>4.3999999999999997E-2</v>
      </c>
      <c r="DD504" s="10">
        <v>0.05</v>
      </c>
      <c r="DE504" s="10">
        <v>6.2E-2</v>
      </c>
      <c r="DF504" s="10">
        <v>6.8000000000000005E-2</v>
      </c>
      <c r="DG504" s="10">
        <v>5.3999999999999999E-2</v>
      </c>
      <c r="DH504" s="10">
        <v>0.05</v>
      </c>
      <c r="DI504" s="10">
        <v>7.5999999999999998E-2</v>
      </c>
      <c r="DJ504" s="25">
        <v>10188.634528332423</v>
      </c>
      <c r="DK504" s="10">
        <v>0.59199999999999997</v>
      </c>
      <c r="DL504" s="10"/>
      <c r="DM504" s="10"/>
      <c r="DN504" s="10"/>
      <c r="DO504" s="10"/>
      <c r="DP504" s="10"/>
      <c r="DQ504" s="10"/>
      <c r="DR504" s="10"/>
      <c r="DS504" s="10"/>
      <c r="DT504" s="10"/>
      <c r="DU504" s="10"/>
      <c r="DV504" s="10"/>
    </row>
    <row r="505" spans="1:126" x14ac:dyDescent="0.35">
      <c r="A505" t="s">
        <v>70</v>
      </c>
      <c r="B505">
        <f ca="1">COUNTIFS(B2:B501,"A",C2:C501,"3")</f>
        <v>27</v>
      </c>
      <c r="C505" s="10">
        <f t="shared" ca="1" si="304"/>
        <v>5.3999999999999999E-2</v>
      </c>
      <c r="AK505" s="3">
        <f ca="1">_xlfn.STDEV.S(AK2:AK501)</f>
        <v>25.419304316786548</v>
      </c>
      <c r="AR505">
        <f ca="1">_xlfn.STDEV.S(AR2:AR501)</f>
        <v>28995.01424791514</v>
      </c>
      <c r="AW505">
        <f ca="1">_xlfn.STDEV.S(AW2:AW501)</f>
        <v>29262.296333388338</v>
      </c>
      <c r="AX505" t="s">
        <v>52</v>
      </c>
      <c r="BC505">
        <v>502</v>
      </c>
      <c r="BD505">
        <v>4058132.4913771315</v>
      </c>
      <c r="BI505">
        <v>502</v>
      </c>
      <c r="BJ505">
        <v>8687.4035858944262</v>
      </c>
      <c r="BO505">
        <v>502</v>
      </c>
      <c r="BP505">
        <v>0.59</v>
      </c>
      <c r="BW505">
        <v>502</v>
      </c>
      <c r="BX505">
        <v>25.962199235664507</v>
      </c>
      <c r="CE505">
        <v>502</v>
      </c>
      <c r="CF505">
        <v>2146647.9974269737</v>
      </c>
      <c r="CK505">
        <v>502</v>
      </c>
      <c r="CL505">
        <v>3539.454184638832</v>
      </c>
      <c r="CS505">
        <v>501</v>
      </c>
      <c r="CT505" s="10">
        <v>6.6000000000000003E-2</v>
      </c>
      <c r="CU505" s="10">
        <v>5.1999999999999998E-2</v>
      </c>
      <c r="CV505" s="10">
        <v>0.08</v>
      </c>
      <c r="CW505" s="10">
        <v>7.8E-2</v>
      </c>
      <c r="CX505" s="10">
        <v>0.05</v>
      </c>
      <c r="CY505" s="10">
        <v>6.2E-2</v>
      </c>
      <c r="CZ505" s="10">
        <v>7.1999999999999995E-2</v>
      </c>
      <c r="DA505" s="10">
        <v>8.5999999999999993E-2</v>
      </c>
      <c r="DB505" s="10">
        <v>4.8000000000000001E-2</v>
      </c>
      <c r="DC505" s="10">
        <v>6.8000000000000005E-2</v>
      </c>
      <c r="DD505" s="10">
        <v>5.1999999999999998E-2</v>
      </c>
      <c r="DE505" s="10">
        <v>6.2E-2</v>
      </c>
      <c r="DF505" s="10">
        <v>7.1999999999999995E-2</v>
      </c>
      <c r="DG505" s="10">
        <v>6.2E-2</v>
      </c>
      <c r="DH505" s="10">
        <v>0.04</v>
      </c>
      <c r="DI505" s="10">
        <v>0.05</v>
      </c>
      <c r="DJ505" s="25">
        <v>8248.4956862999788</v>
      </c>
      <c r="DK505" s="10">
        <v>0.63800000000000001</v>
      </c>
      <c r="DL505" s="10"/>
      <c r="DM505" s="10"/>
      <c r="DN505" s="10"/>
      <c r="DO505" s="10"/>
      <c r="DP505" s="10"/>
      <c r="DQ505" s="10"/>
      <c r="DR505" s="10"/>
      <c r="DS505" s="10"/>
      <c r="DT505" s="10"/>
      <c r="DU505" s="10"/>
      <c r="DV505" s="10"/>
    </row>
    <row r="506" spans="1:126" x14ac:dyDescent="0.35">
      <c r="A506" t="s">
        <v>71</v>
      </c>
      <c r="B506">
        <f ca="1">COUNTIFS(B2:B501,"A",C2:C501,"4")</f>
        <v>22</v>
      </c>
      <c r="C506" s="10">
        <f t="shared" ca="1" si="304"/>
        <v>4.3999999999999997E-2</v>
      </c>
      <c r="BC506">
        <v>503</v>
      </c>
      <c r="BD506">
        <v>9632222.8098540101</v>
      </c>
      <c r="BI506">
        <v>503</v>
      </c>
      <c r="BJ506">
        <v>7862.9508662011322</v>
      </c>
      <c r="BO506">
        <v>503</v>
      </c>
      <c r="BP506">
        <v>0.63200000000000001</v>
      </c>
      <c r="BW506">
        <v>503</v>
      </c>
      <c r="BX506">
        <v>23.259235853019288</v>
      </c>
      <c r="CE506">
        <v>503</v>
      </c>
      <c r="CF506">
        <v>1291390.9018095636</v>
      </c>
      <c r="CK506">
        <v>503</v>
      </c>
      <c r="CL506">
        <v>3617.7504496886809</v>
      </c>
      <c r="CS506">
        <v>502</v>
      </c>
      <c r="CT506" s="10">
        <v>6.4000000000000001E-2</v>
      </c>
      <c r="CU506" s="10">
        <v>5.3999999999999999E-2</v>
      </c>
      <c r="CV506" s="10">
        <v>5.8000000000000003E-2</v>
      </c>
      <c r="CW506" s="10">
        <v>0.06</v>
      </c>
      <c r="CX506" s="10">
        <v>6.6000000000000003E-2</v>
      </c>
      <c r="CY506" s="10">
        <v>6.8000000000000005E-2</v>
      </c>
      <c r="CZ506" s="10">
        <v>6.6000000000000003E-2</v>
      </c>
      <c r="DA506" s="10">
        <v>7.3999999999999996E-2</v>
      </c>
      <c r="DB506" s="10">
        <v>7.1999999999999995E-2</v>
      </c>
      <c r="DC506" s="10">
        <v>6.8000000000000005E-2</v>
      </c>
      <c r="DD506" s="10">
        <v>0.06</v>
      </c>
      <c r="DE506" s="10">
        <v>7.3999999999999996E-2</v>
      </c>
      <c r="DF506" s="10">
        <v>5.8000000000000003E-2</v>
      </c>
      <c r="DG506" s="10">
        <v>4.5999999999999999E-2</v>
      </c>
      <c r="DH506" s="10">
        <v>5.1999999999999998E-2</v>
      </c>
      <c r="DI506" s="10">
        <v>0.06</v>
      </c>
      <c r="DJ506" s="25">
        <v>15341.297863442875</v>
      </c>
      <c r="DK506" s="10">
        <v>0.59799999999999998</v>
      </c>
      <c r="DL506" s="10"/>
      <c r="DM506" s="10"/>
      <c r="DN506" s="10"/>
      <c r="DO506" s="10"/>
      <c r="DP506" s="10"/>
      <c r="DQ506" s="10"/>
      <c r="DR506" s="10"/>
      <c r="DS506" s="10"/>
      <c r="DT506" s="10"/>
      <c r="DU506" s="10"/>
      <c r="DV506" s="10"/>
    </row>
    <row r="507" spans="1:126" x14ac:dyDescent="0.35">
      <c r="A507" t="s">
        <v>72</v>
      </c>
      <c r="B507">
        <f ca="1">COUNTIFS(B2:B501,"B",C2:C501,"1")</f>
        <v>20</v>
      </c>
      <c r="C507" s="10">
        <f t="shared" ca="1" si="304"/>
        <v>0.04</v>
      </c>
      <c r="BC507">
        <v>504</v>
      </c>
      <c r="BD507">
        <v>5436516.7649181541</v>
      </c>
      <c r="BI507">
        <v>504</v>
      </c>
      <c r="BJ507">
        <v>10153.2252565749</v>
      </c>
      <c r="BO507">
        <v>504</v>
      </c>
      <c r="BP507">
        <v>0.57999999999999996</v>
      </c>
      <c r="BW507">
        <v>504</v>
      </c>
      <c r="BX507">
        <v>26.281939204170726</v>
      </c>
      <c r="CE507">
        <v>504</v>
      </c>
      <c r="CF507">
        <v>1525759.5248876968</v>
      </c>
      <c r="CK507">
        <v>504</v>
      </c>
      <c r="CL507">
        <v>4763.3630620173826</v>
      </c>
      <c r="CS507">
        <v>503</v>
      </c>
      <c r="CT507" s="10">
        <v>8.4000000000000005E-2</v>
      </c>
      <c r="CU507" s="10">
        <v>4.5999999999999999E-2</v>
      </c>
      <c r="CV507" s="10">
        <v>0.05</v>
      </c>
      <c r="CW507" s="10">
        <v>0.05</v>
      </c>
      <c r="CX507" s="10">
        <v>6.8000000000000005E-2</v>
      </c>
      <c r="CY507" s="10">
        <v>5.3999999999999999E-2</v>
      </c>
      <c r="CZ507" s="10">
        <v>4.3999999999999997E-2</v>
      </c>
      <c r="DA507" s="10">
        <v>0.06</v>
      </c>
      <c r="DB507" s="10">
        <v>0.06</v>
      </c>
      <c r="DC507" s="10">
        <v>7.0000000000000007E-2</v>
      </c>
      <c r="DD507" s="10">
        <v>5.6000000000000001E-2</v>
      </c>
      <c r="DE507" s="10">
        <v>0.09</v>
      </c>
      <c r="DF507" s="10">
        <v>6.2E-2</v>
      </c>
      <c r="DG507" s="10">
        <v>7.0000000000000007E-2</v>
      </c>
      <c r="DH507" s="10">
        <v>6.4000000000000001E-2</v>
      </c>
      <c r="DI507" s="10">
        <v>7.1999999999999995E-2</v>
      </c>
      <c r="DJ507" s="25">
        <v>9497.1399106069639</v>
      </c>
      <c r="DK507" s="10">
        <v>0.59399999999999997</v>
      </c>
      <c r="DL507" s="10"/>
      <c r="DM507" s="10"/>
      <c r="DN507" s="10"/>
      <c r="DO507" s="10"/>
      <c r="DP507" s="10"/>
      <c r="DQ507" s="10"/>
      <c r="DR507" s="10"/>
      <c r="DS507" s="10"/>
      <c r="DT507" s="10"/>
      <c r="DU507" s="10"/>
      <c r="DV507" s="10"/>
    </row>
    <row r="508" spans="1:126" x14ac:dyDescent="0.35">
      <c r="A508" t="s">
        <v>73</v>
      </c>
      <c r="B508" s="14">
        <f ca="1">COUNTIFS(B2:B501,"B",C2:C501,"2")</f>
        <v>32</v>
      </c>
      <c r="C508" s="10">
        <f t="shared" ca="1" si="304"/>
        <v>6.4000000000000001E-2</v>
      </c>
      <c r="BC508">
        <v>505</v>
      </c>
      <c r="BD508">
        <v>5046641.7212193375</v>
      </c>
      <c r="BI508">
        <v>505</v>
      </c>
      <c r="BJ508">
        <v>10242.270064346747</v>
      </c>
      <c r="BO508">
        <v>505</v>
      </c>
      <c r="BP508">
        <v>0.64800000000000002</v>
      </c>
      <c r="BW508">
        <v>505</v>
      </c>
      <c r="BX508">
        <v>25.171727610160829</v>
      </c>
      <c r="CE508">
        <v>505</v>
      </c>
      <c r="CF508">
        <v>1052599.2200420818</v>
      </c>
      <c r="CK508">
        <v>505</v>
      </c>
      <c r="CL508">
        <v>1971.6187251976457</v>
      </c>
      <c r="CS508">
        <v>504</v>
      </c>
      <c r="CT508" s="10">
        <v>8.4000000000000005E-2</v>
      </c>
      <c r="CU508" s="10">
        <v>5.8000000000000003E-2</v>
      </c>
      <c r="CV508" s="10">
        <v>5.3999999999999999E-2</v>
      </c>
      <c r="CW508" s="10">
        <v>0.04</v>
      </c>
      <c r="CX508" s="10">
        <v>8.7999999999999995E-2</v>
      </c>
      <c r="CY508" s="10">
        <v>0.05</v>
      </c>
      <c r="CZ508" s="10">
        <v>7.5999999999999998E-2</v>
      </c>
      <c r="DA508" s="10">
        <v>0.08</v>
      </c>
      <c r="DB508" s="10">
        <v>6.8000000000000005E-2</v>
      </c>
      <c r="DC508" s="10">
        <v>6.4000000000000001E-2</v>
      </c>
      <c r="DD508" s="10">
        <v>0.06</v>
      </c>
      <c r="DE508" s="10">
        <v>0.06</v>
      </c>
      <c r="DF508" s="10">
        <v>6.2E-2</v>
      </c>
      <c r="DG508" s="10">
        <v>4.2000000000000003E-2</v>
      </c>
      <c r="DH508" s="10">
        <v>0.05</v>
      </c>
      <c r="DI508" s="10">
        <v>6.4000000000000001E-2</v>
      </c>
      <c r="DJ508" s="25">
        <v>9740.0550187665449</v>
      </c>
      <c r="DK508" s="10">
        <v>0.61599999999999999</v>
      </c>
      <c r="DL508" s="10"/>
      <c r="DM508" s="10"/>
      <c r="DN508" s="10"/>
      <c r="DO508" s="10"/>
      <c r="DP508" s="10"/>
      <c r="DQ508" s="10"/>
      <c r="DR508" s="10"/>
      <c r="DS508" s="10"/>
      <c r="DT508" s="10"/>
      <c r="DU508" s="10"/>
      <c r="DV508" s="10"/>
    </row>
    <row r="509" spans="1:126" x14ac:dyDescent="0.35">
      <c r="A509" t="s">
        <v>74</v>
      </c>
      <c r="B509">
        <f ca="1">COUNTIFS(B2:B501,"B",C2:C501,"3")</f>
        <v>34</v>
      </c>
      <c r="C509" s="10">
        <f t="shared" ca="1" si="304"/>
        <v>6.8000000000000005E-2</v>
      </c>
      <c r="BC509">
        <v>506</v>
      </c>
      <c r="BD509">
        <v>4185605.7239642763</v>
      </c>
      <c r="BI509">
        <v>506</v>
      </c>
      <c r="BJ509">
        <v>9945.5391091680285</v>
      </c>
      <c r="BO509">
        <v>506</v>
      </c>
      <c r="BP509">
        <v>0.57999999999999996</v>
      </c>
      <c r="BW509">
        <v>506</v>
      </c>
      <c r="BX509">
        <v>25.555373358887298</v>
      </c>
      <c r="CE509">
        <v>506</v>
      </c>
      <c r="CF509">
        <v>1923278.9020275634</v>
      </c>
      <c r="CK509">
        <v>506</v>
      </c>
      <c r="CL509">
        <v>4725.9649433817422</v>
      </c>
      <c r="CS509">
        <v>505</v>
      </c>
      <c r="CT509" s="10">
        <v>9.4E-2</v>
      </c>
      <c r="CU509" s="10">
        <v>0.08</v>
      </c>
      <c r="CV509" s="10">
        <v>6.4000000000000001E-2</v>
      </c>
      <c r="CW509" s="10">
        <v>7.1999999999999995E-2</v>
      </c>
      <c r="CX509" s="10">
        <v>5.6000000000000001E-2</v>
      </c>
      <c r="CY509" s="10">
        <v>5.6000000000000001E-2</v>
      </c>
      <c r="CZ509" s="10">
        <v>6.8000000000000005E-2</v>
      </c>
      <c r="DA509" s="10">
        <v>7.8E-2</v>
      </c>
      <c r="DB509" s="10">
        <v>6.6000000000000003E-2</v>
      </c>
      <c r="DC509" s="10">
        <v>5.1999999999999998E-2</v>
      </c>
      <c r="DD509" s="10">
        <v>0.06</v>
      </c>
      <c r="DE509" s="10">
        <v>3.4000000000000002E-2</v>
      </c>
      <c r="DF509" s="10">
        <v>5.6000000000000001E-2</v>
      </c>
      <c r="DG509" s="10">
        <v>5.6000000000000001E-2</v>
      </c>
      <c r="DH509" s="10">
        <v>4.2000000000000003E-2</v>
      </c>
      <c r="DI509" s="10">
        <v>6.6000000000000003E-2</v>
      </c>
      <c r="DJ509" s="25">
        <v>9852.0872820984423</v>
      </c>
      <c r="DK509" s="10">
        <v>0.64</v>
      </c>
      <c r="DL509" s="10"/>
      <c r="DM509" s="10"/>
      <c r="DN509" s="10"/>
      <c r="DO509" s="10"/>
      <c r="DP509" s="10"/>
      <c r="DQ509" s="10"/>
      <c r="DR509" s="10"/>
      <c r="DS509" s="10"/>
      <c r="DT509" s="10"/>
      <c r="DU509" s="10"/>
      <c r="DV509" s="10"/>
    </row>
    <row r="510" spans="1:126" x14ac:dyDescent="0.35">
      <c r="A510" t="s">
        <v>75</v>
      </c>
      <c r="B510">
        <f ca="1">COUNTIFS(B2:B501,"B",C2:C501,"4")</f>
        <v>31</v>
      </c>
      <c r="C510" s="10">
        <f t="shared" ca="1" si="304"/>
        <v>6.2E-2</v>
      </c>
      <c r="BC510">
        <v>507</v>
      </c>
      <c r="BD510">
        <v>4617231.6976464363</v>
      </c>
      <c r="BI510">
        <v>507</v>
      </c>
      <c r="BJ510">
        <v>10142.478609949712</v>
      </c>
      <c r="BO510">
        <v>507</v>
      </c>
      <c r="BP510">
        <v>0.63600000000000001</v>
      </c>
      <c r="BW510">
        <v>507</v>
      </c>
      <c r="BX510">
        <v>26.662126356676072</v>
      </c>
      <c r="CE510">
        <v>507</v>
      </c>
      <c r="CF510">
        <v>1480444.4724129795</v>
      </c>
      <c r="CK510">
        <v>507</v>
      </c>
      <c r="CL510">
        <v>3463.0572628424884</v>
      </c>
      <c r="CS510">
        <v>506</v>
      </c>
      <c r="CT510" s="10">
        <v>7.8E-2</v>
      </c>
      <c r="CU510" s="10">
        <v>7.3999999999999996E-2</v>
      </c>
      <c r="CV510" s="10">
        <v>7.1999999999999995E-2</v>
      </c>
      <c r="CW510" s="10">
        <v>7.5999999999999998E-2</v>
      </c>
      <c r="CX510" s="10">
        <v>6.6000000000000003E-2</v>
      </c>
      <c r="CY510" s="10">
        <v>6.4000000000000001E-2</v>
      </c>
      <c r="CZ510" s="10">
        <v>5.3999999999999999E-2</v>
      </c>
      <c r="DA510" s="10">
        <v>3.4000000000000002E-2</v>
      </c>
      <c r="DB510" s="10">
        <v>5.8000000000000003E-2</v>
      </c>
      <c r="DC510" s="10">
        <v>5.3999999999999999E-2</v>
      </c>
      <c r="DD510" s="10">
        <v>5.6000000000000001E-2</v>
      </c>
      <c r="DE510" s="10">
        <v>0.06</v>
      </c>
      <c r="DF510" s="10">
        <v>5.8000000000000003E-2</v>
      </c>
      <c r="DG510" s="10">
        <v>5.1999999999999998E-2</v>
      </c>
      <c r="DH510" s="10">
        <v>0.08</v>
      </c>
      <c r="DI510" s="10">
        <v>6.4000000000000001E-2</v>
      </c>
      <c r="DJ510" s="25">
        <v>9824.256683808333</v>
      </c>
      <c r="DK510" s="10">
        <v>0.59399999999999997</v>
      </c>
      <c r="DL510" s="10"/>
      <c r="DM510" s="10"/>
      <c r="DN510" s="10"/>
      <c r="DO510" s="10"/>
      <c r="DP510" s="10"/>
      <c r="DQ510" s="10"/>
      <c r="DR510" s="10"/>
      <c r="DS510" s="10"/>
      <c r="DT510" s="10"/>
      <c r="DU510" s="10"/>
      <c r="DV510" s="10"/>
    </row>
    <row r="511" spans="1:126" x14ac:dyDescent="0.35">
      <c r="A511" t="s">
        <v>76</v>
      </c>
      <c r="B511">
        <f ca="1">COUNTIFS(B2:B501,"C",C2:C501,"1")</f>
        <v>35</v>
      </c>
      <c r="C511" s="10">
        <f t="shared" ca="1" si="304"/>
        <v>7.0000000000000007E-2</v>
      </c>
      <c r="BC511">
        <v>508</v>
      </c>
      <c r="BD511">
        <v>4807843.2777251694</v>
      </c>
      <c r="BI511">
        <v>508</v>
      </c>
      <c r="BJ511">
        <v>10615.872167083769</v>
      </c>
      <c r="BO511">
        <v>508</v>
      </c>
      <c r="BP511">
        <v>0.63</v>
      </c>
      <c r="BW511">
        <v>508</v>
      </c>
      <c r="BX511">
        <v>17.08525473483239</v>
      </c>
      <c r="CE511">
        <v>508</v>
      </c>
      <c r="CF511">
        <v>1612785.6865295863</v>
      </c>
      <c r="CK511">
        <v>508</v>
      </c>
      <c r="CL511">
        <v>5654.3343593774944</v>
      </c>
      <c r="CS511">
        <v>507</v>
      </c>
      <c r="CT511" s="10">
        <v>7.8E-2</v>
      </c>
      <c r="CU511" s="10">
        <v>4.8000000000000001E-2</v>
      </c>
      <c r="CV511" s="10">
        <v>5.8000000000000003E-2</v>
      </c>
      <c r="CW511" s="10">
        <v>5.6000000000000001E-2</v>
      </c>
      <c r="CX511" s="10">
        <v>5.8000000000000003E-2</v>
      </c>
      <c r="CY511" s="10">
        <v>4.8000000000000001E-2</v>
      </c>
      <c r="CZ511" s="10">
        <v>5.8000000000000003E-2</v>
      </c>
      <c r="DA511" s="10">
        <v>7.5999999999999998E-2</v>
      </c>
      <c r="DB511" s="10">
        <v>0.06</v>
      </c>
      <c r="DC511" s="10">
        <v>8.5999999999999993E-2</v>
      </c>
      <c r="DD511" s="10">
        <v>7.0000000000000007E-2</v>
      </c>
      <c r="DE511" s="10">
        <v>6.2E-2</v>
      </c>
      <c r="DF511" s="10">
        <v>4.5999999999999999E-2</v>
      </c>
      <c r="DG511" s="10">
        <v>7.8E-2</v>
      </c>
      <c r="DH511" s="10">
        <v>5.3999999999999999E-2</v>
      </c>
      <c r="DI511" s="10">
        <v>6.4000000000000001E-2</v>
      </c>
      <c r="DJ511" s="25">
        <v>10086.362978131372</v>
      </c>
      <c r="DK511" s="10">
        <v>0.59799999999999998</v>
      </c>
      <c r="DL511" s="10"/>
      <c r="DM511" s="10"/>
      <c r="DN511" s="10"/>
      <c r="DO511" s="10"/>
      <c r="DP511" s="10"/>
      <c r="DQ511" s="10"/>
      <c r="DR511" s="10"/>
      <c r="DS511" s="10"/>
      <c r="DT511" s="10"/>
      <c r="DU511" s="10"/>
      <c r="DV511" s="10"/>
    </row>
    <row r="512" spans="1:126" x14ac:dyDescent="0.35">
      <c r="A512" t="s">
        <v>77</v>
      </c>
      <c r="B512">
        <f ca="1">COUNTIFS(B2:B501,"C",C2:C501,"2")</f>
        <v>42</v>
      </c>
      <c r="C512" s="10">
        <f t="shared" ca="1" si="304"/>
        <v>8.4000000000000005E-2</v>
      </c>
      <c r="BC512">
        <v>509</v>
      </c>
      <c r="BD512">
        <v>4797953.7128185937</v>
      </c>
      <c r="BI512">
        <v>509</v>
      </c>
      <c r="BJ512">
        <v>14073.260055027262</v>
      </c>
      <c r="BO512">
        <v>509</v>
      </c>
      <c r="BP512">
        <v>0.63</v>
      </c>
      <c r="BW512">
        <v>509</v>
      </c>
      <c r="BX512">
        <v>25.540603947576333</v>
      </c>
      <c r="CE512">
        <v>509</v>
      </c>
      <c r="CF512">
        <v>1780218.7003311326</v>
      </c>
      <c r="CK512">
        <v>509</v>
      </c>
      <c r="CL512">
        <v>3548.3749441141708</v>
      </c>
      <c r="CS512">
        <v>508</v>
      </c>
      <c r="CT512" s="10">
        <v>6.2E-2</v>
      </c>
      <c r="CU512" s="10">
        <v>4.8000000000000001E-2</v>
      </c>
      <c r="CV512" s="10">
        <v>8.2000000000000003E-2</v>
      </c>
      <c r="CW512" s="10">
        <v>8.4000000000000005E-2</v>
      </c>
      <c r="CX512" s="10">
        <v>0.05</v>
      </c>
      <c r="CY512" s="10">
        <v>5.8000000000000003E-2</v>
      </c>
      <c r="CZ512" s="10">
        <v>6.4000000000000001E-2</v>
      </c>
      <c r="DA512" s="10">
        <v>5.6000000000000001E-2</v>
      </c>
      <c r="DB512" s="10">
        <v>4.3999999999999997E-2</v>
      </c>
      <c r="DC512" s="10">
        <v>6.6000000000000003E-2</v>
      </c>
      <c r="DD512" s="10">
        <v>6.8000000000000005E-2</v>
      </c>
      <c r="DE512" s="10">
        <v>7.0000000000000007E-2</v>
      </c>
      <c r="DF512" s="10">
        <v>0.06</v>
      </c>
      <c r="DG512" s="10">
        <v>6.6000000000000003E-2</v>
      </c>
      <c r="DH512" s="10">
        <v>7.5999999999999998E-2</v>
      </c>
      <c r="DI512" s="10">
        <v>4.5999999999999999E-2</v>
      </c>
      <c r="DJ512" s="25">
        <v>11546.148063900959</v>
      </c>
      <c r="DK512" s="10">
        <v>0.63</v>
      </c>
      <c r="DL512" s="10"/>
      <c r="DM512" s="10"/>
      <c r="DN512" s="10"/>
      <c r="DO512" s="10"/>
      <c r="DP512" s="10"/>
      <c r="DQ512" s="10"/>
      <c r="DR512" s="10"/>
      <c r="DS512" s="10"/>
      <c r="DT512" s="10"/>
      <c r="DU512" s="10"/>
      <c r="DV512" s="10"/>
    </row>
    <row r="513" spans="1:126" x14ac:dyDescent="0.35">
      <c r="A513" t="s">
        <v>78</v>
      </c>
      <c r="B513">
        <f ca="1">COUNTIFS(B2:B501,"C",C2:C501,"3")</f>
        <v>36</v>
      </c>
      <c r="C513" s="10">
        <f t="shared" ca="1" si="304"/>
        <v>7.1999999999999995E-2</v>
      </c>
      <c r="BC513">
        <v>510</v>
      </c>
      <c r="BD513">
        <v>5266063.1565988669</v>
      </c>
      <c r="BI513">
        <v>510</v>
      </c>
      <c r="BJ513">
        <v>8575.5317437066078</v>
      </c>
      <c r="BO513">
        <v>510</v>
      </c>
      <c r="BP513">
        <v>0.56999999999999995</v>
      </c>
      <c r="BW513">
        <v>510</v>
      </c>
      <c r="BX513">
        <v>29.963027699664266</v>
      </c>
      <c r="CE513">
        <v>510</v>
      </c>
      <c r="CF513">
        <v>1900305.1684748405</v>
      </c>
      <c r="CK513">
        <v>510</v>
      </c>
      <c r="CL513">
        <v>3723.0263554794315</v>
      </c>
      <c r="CS513">
        <v>509</v>
      </c>
      <c r="CT513" s="10">
        <v>0.05</v>
      </c>
      <c r="CU513" s="10">
        <v>6.8000000000000005E-2</v>
      </c>
      <c r="CV513" s="10">
        <v>8.2000000000000003E-2</v>
      </c>
      <c r="CW513" s="10">
        <v>3.7999999999999999E-2</v>
      </c>
      <c r="CX513" s="10">
        <v>5.6000000000000001E-2</v>
      </c>
      <c r="CY513" s="10">
        <v>5.8000000000000003E-2</v>
      </c>
      <c r="CZ513" s="10">
        <v>8.2000000000000003E-2</v>
      </c>
      <c r="DA513" s="10">
        <v>6.4000000000000001E-2</v>
      </c>
      <c r="DB513" s="10">
        <v>5.8000000000000003E-2</v>
      </c>
      <c r="DC513" s="10">
        <v>0.08</v>
      </c>
      <c r="DD513" s="10">
        <v>7.3999999999999996E-2</v>
      </c>
      <c r="DE513" s="10">
        <v>7.1999999999999995E-2</v>
      </c>
      <c r="DF513" s="10">
        <v>4.3999999999999997E-2</v>
      </c>
      <c r="DG513" s="10">
        <v>7.0000000000000007E-2</v>
      </c>
      <c r="DH513" s="10">
        <v>5.6000000000000001E-2</v>
      </c>
      <c r="DI513" s="10">
        <v>4.8000000000000001E-2</v>
      </c>
      <c r="DJ513" s="25">
        <v>10175.408946401423</v>
      </c>
      <c r="DK513" s="10">
        <v>0.59599999999999997</v>
      </c>
      <c r="DL513" s="10"/>
      <c r="DM513" s="10"/>
      <c r="DN513" s="10"/>
      <c r="DO513" s="10"/>
      <c r="DP513" s="10"/>
      <c r="DQ513" s="10"/>
      <c r="DR513" s="10"/>
      <c r="DS513" s="10"/>
      <c r="DT513" s="10"/>
      <c r="DU513" s="10"/>
      <c r="DV513" s="10"/>
    </row>
    <row r="514" spans="1:126" x14ac:dyDescent="0.35">
      <c r="A514" t="s">
        <v>79</v>
      </c>
      <c r="B514">
        <f ca="1">COUNTIFS(B2:B501,"C",C2:C501,"4")</f>
        <v>26</v>
      </c>
      <c r="C514" s="10">
        <f t="shared" ca="1" si="304"/>
        <v>5.1999999999999998E-2</v>
      </c>
      <c r="BC514">
        <v>511</v>
      </c>
      <c r="BD514">
        <v>5508535.862787962</v>
      </c>
      <c r="BI514">
        <v>511</v>
      </c>
      <c r="BJ514">
        <v>12549.686510915946</v>
      </c>
      <c r="BO514">
        <v>511</v>
      </c>
      <c r="BP514">
        <v>0.59599999999999997</v>
      </c>
      <c r="BW514">
        <v>511</v>
      </c>
      <c r="BX514">
        <v>25.922248877631553</v>
      </c>
      <c r="CE514">
        <v>511</v>
      </c>
      <c r="CF514">
        <v>1853324.4217173066</v>
      </c>
      <c r="CK514">
        <v>511</v>
      </c>
      <c r="CL514">
        <v>7643.4619377834333</v>
      </c>
      <c r="CS514">
        <v>510</v>
      </c>
      <c r="CT514" s="10">
        <v>5.3999999999999999E-2</v>
      </c>
      <c r="CU514" s="10">
        <v>5.3999999999999999E-2</v>
      </c>
      <c r="CV514" s="10">
        <v>7.5999999999999998E-2</v>
      </c>
      <c r="CW514" s="10">
        <v>5.1999999999999998E-2</v>
      </c>
      <c r="CX514" s="10">
        <v>7.1999999999999995E-2</v>
      </c>
      <c r="CY514" s="10">
        <v>5.6000000000000001E-2</v>
      </c>
      <c r="CZ514" s="10">
        <v>0.05</v>
      </c>
      <c r="DA514" s="10">
        <v>7.0000000000000007E-2</v>
      </c>
      <c r="DB514" s="10">
        <v>5.3999999999999999E-2</v>
      </c>
      <c r="DC514" s="10">
        <v>6.6000000000000003E-2</v>
      </c>
      <c r="DD514" s="10">
        <v>0.05</v>
      </c>
      <c r="DE514" s="10">
        <v>8.7999999999999995E-2</v>
      </c>
      <c r="DF514" s="10">
        <v>5.3999999999999999E-2</v>
      </c>
      <c r="DG514" s="10">
        <v>6.6000000000000003E-2</v>
      </c>
      <c r="DH514" s="10">
        <v>0.08</v>
      </c>
      <c r="DI514" s="10">
        <v>5.8000000000000003E-2</v>
      </c>
      <c r="DJ514" s="25">
        <v>10128.859863617068</v>
      </c>
      <c r="DK514" s="10">
        <v>0.62</v>
      </c>
      <c r="DL514" s="10"/>
      <c r="DM514" s="10"/>
      <c r="DN514" s="10"/>
      <c r="DO514" s="10"/>
      <c r="DP514" s="10"/>
      <c r="DQ514" s="10"/>
      <c r="DR514" s="10"/>
      <c r="DS514" s="10"/>
      <c r="DT514" s="10"/>
      <c r="DU514" s="10"/>
      <c r="DV514" s="10"/>
    </row>
    <row r="515" spans="1:126" x14ac:dyDescent="0.35">
      <c r="A515" t="s">
        <v>80</v>
      </c>
      <c r="B515">
        <f ca="1">COUNTIFS(B2:B501,"D",C2:C501,"1")</f>
        <v>31</v>
      </c>
      <c r="C515" s="10">
        <f t="shared" ca="1" si="304"/>
        <v>6.2E-2</v>
      </c>
      <c r="BC515">
        <v>512</v>
      </c>
      <c r="BD515">
        <v>4238151.5143437199</v>
      </c>
      <c r="BI515">
        <v>512</v>
      </c>
      <c r="BJ515">
        <v>11294.921744035137</v>
      </c>
      <c r="BO515">
        <v>512</v>
      </c>
      <c r="BP515">
        <v>0.61</v>
      </c>
      <c r="BW515">
        <v>512</v>
      </c>
      <c r="BX515">
        <v>24.629974526712054</v>
      </c>
      <c r="CE515">
        <v>512</v>
      </c>
      <c r="CF515">
        <v>2133877.089288102</v>
      </c>
      <c r="CK515">
        <v>512</v>
      </c>
      <c r="CL515">
        <v>917.95030120076581</v>
      </c>
      <c r="CS515">
        <v>511</v>
      </c>
      <c r="CT515" s="10">
        <v>0.09</v>
      </c>
      <c r="CU515" s="10">
        <v>7.8E-2</v>
      </c>
      <c r="CV515" s="10">
        <v>5.1999999999999998E-2</v>
      </c>
      <c r="CW515" s="10">
        <v>5.3999999999999999E-2</v>
      </c>
      <c r="CX515" s="10">
        <v>0.05</v>
      </c>
      <c r="CY515" s="10">
        <v>5.1999999999999998E-2</v>
      </c>
      <c r="CZ515" s="10">
        <v>6.4000000000000001E-2</v>
      </c>
      <c r="DA515" s="10">
        <v>5.3999999999999999E-2</v>
      </c>
      <c r="DB515" s="10">
        <v>7.5999999999999998E-2</v>
      </c>
      <c r="DC515" s="10">
        <v>6.4000000000000001E-2</v>
      </c>
      <c r="DD515" s="10">
        <v>6.4000000000000001E-2</v>
      </c>
      <c r="DE515" s="10">
        <v>7.0000000000000007E-2</v>
      </c>
      <c r="DF515" s="10">
        <v>5.6000000000000001E-2</v>
      </c>
      <c r="DG515" s="10">
        <v>6.6000000000000003E-2</v>
      </c>
      <c r="DH515" s="10">
        <v>4.8000000000000001E-2</v>
      </c>
      <c r="DI515" s="10">
        <v>6.2E-2</v>
      </c>
      <c r="DJ515" s="25">
        <v>10831.349895930076</v>
      </c>
      <c r="DK515" s="10">
        <v>0.60199999999999998</v>
      </c>
      <c r="DL515" s="10"/>
      <c r="DM515" s="10"/>
      <c r="DN515" s="10"/>
      <c r="DO515" s="10"/>
      <c r="DP515" s="10"/>
      <c r="DQ515" s="10"/>
      <c r="DR515" s="10"/>
      <c r="DS515" s="10"/>
      <c r="DT515" s="10"/>
      <c r="DU515" s="10"/>
      <c r="DV515" s="10"/>
    </row>
    <row r="516" spans="1:126" x14ac:dyDescent="0.35">
      <c r="A516" t="s">
        <v>81</v>
      </c>
      <c r="B516">
        <f ca="1">COUNTIFS(B2:B501,"D",C2:C501,"2")</f>
        <v>26</v>
      </c>
      <c r="C516" s="10">
        <f t="shared" ca="1" si="304"/>
        <v>5.1999999999999998E-2</v>
      </c>
      <c r="BC516">
        <v>513</v>
      </c>
      <c r="BD516">
        <v>-1162282.2912420162</v>
      </c>
      <c r="BI516">
        <v>513</v>
      </c>
      <c r="BJ516">
        <v>9456.6449957742498</v>
      </c>
      <c r="BO516">
        <v>513</v>
      </c>
      <c r="BP516">
        <v>0.57199999999999995</v>
      </c>
      <c r="BW516">
        <v>513</v>
      </c>
      <c r="BX516">
        <v>22.955983477024283</v>
      </c>
      <c r="CE516">
        <v>513</v>
      </c>
      <c r="CF516">
        <v>1913617.4087656878</v>
      </c>
      <c r="CK516">
        <v>513</v>
      </c>
      <c r="CL516">
        <v>7441.8497448200351</v>
      </c>
      <c r="CS516">
        <v>512</v>
      </c>
      <c r="CT516" s="10">
        <v>0.06</v>
      </c>
      <c r="CU516" s="10">
        <v>0.05</v>
      </c>
      <c r="CV516" s="10">
        <v>6.2E-2</v>
      </c>
      <c r="CW516" s="10">
        <v>4.5999999999999999E-2</v>
      </c>
      <c r="CX516" s="10">
        <v>6.6000000000000003E-2</v>
      </c>
      <c r="CY516" s="10">
        <v>0.08</v>
      </c>
      <c r="CZ516" s="10">
        <v>0.06</v>
      </c>
      <c r="DA516" s="10">
        <v>0.06</v>
      </c>
      <c r="DB516" s="10">
        <v>8.2000000000000003E-2</v>
      </c>
      <c r="DC516" s="10">
        <v>6.8000000000000005E-2</v>
      </c>
      <c r="DD516" s="10">
        <v>5.3999999999999999E-2</v>
      </c>
      <c r="DE516" s="10">
        <v>5.1999999999999998E-2</v>
      </c>
      <c r="DF516" s="10">
        <v>5.3999999999999999E-2</v>
      </c>
      <c r="DG516" s="10">
        <v>6.4000000000000001E-2</v>
      </c>
      <c r="DH516" s="10">
        <v>6.8000000000000005E-2</v>
      </c>
      <c r="DI516" s="10">
        <v>7.3999999999999996E-2</v>
      </c>
      <c r="DJ516" s="25">
        <v>8980.9428199414269</v>
      </c>
      <c r="DK516" s="10">
        <v>0.626</v>
      </c>
      <c r="DL516" s="10"/>
      <c r="DM516" s="10"/>
      <c r="DN516" s="10"/>
      <c r="DO516" s="10"/>
      <c r="DP516" s="10"/>
      <c r="DQ516" s="10"/>
      <c r="DR516" s="10"/>
      <c r="DS516" s="10"/>
      <c r="DT516" s="10"/>
      <c r="DU516" s="10"/>
      <c r="DV516" s="10"/>
    </row>
    <row r="517" spans="1:126" x14ac:dyDescent="0.35">
      <c r="A517" t="s">
        <v>82</v>
      </c>
      <c r="B517">
        <f ca="1">COUNTIFS(B2:B501,"D",C2:C501,"3")</f>
        <v>41</v>
      </c>
      <c r="C517" s="10">
        <f t="shared" ca="1" si="304"/>
        <v>8.2000000000000003E-2</v>
      </c>
      <c r="BC517">
        <v>514</v>
      </c>
      <c r="BD517">
        <v>4967209.8994456222</v>
      </c>
      <c r="BI517">
        <v>514</v>
      </c>
      <c r="BJ517">
        <v>10790.970407522414</v>
      </c>
      <c r="BO517">
        <v>514</v>
      </c>
      <c r="BP517">
        <v>0.58599999999999997</v>
      </c>
      <c r="BW517">
        <v>514</v>
      </c>
      <c r="BX517">
        <v>24.772946377223558</v>
      </c>
      <c r="CE517">
        <v>514</v>
      </c>
      <c r="CF517">
        <v>1692436.8002564311</v>
      </c>
      <c r="CK517">
        <v>514</v>
      </c>
      <c r="CL517">
        <v>5052.327766619399</v>
      </c>
      <c r="CS517">
        <v>513</v>
      </c>
      <c r="CT517" s="10">
        <v>6.2E-2</v>
      </c>
      <c r="CU517" s="10">
        <v>4.5999999999999999E-2</v>
      </c>
      <c r="CV517" s="10">
        <v>7.0000000000000007E-2</v>
      </c>
      <c r="CW517" s="10">
        <v>6.6000000000000003E-2</v>
      </c>
      <c r="CX517" s="10">
        <v>6.6000000000000003E-2</v>
      </c>
      <c r="CY517" s="10">
        <v>5.1999999999999998E-2</v>
      </c>
      <c r="CZ517" s="10">
        <v>5.8000000000000003E-2</v>
      </c>
      <c r="DA517" s="10">
        <v>4.2000000000000003E-2</v>
      </c>
      <c r="DB517" s="10">
        <v>7.0000000000000007E-2</v>
      </c>
      <c r="DC517" s="10">
        <v>6.6000000000000003E-2</v>
      </c>
      <c r="DD517" s="10">
        <v>7.8E-2</v>
      </c>
      <c r="DE517" s="10">
        <v>6.6000000000000003E-2</v>
      </c>
      <c r="DF517" s="10">
        <v>5.1999999999999998E-2</v>
      </c>
      <c r="DG517" s="10">
        <v>7.1999999999999995E-2</v>
      </c>
      <c r="DH517" s="10">
        <v>6.8000000000000005E-2</v>
      </c>
      <c r="DI517" s="10">
        <v>6.6000000000000003E-2</v>
      </c>
      <c r="DJ517" s="25">
        <v>11332.870076722316</v>
      </c>
      <c r="DK517" s="10">
        <v>0.58799999999999997</v>
      </c>
      <c r="DL517" s="10"/>
      <c r="DM517" s="10"/>
      <c r="DN517" s="10"/>
      <c r="DO517" s="10"/>
      <c r="DP517" s="10"/>
      <c r="DQ517" s="10"/>
      <c r="DR517" s="10"/>
      <c r="DS517" s="10"/>
      <c r="DT517" s="10"/>
      <c r="DU517" s="10"/>
      <c r="DV517" s="10"/>
    </row>
    <row r="518" spans="1:126" x14ac:dyDescent="0.35">
      <c r="A518" t="s">
        <v>83</v>
      </c>
      <c r="B518">
        <f ca="1">COUNTIFS(B2:B501,"D",C2:C501,"4")</f>
        <v>30</v>
      </c>
      <c r="C518" s="10">
        <f t="shared" ca="1" si="304"/>
        <v>0.06</v>
      </c>
      <c r="BC518">
        <v>515</v>
      </c>
      <c r="BD518">
        <v>4211332.4682873366</v>
      </c>
      <c r="BI518">
        <v>515</v>
      </c>
      <c r="BJ518">
        <v>9899.9599343308037</v>
      </c>
      <c r="BO518">
        <v>515</v>
      </c>
      <c r="BP518">
        <v>0.626</v>
      </c>
      <c r="BW518">
        <v>515</v>
      </c>
      <c r="BX518">
        <v>22.837497344238066</v>
      </c>
      <c r="CE518">
        <v>515</v>
      </c>
      <c r="CF518">
        <v>2236051.3346533696</v>
      </c>
      <c r="CK518">
        <v>515</v>
      </c>
      <c r="CL518">
        <v>4634.5667379536917</v>
      </c>
      <c r="CS518">
        <v>514</v>
      </c>
      <c r="CT518" s="10">
        <v>6.6000000000000003E-2</v>
      </c>
      <c r="CU518" s="10">
        <v>6.6000000000000003E-2</v>
      </c>
      <c r="CV518" s="10">
        <v>7.3999999999999996E-2</v>
      </c>
      <c r="CW518" s="10">
        <v>7.3999999999999996E-2</v>
      </c>
      <c r="CX518" s="10">
        <v>6.4000000000000001E-2</v>
      </c>
      <c r="CY518" s="10">
        <v>0.06</v>
      </c>
      <c r="CZ518" s="10">
        <v>4.3999999999999997E-2</v>
      </c>
      <c r="DA518" s="10">
        <v>5.1999999999999998E-2</v>
      </c>
      <c r="DB518" s="10">
        <v>0.05</v>
      </c>
      <c r="DC518" s="10">
        <v>5.6000000000000001E-2</v>
      </c>
      <c r="DD518" s="10">
        <v>6.6000000000000003E-2</v>
      </c>
      <c r="DE518" s="10">
        <v>7.0000000000000007E-2</v>
      </c>
      <c r="DF518" s="10">
        <v>7.1999999999999995E-2</v>
      </c>
      <c r="DG518" s="10">
        <v>5.3999999999999999E-2</v>
      </c>
      <c r="DH518" s="10">
        <v>7.1999999999999995E-2</v>
      </c>
      <c r="DI518" s="10">
        <v>0.06</v>
      </c>
      <c r="DJ518" s="25">
        <v>9690.7185388880625</v>
      </c>
      <c r="DK518" s="10">
        <v>0.59199999999999997</v>
      </c>
      <c r="DL518" s="10"/>
      <c r="DM518" s="10"/>
      <c r="DN518" s="10"/>
      <c r="DO518" s="10"/>
      <c r="DP518" s="10"/>
      <c r="DQ518" s="10"/>
      <c r="DR518" s="10"/>
      <c r="DS518" s="10"/>
      <c r="DT518" s="10"/>
      <c r="DU518" s="10"/>
      <c r="DV518" s="10"/>
    </row>
    <row r="519" spans="1:126" x14ac:dyDescent="0.35">
      <c r="BC519">
        <v>516</v>
      </c>
      <c r="BD519">
        <v>4894184.3728885986</v>
      </c>
      <c r="BI519">
        <v>516</v>
      </c>
      <c r="BJ519">
        <v>10028.995580445986</v>
      </c>
      <c r="BO519">
        <v>516</v>
      </c>
      <c r="BP519">
        <v>0.57199999999999995</v>
      </c>
      <c r="BW519">
        <v>516</v>
      </c>
      <c r="BX519">
        <v>28.331501594491311</v>
      </c>
      <c r="CE519">
        <v>516</v>
      </c>
      <c r="CF519">
        <v>2809156.8439127202</v>
      </c>
      <c r="CK519">
        <v>516</v>
      </c>
      <c r="CL519">
        <v>3746.9105549666006</v>
      </c>
      <c r="CS519">
        <v>515</v>
      </c>
      <c r="CT519" s="10">
        <v>7.3999999999999996E-2</v>
      </c>
      <c r="CU519" s="10">
        <v>4.8000000000000001E-2</v>
      </c>
      <c r="CV519" s="10">
        <v>4.3999999999999997E-2</v>
      </c>
      <c r="CW519" s="10">
        <v>7.3999999999999996E-2</v>
      </c>
      <c r="CX519" s="10">
        <v>0.06</v>
      </c>
      <c r="CY519" s="10">
        <v>6.4000000000000001E-2</v>
      </c>
      <c r="CZ519" s="10">
        <v>0.08</v>
      </c>
      <c r="DA519" s="10">
        <v>7.3999999999999996E-2</v>
      </c>
      <c r="DB519" s="10">
        <v>3.2000000000000001E-2</v>
      </c>
      <c r="DC519" s="10">
        <v>7.5999999999999998E-2</v>
      </c>
      <c r="DD519" s="10">
        <v>0.05</v>
      </c>
      <c r="DE519" s="10">
        <v>7.1999999999999995E-2</v>
      </c>
      <c r="DF519" s="10">
        <v>7.0000000000000007E-2</v>
      </c>
      <c r="DG519" s="10">
        <v>5.3999999999999999E-2</v>
      </c>
      <c r="DH519" s="10">
        <v>7.0000000000000007E-2</v>
      </c>
      <c r="DI519" s="10">
        <v>5.8000000000000003E-2</v>
      </c>
      <c r="DJ519" s="25">
        <v>10411.513090699777</v>
      </c>
      <c r="DK519" s="10">
        <v>0.59399999999999997</v>
      </c>
      <c r="DL519" s="10"/>
      <c r="DM519" s="10"/>
      <c r="DN519" s="10"/>
      <c r="DO519" s="10"/>
      <c r="DP519" s="10"/>
      <c r="DQ519" s="10"/>
      <c r="DR519" s="10"/>
      <c r="DS519" s="10"/>
      <c r="DT519" s="10"/>
      <c r="DU519" s="10"/>
      <c r="DV519" s="10"/>
    </row>
    <row r="520" spans="1:126" x14ac:dyDescent="0.35">
      <c r="BC520">
        <v>517</v>
      </c>
      <c r="BD520">
        <v>7118810.2768120244</v>
      </c>
      <c r="BI520">
        <v>517</v>
      </c>
      <c r="BJ520">
        <v>5716.4241747787892</v>
      </c>
      <c r="BO520">
        <v>517</v>
      </c>
      <c r="BP520">
        <v>0.626</v>
      </c>
      <c r="BW520">
        <v>517</v>
      </c>
      <c r="BX520">
        <v>24.54159586891323</v>
      </c>
      <c r="CE520">
        <v>517</v>
      </c>
      <c r="CF520">
        <v>1943714.7960071892</v>
      </c>
      <c r="CK520">
        <v>517</v>
      </c>
      <c r="CL520">
        <v>3940.3862468402208</v>
      </c>
      <c r="CS520">
        <v>516</v>
      </c>
      <c r="CT520" s="10">
        <v>4.5999999999999999E-2</v>
      </c>
      <c r="CU520" s="10">
        <v>0.06</v>
      </c>
      <c r="CV520" s="10">
        <v>5.3999999999999999E-2</v>
      </c>
      <c r="CW520" s="10">
        <v>6.2E-2</v>
      </c>
      <c r="CX520" s="10">
        <v>0.05</v>
      </c>
      <c r="CY520" s="10">
        <v>6.4000000000000001E-2</v>
      </c>
      <c r="CZ520" s="10">
        <v>0.06</v>
      </c>
      <c r="DA520" s="10">
        <v>6.4000000000000001E-2</v>
      </c>
      <c r="DB520" s="10">
        <v>5.3999999999999999E-2</v>
      </c>
      <c r="DC520" s="10">
        <v>6.2E-2</v>
      </c>
      <c r="DD520" s="10">
        <v>8.2000000000000003E-2</v>
      </c>
      <c r="DE520" s="10">
        <v>5.6000000000000001E-2</v>
      </c>
      <c r="DF520" s="10">
        <v>7.1999999999999995E-2</v>
      </c>
      <c r="DG520" s="10">
        <v>7.0000000000000007E-2</v>
      </c>
      <c r="DH520" s="10">
        <v>8.4000000000000005E-2</v>
      </c>
      <c r="DI520" s="10">
        <v>0.06</v>
      </c>
      <c r="DJ520" s="25">
        <v>12132.664599314277</v>
      </c>
      <c r="DK520" s="10">
        <v>0.60599999999999998</v>
      </c>
      <c r="DL520" s="10"/>
      <c r="DM520" s="10"/>
      <c r="DN520" s="10"/>
      <c r="DO520" s="10"/>
      <c r="DP520" s="10"/>
      <c r="DQ520" s="10"/>
      <c r="DR520" s="10"/>
      <c r="DS520" s="10"/>
      <c r="DT520" s="10"/>
      <c r="DU520" s="10"/>
      <c r="DV520" s="10"/>
    </row>
    <row r="521" spans="1:126" x14ac:dyDescent="0.35">
      <c r="BC521">
        <v>518</v>
      </c>
      <c r="BD521">
        <v>4437134.7348451335</v>
      </c>
      <c r="BI521">
        <v>518</v>
      </c>
      <c r="BJ521">
        <v>10348.541677218474</v>
      </c>
      <c r="BO521">
        <v>518</v>
      </c>
      <c r="BP521">
        <v>0.60799999999999998</v>
      </c>
      <c r="BW521">
        <v>518</v>
      </c>
      <c r="BX521">
        <v>25.03247373086155</v>
      </c>
      <c r="CE521">
        <v>518</v>
      </c>
      <c r="CF521">
        <v>2405060.3364956267</v>
      </c>
      <c r="CK521">
        <v>518</v>
      </c>
      <c r="CL521">
        <v>-14394.931168101808</v>
      </c>
      <c r="CS521">
        <v>517</v>
      </c>
      <c r="CT521" s="10">
        <v>5.3999999999999999E-2</v>
      </c>
      <c r="CU521" s="10">
        <v>7.3999999999999996E-2</v>
      </c>
      <c r="CV521" s="10">
        <v>5.3999999999999999E-2</v>
      </c>
      <c r="CW521" s="10">
        <v>6.8000000000000005E-2</v>
      </c>
      <c r="CX521" s="10">
        <v>6.2E-2</v>
      </c>
      <c r="CY521" s="10">
        <v>7.3999999999999996E-2</v>
      </c>
      <c r="CZ521" s="10">
        <v>0.06</v>
      </c>
      <c r="DA521" s="10">
        <v>6.2E-2</v>
      </c>
      <c r="DB521" s="10">
        <v>0.05</v>
      </c>
      <c r="DC521" s="10">
        <v>8.2000000000000003E-2</v>
      </c>
      <c r="DD521" s="10">
        <v>4.5999999999999999E-2</v>
      </c>
      <c r="DE521" s="10">
        <v>7.3999999999999996E-2</v>
      </c>
      <c r="DF521" s="10">
        <v>6.8000000000000005E-2</v>
      </c>
      <c r="DG521" s="10">
        <v>5.6000000000000001E-2</v>
      </c>
      <c r="DH521" s="10">
        <v>5.6000000000000001E-2</v>
      </c>
      <c r="DI521" s="10">
        <v>0.06</v>
      </c>
      <c r="DJ521" s="25">
        <v>11230.959707830201</v>
      </c>
      <c r="DK521" s="10">
        <v>0.55000000000000004</v>
      </c>
      <c r="DL521" s="10"/>
      <c r="DM521" s="10"/>
      <c r="DN521" s="10"/>
      <c r="DO521" s="10"/>
      <c r="DP521" s="10"/>
      <c r="DQ521" s="10"/>
      <c r="DR521" s="10"/>
      <c r="DS521" s="10"/>
      <c r="DT521" s="10"/>
      <c r="DU521" s="10"/>
      <c r="DV521" s="10"/>
    </row>
    <row r="522" spans="1:126" x14ac:dyDescent="0.35">
      <c r="BC522">
        <v>519</v>
      </c>
      <c r="BD522">
        <v>5377517.9532208322</v>
      </c>
      <c r="BI522">
        <v>519</v>
      </c>
      <c r="BJ522">
        <v>10117.891766901355</v>
      </c>
      <c r="BO522">
        <v>519</v>
      </c>
      <c r="BP522">
        <v>0.55600000000000005</v>
      </c>
      <c r="BW522">
        <v>519</v>
      </c>
      <c r="BX522">
        <v>25.413214101917628</v>
      </c>
      <c r="CE522">
        <v>519</v>
      </c>
      <c r="CF522">
        <v>1427385.0507400515</v>
      </c>
      <c r="CK522">
        <v>519</v>
      </c>
      <c r="CL522">
        <v>3989.9134050460239</v>
      </c>
      <c r="CS522">
        <v>518</v>
      </c>
      <c r="CT522" s="10">
        <v>7.3999999999999996E-2</v>
      </c>
      <c r="CU522" s="10">
        <v>0.06</v>
      </c>
      <c r="CV522" s="10">
        <v>6.2E-2</v>
      </c>
      <c r="CW522" s="10">
        <v>5.3999999999999999E-2</v>
      </c>
      <c r="CX522" s="10">
        <v>0.06</v>
      </c>
      <c r="CY522" s="10">
        <v>5.1999999999999998E-2</v>
      </c>
      <c r="CZ522" s="10">
        <v>6.6000000000000003E-2</v>
      </c>
      <c r="DA522" s="10">
        <v>5.6000000000000001E-2</v>
      </c>
      <c r="DB522" s="10">
        <v>7.1999999999999995E-2</v>
      </c>
      <c r="DC522" s="10">
        <v>6.4000000000000001E-2</v>
      </c>
      <c r="DD522" s="10">
        <v>7.0000000000000007E-2</v>
      </c>
      <c r="DE522" s="10">
        <v>6.6000000000000003E-2</v>
      </c>
      <c r="DF522" s="10">
        <v>5.6000000000000001E-2</v>
      </c>
      <c r="DG522" s="10">
        <v>0.06</v>
      </c>
      <c r="DH522" s="10">
        <v>6.4000000000000001E-2</v>
      </c>
      <c r="DI522" s="10">
        <v>6.4000000000000001E-2</v>
      </c>
      <c r="DJ522" s="25">
        <v>15812.800490303705</v>
      </c>
      <c r="DK522" s="10">
        <v>0.61</v>
      </c>
      <c r="DL522" s="10"/>
      <c r="DM522" s="10"/>
      <c r="DN522" s="10"/>
      <c r="DO522" s="10"/>
      <c r="DP522" s="10"/>
      <c r="DQ522" s="10"/>
      <c r="DR522" s="10"/>
      <c r="DS522" s="10"/>
      <c r="DT522" s="10"/>
      <c r="DU522" s="10"/>
      <c r="DV522" s="10"/>
    </row>
    <row r="523" spans="1:126" x14ac:dyDescent="0.35">
      <c r="BC523">
        <v>520</v>
      </c>
      <c r="BD523">
        <v>2045381.8104887134</v>
      </c>
      <c r="BI523">
        <v>520</v>
      </c>
      <c r="BJ523">
        <v>10777.357540037323</v>
      </c>
      <c r="BO523">
        <v>520</v>
      </c>
      <c r="BP523">
        <v>0.61</v>
      </c>
      <c r="BW523">
        <v>520</v>
      </c>
      <c r="BX523">
        <v>22.180239962186295</v>
      </c>
      <c r="CE523">
        <v>520</v>
      </c>
      <c r="CF523">
        <v>2413002.0803240309</v>
      </c>
      <c r="CK523">
        <v>520</v>
      </c>
      <c r="CL523">
        <v>3777.5499817574328</v>
      </c>
      <c r="CS523">
        <v>519</v>
      </c>
      <c r="CT523" s="10">
        <v>7.8E-2</v>
      </c>
      <c r="CU523" s="10">
        <v>5.8000000000000003E-2</v>
      </c>
      <c r="CV523" s="10">
        <v>6.8000000000000005E-2</v>
      </c>
      <c r="CW523" s="10">
        <v>5.8000000000000003E-2</v>
      </c>
      <c r="CX523" s="10">
        <v>0.08</v>
      </c>
      <c r="CY523" s="10">
        <v>7.5999999999999998E-2</v>
      </c>
      <c r="CZ523" s="10">
        <v>5.3999999999999999E-2</v>
      </c>
      <c r="DA523" s="10">
        <v>5.8000000000000003E-2</v>
      </c>
      <c r="DB523" s="10">
        <v>5.8000000000000003E-2</v>
      </c>
      <c r="DC523" s="10">
        <v>0.03</v>
      </c>
      <c r="DD523" s="10">
        <v>6.4000000000000001E-2</v>
      </c>
      <c r="DE523" s="10">
        <v>6.4000000000000001E-2</v>
      </c>
      <c r="DF523" s="10">
        <v>5.1999999999999998E-2</v>
      </c>
      <c r="DG523" s="10">
        <v>7.8E-2</v>
      </c>
      <c r="DH523" s="10">
        <v>6.8000000000000005E-2</v>
      </c>
      <c r="DI523" s="10">
        <v>5.6000000000000001E-2</v>
      </c>
      <c r="DJ523" s="25">
        <v>10073.403109754037</v>
      </c>
      <c r="DK523" s="10">
        <v>0.60599999999999998</v>
      </c>
      <c r="DL523" s="10"/>
      <c r="DM523" s="10"/>
      <c r="DN523" s="10"/>
      <c r="DO523" s="10"/>
      <c r="DP523" s="10"/>
      <c r="DQ523" s="10"/>
      <c r="DR523" s="10"/>
      <c r="DS523" s="10"/>
      <c r="DT523" s="10"/>
      <c r="DU523" s="10"/>
      <c r="DV523" s="10"/>
    </row>
    <row r="524" spans="1:126" x14ac:dyDescent="0.35">
      <c r="BC524">
        <v>521</v>
      </c>
      <c r="BD524">
        <v>4667974.1822194224</v>
      </c>
      <c r="BI524">
        <v>521</v>
      </c>
      <c r="BJ524">
        <v>9737.2741841950283</v>
      </c>
      <c r="BO524">
        <v>521</v>
      </c>
      <c r="BP524">
        <v>0.62</v>
      </c>
      <c r="BW524">
        <v>521</v>
      </c>
      <c r="BX524">
        <v>23.765748113791261</v>
      </c>
      <c r="CE524">
        <v>521</v>
      </c>
      <c r="CF524">
        <v>2094564.7675744479</v>
      </c>
      <c r="CK524">
        <v>521</v>
      </c>
      <c r="CL524">
        <v>7997.9742658509322</v>
      </c>
      <c r="CS524">
        <v>520</v>
      </c>
      <c r="CT524" s="10">
        <v>0.06</v>
      </c>
      <c r="CU524" s="10">
        <v>6.2E-2</v>
      </c>
      <c r="CV524" s="10">
        <v>7.3999999999999996E-2</v>
      </c>
      <c r="CW524" s="10">
        <v>0.04</v>
      </c>
      <c r="CX524" s="10">
        <v>5.6000000000000001E-2</v>
      </c>
      <c r="CY524" s="10">
        <v>6.4000000000000001E-2</v>
      </c>
      <c r="CZ524" s="10">
        <v>6.6000000000000003E-2</v>
      </c>
      <c r="DA524" s="10">
        <v>7.0000000000000007E-2</v>
      </c>
      <c r="DB524" s="10">
        <v>7.1999999999999995E-2</v>
      </c>
      <c r="DC524" s="10">
        <v>7.1999999999999995E-2</v>
      </c>
      <c r="DD524" s="10">
        <v>5.1999999999999998E-2</v>
      </c>
      <c r="DE524" s="10">
        <v>6.2E-2</v>
      </c>
      <c r="DF524" s="10">
        <v>5.6000000000000001E-2</v>
      </c>
      <c r="DG524" s="10">
        <v>7.5999999999999998E-2</v>
      </c>
      <c r="DH524" s="10">
        <v>4.8000000000000001E-2</v>
      </c>
      <c r="DI524" s="10">
        <v>7.0000000000000007E-2</v>
      </c>
      <c r="DJ524" s="25">
        <v>10550.924403233072</v>
      </c>
      <c r="DK524" s="10">
        <v>0.60799999999999998</v>
      </c>
      <c r="DL524" s="10"/>
      <c r="DM524" s="10"/>
      <c r="DN524" s="10"/>
      <c r="DO524" s="10"/>
      <c r="DP524" s="10"/>
      <c r="DQ524" s="10"/>
      <c r="DR524" s="10"/>
      <c r="DS524" s="10"/>
      <c r="DT524" s="10"/>
      <c r="DU524" s="10"/>
      <c r="DV524" s="10"/>
    </row>
    <row r="525" spans="1:126" x14ac:dyDescent="0.35">
      <c r="BC525">
        <v>522</v>
      </c>
      <c r="BD525">
        <v>5185472.2164103845</v>
      </c>
      <c r="BI525">
        <v>522</v>
      </c>
      <c r="BJ525">
        <v>11140.983632268892</v>
      </c>
      <c r="BO525">
        <v>522</v>
      </c>
      <c r="BP525">
        <v>0.59199999999999997</v>
      </c>
      <c r="BW525">
        <v>522</v>
      </c>
      <c r="BX525">
        <v>26.468202495956294</v>
      </c>
      <c r="CE525">
        <v>522</v>
      </c>
      <c r="CF525">
        <v>1334275.6148726856</v>
      </c>
      <c r="CK525">
        <v>522</v>
      </c>
      <c r="CL525">
        <v>3700.6280437874416</v>
      </c>
      <c r="CS525">
        <v>521</v>
      </c>
      <c r="CT525" s="10">
        <v>7.0000000000000007E-2</v>
      </c>
      <c r="CU525" s="10">
        <v>5.1999999999999998E-2</v>
      </c>
      <c r="CV525" s="10">
        <v>6.2E-2</v>
      </c>
      <c r="CW525" s="10">
        <v>4.8000000000000001E-2</v>
      </c>
      <c r="CX525" s="10">
        <v>4.2000000000000003E-2</v>
      </c>
      <c r="CY525" s="10">
        <v>6.6000000000000003E-2</v>
      </c>
      <c r="CZ525" s="10">
        <v>6.4000000000000001E-2</v>
      </c>
      <c r="DA525" s="10">
        <v>8.5999999999999993E-2</v>
      </c>
      <c r="DB525" s="10">
        <v>8.7999999999999995E-2</v>
      </c>
      <c r="DC525" s="10">
        <v>0.06</v>
      </c>
      <c r="DD525" s="10">
        <v>7.1999999999999995E-2</v>
      </c>
      <c r="DE525" s="10">
        <v>5.6000000000000001E-2</v>
      </c>
      <c r="DF525" s="10">
        <v>6.4000000000000001E-2</v>
      </c>
      <c r="DG525" s="10">
        <v>7.5999999999999998E-2</v>
      </c>
      <c r="DH525" s="10">
        <v>4.5999999999999999E-2</v>
      </c>
      <c r="DI525" s="10">
        <v>4.8000000000000001E-2</v>
      </c>
      <c r="DJ525" s="25">
        <v>14010.109658580428</v>
      </c>
      <c r="DK525" s="10">
        <v>0.59599999999999997</v>
      </c>
      <c r="DL525" s="10"/>
      <c r="DM525" s="10"/>
      <c r="DN525" s="10"/>
      <c r="DO525" s="10"/>
      <c r="DP525" s="10"/>
      <c r="DQ525" s="10"/>
      <c r="DR525" s="10"/>
      <c r="DS525" s="10"/>
      <c r="DT525" s="10"/>
      <c r="DU525" s="10"/>
      <c r="DV525" s="10"/>
    </row>
    <row r="526" spans="1:126" x14ac:dyDescent="0.35">
      <c r="BC526">
        <v>523</v>
      </c>
      <c r="BD526">
        <v>4290041.5302788736</v>
      </c>
      <c r="BI526">
        <v>523</v>
      </c>
      <c r="BJ526">
        <v>10411.255535766353</v>
      </c>
      <c r="BO526">
        <v>523</v>
      </c>
      <c r="BP526">
        <v>0.62</v>
      </c>
      <c r="BW526">
        <v>523</v>
      </c>
      <c r="BX526">
        <v>32.484478836192402</v>
      </c>
      <c r="CE526">
        <v>523</v>
      </c>
      <c r="CF526">
        <v>1773066.7524844203</v>
      </c>
      <c r="CK526">
        <v>523</v>
      </c>
      <c r="CL526">
        <v>6419.1064955147203</v>
      </c>
      <c r="CS526">
        <v>522</v>
      </c>
      <c r="CT526" s="10">
        <v>6.8000000000000005E-2</v>
      </c>
      <c r="CU526" s="10">
        <v>0.06</v>
      </c>
      <c r="CV526" s="10">
        <v>7.3999999999999996E-2</v>
      </c>
      <c r="CW526" s="10">
        <v>7.8E-2</v>
      </c>
      <c r="CX526" s="10">
        <v>5.1999999999999998E-2</v>
      </c>
      <c r="CY526" s="10">
        <v>5.3999999999999999E-2</v>
      </c>
      <c r="CZ526" s="10">
        <v>6.4000000000000001E-2</v>
      </c>
      <c r="DA526" s="10">
        <v>4.3999999999999997E-2</v>
      </c>
      <c r="DB526" s="10">
        <v>7.5999999999999998E-2</v>
      </c>
      <c r="DC526" s="10">
        <v>5.6000000000000001E-2</v>
      </c>
      <c r="DD526" s="10">
        <v>6.2E-2</v>
      </c>
      <c r="DE526" s="10">
        <v>4.5999999999999999E-2</v>
      </c>
      <c r="DF526" s="10">
        <v>6.4000000000000001E-2</v>
      </c>
      <c r="DG526" s="10">
        <v>5.6000000000000001E-2</v>
      </c>
      <c r="DH526" s="10">
        <v>6.8000000000000005E-2</v>
      </c>
      <c r="DI526" s="10">
        <v>7.8E-2</v>
      </c>
      <c r="DJ526" s="25">
        <v>10573.866083933584</v>
      </c>
      <c r="DK526" s="10">
        <v>0.622</v>
      </c>
      <c r="DL526" s="10"/>
      <c r="DM526" s="10"/>
      <c r="DN526" s="10"/>
      <c r="DO526" s="10"/>
      <c r="DP526" s="10"/>
      <c r="DQ526" s="10"/>
      <c r="DR526" s="10"/>
      <c r="DS526" s="10"/>
      <c r="DT526" s="10"/>
      <c r="DU526" s="10"/>
      <c r="DV526" s="10"/>
    </row>
    <row r="527" spans="1:126" x14ac:dyDescent="0.35">
      <c r="BC527">
        <v>524</v>
      </c>
      <c r="BD527">
        <v>4293117.0450618826</v>
      </c>
      <c r="BI527">
        <v>524</v>
      </c>
      <c r="BJ527">
        <v>10929.854431606049</v>
      </c>
      <c r="BO527">
        <v>524</v>
      </c>
      <c r="BP527">
        <v>0.624</v>
      </c>
      <c r="BW527">
        <v>524</v>
      </c>
      <c r="BX527">
        <v>24.588334692883247</v>
      </c>
      <c r="CE527">
        <v>524</v>
      </c>
      <c r="CF527">
        <v>2000475.5704628907</v>
      </c>
      <c r="CK527">
        <v>524</v>
      </c>
      <c r="CL527">
        <v>4692.7348471664309</v>
      </c>
      <c r="CS527">
        <v>523</v>
      </c>
      <c r="CT527" s="10">
        <v>4.3999999999999997E-2</v>
      </c>
      <c r="CU527" s="10">
        <v>4.3999999999999997E-2</v>
      </c>
      <c r="CV527" s="10">
        <v>0.05</v>
      </c>
      <c r="CW527" s="10">
        <v>6.6000000000000003E-2</v>
      </c>
      <c r="CX527" s="10">
        <v>8.2000000000000003E-2</v>
      </c>
      <c r="CY527" s="10">
        <v>6.4000000000000001E-2</v>
      </c>
      <c r="CZ527" s="10">
        <v>7.5999999999999998E-2</v>
      </c>
      <c r="DA527" s="10">
        <v>5.8000000000000003E-2</v>
      </c>
      <c r="DB527" s="10">
        <v>6.8000000000000005E-2</v>
      </c>
      <c r="DC527" s="10">
        <v>6.4000000000000001E-2</v>
      </c>
      <c r="DD527" s="10">
        <v>6.6000000000000003E-2</v>
      </c>
      <c r="DE527" s="10">
        <v>6.8000000000000005E-2</v>
      </c>
      <c r="DF527" s="10">
        <v>6.4000000000000001E-2</v>
      </c>
      <c r="DG527" s="10">
        <v>5.8000000000000003E-2</v>
      </c>
      <c r="DH527" s="10">
        <v>5.8000000000000003E-2</v>
      </c>
      <c r="DI527" s="10">
        <v>7.0000000000000007E-2</v>
      </c>
      <c r="DJ527" s="25">
        <v>10212.56991834301</v>
      </c>
      <c r="DK527" s="10">
        <v>0.59199999999999997</v>
      </c>
      <c r="DL527" s="10"/>
      <c r="DM527" s="10"/>
      <c r="DN527" s="10"/>
      <c r="DO527" s="10"/>
      <c r="DP527" s="10"/>
      <c r="DQ527" s="10"/>
      <c r="DR527" s="10"/>
      <c r="DS527" s="10"/>
      <c r="DT527" s="10"/>
      <c r="DU527" s="10"/>
      <c r="DV527" s="10"/>
    </row>
    <row r="528" spans="1:126" x14ac:dyDescent="0.35">
      <c r="BC528">
        <v>525</v>
      </c>
      <c r="BD528">
        <v>5227723.5882227235</v>
      </c>
      <c r="BI528">
        <v>525</v>
      </c>
      <c r="BJ528">
        <v>9969.1934527185276</v>
      </c>
      <c r="BO528">
        <v>525</v>
      </c>
      <c r="BP528">
        <v>0.59799999999999998</v>
      </c>
      <c r="BW528">
        <v>525</v>
      </c>
      <c r="BX528">
        <v>21.339932119561041</v>
      </c>
      <c r="CE528">
        <v>525</v>
      </c>
      <c r="CF528">
        <v>1423310.6646875225</v>
      </c>
      <c r="CK528">
        <v>525</v>
      </c>
      <c r="CL528">
        <v>1895.9370567418182</v>
      </c>
      <c r="CS528">
        <v>524</v>
      </c>
      <c r="CT528" s="10">
        <v>5.8000000000000003E-2</v>
      </c>
      <c r="CU528" s="10">
        <v>6.6000000000000003E-2</v>
      </c>
      <c r="CV528" s="10">
        <v>4.8000000000000001E-2</v>
      </c>
      <c r="CW528" s="10">
        <v>6.2E-2</v>
      </c>
      <c r="CX528" s="10">
        <v>0.06</v>
      </c>
      <c r="CY528" s="10">
        <v>6.4000000000000001E-2</v>
      </c>
      <c r="CZ528" s="10">
        <v>7.1999999999999995E-2</v>
      </c>
      <c r="DA528" s="10">
        <v>0.08</v>
      </c>
      <c r="DB528" s="10">
        <v>5.1999999999999998E-2</v>
      </c>
      <c r="DC528" s="10">
        <v>6.4000000000000001E-2</v>
      </c>
      <c r="DD528" s="10">
        <v>5.8000000000000003E-2</v>
      </c>
      <c r="DE528" s="10">
        <v>0.06</v>
      </c>
      <c r="DF528" s="10">
        <v>6.8000000000000005E-2</v>
      </c>
      <c r="DG528" s="10">
        <v>4.8000000000000001E-2</v>
      </c>
      <c r="DH528" s="10">
        <v>6.4000000000000001E-2</v>
      </c>
      <c r="DI528" s="10">
        <v>7.5999999999999998E-2</v>
      </c>
      <c r="DJ528" s="25">
        <v>8053.6059318570096</v>
      </c>
      <c r="DK528" s="10">
        <v>0.6</v>
      </c>
      <c r="DL528" s="10"/>
      <c r="DM528" s="10"/>
      <c r="DN528" s="10"/>
      <c r="DO528" s="10"/>
      <c r="DP528" s="10"/>
      <c r="DQ528" s="10"/>
      <c r="DR528" s="10"/>
      <c r="DS528" s="10"/>
      <c r="DT528" s="10"/>
      <c r="DU528" s="10"/>
      <c r="DV528" s="10"/>
    </row>
    <row r="529" spans="55:126" x14ac:dyDescent="0.35">
      <c r="BC529">
        <v>526</v>
      </c>
      <c r="BD529">
        <v>4475098.9275498176</v>
      </c>
      <c r="BI529">
        <v>526</v>
      </c>
      <c r="BJ529">
        <v>9688.4190905422529</v>
      </c>
      <c r="BO529">
        <v>526</v>
      </c>
      <c r="BP529">
        <v>0.59199999999999997</v>
      </c>
      <c r="BW529">
        <v>526</v>
      </c>
      <c r="BX529">
        <v>25.313957509977207</v>
      </c>
      <c r="CE529">
        <v>526</v>
      </c>
      <c r="CF529">
        <v>1614972.7948823713</v>
      </c>
      <c r="CK529">
        <v>526</v>
      </c>
      <c r="CL529">
        <v>9881.4562492568675</v>
      </c>
      <c r="CS529">
        <v>525</v>
      </c>
      <c r="CT529" s="10">
        <v>4.8000000000000001E-2</v>
      </c>
      <c r="CU529" s="10">
        <v>6.6000000000000003E-2</v>
      </c>
      <c r="CV529" s="10">
        <v>6.6000000000000003E-2</v>
      </c>
      <c r="CW529" s="10">
        <v>7.8E-2</v>
      </c>
      <c r="CX529" s="10">
        <v>7.0000000000000007E-2</v>
      </c>
      <c r="CY529" s="10">
        <v>5.1999999999999998E-2</v>
      </c>
      <c r="CZ529" s="10">
        <v>7.0000000000000007E-2</v>
      </c>
      <c r="DA529" s="10">
        <v>5.6000000000000001E-2</v>
      </c>
      <c r="DB529" s="10">
        <v>6.4000000000000001E-2</v>
      </c>
      <c r="DC529" s="10">
        <v>5.6000000000000001E-2</v>
      </c>
      <c r="DD529" s="10">
        <v>4.8000000000000001E-2</v>
      </c>
      <c r="DE529" s="10">
        <v>0.06</v>
      </c>
      <c r="DF529" s="10">
        <v>8.4000000000000005E-2</v>
      </c>
      <c r="DG529" s="10">
        <v>4.8000000000000001E-2</v>
      </c>
      <c r="DH529" s="10">
        <v>8.5999999999999993E-2</v>
      </c>
      <c r="DI529" s="10">
        <v>4.8000000000000001E-2</v>
      </c>
      <c r="DJ529" s="25">
        <v>2158.3244066275911</v>
      </c>
      <c r="DK529" s="10">
        <v>0.56200000000000006</v>
      </c>
      <c r="DL529" s="10"/>
      <c r="DM529" s="10"/>
      <c r="DN529" s="10"/>
      <c r="DO529" s="10"/>
      <c r="DP529" s="10"/>
      <c r="DQ529" s="10"/>
      <c r="DR529" s="10"/>
      <c r="DS529" s="10"/>
      <c r="DT529" s="10"/>
      <c r="DU529" s="10"/>
      <c r="DV529" s="10"/>
    </row>
    <row r="530" spans="55:126" x14ac:dyDescent="0.35">
      <c r="BC530">
        <v>527</v>
      </c>
      <c r="BD530">
        <v>1591387.0645734621</v>
      </c>
      <c r="BI530">
        <v>527</v>
      </c>
      <c r="BJ530">
        <v>13172.920627698828</v>
      </c>
      <c r="BO530">
        <v>527</v>
      </c>
      <c r="BP530">
        <v>0.61199999999999999</v>
      </c>
      <c r="BW530">
        <v>527</v>
      </c>
      <c r="BX530">
        <v>25.27243692117505</v>
      </c>
      <c r="CE530">
        <v>527</v>
      </c>
      <c r="CF530">
        <v>2224500.4510944118</v>
      </c>
      <c r="CK530">
        <v>527</v>
      </c>
      <c r="CL530">
        <v>3685.9966898126177</v>
      </c>
      <c r="CS530">
        <v>526</v>
      </c>
      <c r="CT530" s="10">
        <v>5.8000000000000003E-2</v>
      </c>
      <c r="CU530" s="10">
        <v>7.1999999999999995E-2</v>
      </c>
      <c r="CV530" s="10">
        <v>7.5999999999999998E-2</v>
      </c>
      <c r="CW530" s="10">
        <v>0.06</v>
      </c>
      <c r="CX530" s="10">
        <v>4.3999999999999997E-2</v>
      </c>
      <c r="CY530" s="10">
        <v>5.8000000000000003E-2</v>
      </c>
      <c r="CZ530" s="10">
        <v>7.0000000000000007E-2</v>
      </c>
      <c r="DA530" s="10">
        <v>7.0000000000000007E-2</v>
      </c>
      <c r="DB530" s="10">
        <v>0.05</v>
      </c>
      <c r="DC530" s="10">
        <v>6.2E-2</v>
      </c>
      <c r="DD530" s="10">
        <v>8.7999999999999995E-2</v>
      </c>
      <c r="DE530" s="10">
        <v>7.1999999999999995E-2</v>
      </c>
      <c r="DF530" s="10">
        <v>3.7999999999999999E-2</v>
      </c>
      <c r="DG530" s="10">
        <v>5.6000000000000001E-2</v>
      </c>
      <c r="DH530" s="10">
        <v>7.0000000000000007E-2</v>
      </c>
      <c r="DI530" s="10">
        <v>5.6000000000000001E-2</v>
      </c>
      <c r="DJ530" s="25">
        <v>9516.019324409941</v>
      </c>
      <c r="DK530" s="10">
        <v>0.58799999999999997</v>
      </c>
      <c r="DL530" s="10"/>
      <c r="DM530" s="10"/>
      <c r="DN530" s="10"/>
      <c r="DO530" s="10"/>
      <c r="DP530" s="10"/>
      <c r="DQ530" s="10"/>
      <c r="DR530" s="10"/>
      <c r="DS530" s="10"/>
      <c r="DT530" s="10"/>
      <c r="DU530" s="10"/>
      <c r="DV530" s="10"/>
    </row>
    <row r="531" spans="55:126" x14ac:dyDescent="0.35">
      <c r="BC531">
        <v>528</v>
      </c>
      <c r="BD531">
        <v>4914396.4549992085</v>
      </c>
      <c r="BI531">
        <v>528</v>
      </c>
      <c r="BJ531">
        <v>11125.267924507563</v>
      </c>
      <c r="BO531">
        <v>528</v>
      </c>
      <c r="BP531">
        <v>0.58799999999999997</v>
      </c>
      <c r="BW531">
        <v>528</v>
      </c>
      <c r="BX531">
        <v>22.697653015281411</v>
      </c>
      <c r="CE531">
        <v>528</v>
      </c>
      <c r="CF531">
        <v>1850043.1366382074</v>
      </c>
      <c r="CK531">
        <v>528</v>
      </c>
      <c r="CL531">
        <v>-4513.9316507584363</v>
      </c>
      <c r="CS531">
        <v>527</v>
      </c>
      <c r="CT531" s="10">
        <v>7.5999999999999998E-2</v>
      </c>
      <c r="CU531" s="10">
        <v>6.6000000000000003E-2</v>
      </c>
      <c r="CV531" s="10">
        <v>7.0000000000000007E-2</v>
      </c>
      <c r="CW531" s="10">
        <v>0.06</v>
      </c>
      <c r="CX531" s="10">
        <v>7.3999999999999996E-2</v>
      </c>
      <c r="CY531" s="10">
        <v>4.8000000000000001E-2</v>
      </c>
      <c r="CZ531" s="10">
        <v>0.06</v>
      </c>
      <c r="DA531" s="10">
        <v>6.8000000000000005E-2</v>
      </c>
      <c r="DB531" s="10">
        <v>0.05</v>
      </c>
      <c r="DC531" s="10">
        <v>6.6000000000000003E-2</v>
      </c>
      <c r="DD531" s="10">
        <v>4.5999999999999999E-2</v>
      </c>
      <c r="DE531" s="10">
        <v>7.0000000000000007E-2</v>
      </c>
      <c r="DF531" s="10">
        <v>7.0000000000000007E-2</v>
      </c>
      <c r="DG531" s="10">
        <v>5.3999999999999999E-2</v>
      </c>
      <c r="DH531" s="10">
        <v>5.8000000000000003E-2</v>
      </c>
      <c r="DI531" s="10">
        <v>6.4000000000000001E-2</v>
      </c>
      <c r="DJ531" s="25">
        <v>10195.00570744427</v>
      </c>
      <c r="DK531" s="10">
        <v>0.63</v>
      </c>
      <c r="DL531" s="10"/>
      <c r="DM531" s="10"/>
      <c r="DN531" s="10"/>
      <c r="DO531" s="10"/>
      <c r="DP531" s="10"/>
      <c r="DQ531" s="10"/>
      <c r="DR531" s="10"/>
      <c r="DS531" s="10"/>
      <c r="DT531" s="10"/>
      <c r="DU531" s="10"/>
      <c r="DV531" s="10"/>
    </row>
    <row r="532" spans="55:126" x14ac:dyDescent="0.35">
      <c r="BC532">
        <v>529</v>
      </c>
      <c r="BD532">
        <v>4228014.3115670346</v>
      </c>
      <c r="BI532">
        <v>529</v>
      </c>
      <c r="BJ532">
        <v>5333.9320718173885</v>
      </c>
      <c r="BO532">
        <v>529</v>
      </c>
      <c r="BP532">
        <v>0.622</v>
      </c>
      <c r="BW532">
        <v>529</v>
      </c>
      <c r="BX532">
        <v>24.448093016579751</v>
      </c>
      <c r="CE532">
        <v>529</v>
      </c>
      <c r="CF532">
        <v>1760281.6933881766</v>
      </c>
      <c r="CK532">
        <v>529</v>
      </c>
      <c r="CL532">
        <v>4468.6198341066593</v>
      </c>
      <c r="CS532">
        <v>528</v>
      </c>
      <c r="CT532" s="10">
        <v>0.05</v>
      </c>
      <c r="CU532" s="10">
        <v>8.2000000000000003E-2</v>
      </c>
      <c r="CV532" s="10">
        <v>4.8000000000000001E-2</v>
      </c>
      <c r="CW532" s="10">
        <v>5.3999999999999999E-2</v>
      </c>
      <c r="CX532" s="10">
        <v>6.2E-2</v>
      </c>
      <c r="CY532" s="10">
        <v>6.6000000000000003E-2</v>
      </c>
      <c r="CZ532" s="10">
        <v>6.2E-2</v>
      </c>
      <c r="DA532" s="10">
        <v>5.1999999999999998E-2</v>
      </c>
      <c r="DB532" s="10">
        <v>0.06</v>
      </c>
      <c r="DC532" s="10">
        <v>5.8000000000000003E-2</v>
      </c>
      <c r="DD532" s="10">
        <v>7.3999999999999996E-2</v>
      </c>
      <c r="DE532" s="10">
        <v>7.0000000000000007E-2</v>
      </c>
      <c r="DF532" s="10">
        <v>6.8000000000000005E-2</v>
      </c>
      <c r="DG532" s="10">
        <v>5.1999999999999998E-2</v>
      </c>
      <c r="DH532" s="10">
        <v>7.0000000000000007E-2</v>
      </c>
      <c r="DI532" s="10">
        <v>7.1999999999999995E-2</v>
      </c>
      <c r="DJ532" s="25">
        <v>8963.0186493002402</v>
      </c>
      <c r="DK532" s="10">
        <v>0.54800000000000004</v>
      </c>
      <c r="DL532" s="10"/>
      <c r="DM532" s="10"/>
      <c r="DN532" s="10"/>
      <c r="DO532" s="10"/>
      <c r="DP532" s="10"/>
      <c r="DQ532" s="10"/>
      <c r="DR532" s="10"/>
      <c r="DS532" s="10"/>
      <c r="DT532" s="10"/>
      <c r="DU532" s="10"/>
      <c r="DV532" s="10"/>
    </row>
    <row r="533" spans="55:126" x14ac:dyDescent="0.35">
      <c r="BC533">
        <v>530</v>
      </c>
      <c r="BD533">
        <v>5417378.9755346356</v>
      </c>
      <c r="BI533">
        <v>530</v>
      </c>
      <c r="BJ533">
        <v>12384.450447488187</v>
      </c>
      <c r="BO533">
        <v>530</v>
      </c>
      <c r="BP533">
        <v>0.58399999999999996</v>
      </c>
      <c r="BW533">
        <v>530</v>
      </c>
      <c r="BX533">
        <v>23.764791389951679</v>
      </c>
      <c r="CE533">
        <v>530</v>
      </c>
      <c r="CF533">
        <v>1958521.0396994217</v>
      </c>
      <c r="CK533">
        <v>530</v>
      </c>
      <c r="CL533">
        <v>5587.2200093897172</v>
      </c>
      <c r="CS533">
        <v>529</v>
      </c>
      <c r="CT533" s="10">
        <v>6.4000000000000001E-2</v>
      </c>
      <c r="CU533" s="10">
        <v>7.0000000000000007E-2</v>
      </c>
      <c r="CV533" s="10">
        <v>4.5999999999999999E-2</v>
      </c>
      <c r="CW533" s="10">
        <v>5.1999999999999998E-2</v>
      </c>
      <c r="CX533" s="10">
        <v>5.6000000000000001E-2</v>
      </c>
      <c r="CY533" s="10">
        <v>5.6000000000000001E-2</v>
      </c>
      <c r="CZ533" s="10">
        <v>8.7999999999999995E-2</v>
      </c>
      <c r="DA533" s="10">
        <v>6.8000000000000005E-2</v>
      </c>
      <c r="DB533" s="10">
        <v>6.8000000000000005E-2</v>
      </c>
      <c r="DC533" s="10">
        <v>7.0000000000000007E-2</v>
      </c>
      <c r="DD533" s="10">
        <v>5.6000000000000001E-2</v>
      </c>
      <c r="DE533" s="10">
        <v>7.1999999999999995E-2</v>
      </c>
      <c r="DF533" s="10">
        <v>7.0000000000000007E-2</v>
      </c>
      <c r="DG533" s="10">
        <v>5.6000000000000001E-2</v>
      </c>
      <c r="DH533" s="10">
        <v>5.1999999999999998E-2</v>
      </c>
      <c r="DI533" s="10">
        <v>5.6000000000000001E-2</v>
      </c>
      <c r="DJ533" s="25">
        <v>4872.9687397728303</v>
      </c>
      <c r="DK533" s="10">
        <v>0.56000000000000005</v>
      </c>
      <c r="DL533" s="10"/>
      <c r="DM533" s="10"/>
      <c r="DN533" s="10"/>
      <c r="DO533" s="10"/>
      <c r="DP533" s="10"/>
      <c r="DQ533" s="10"/>
      <c r="DR533" s="10"/>
      <c r="DS533" s="10"/>
      <c r="DT533" s="10"/>
      <c r="DU533" s="10"/>
      <c r="DV533" s="10"/>
    </row>
    <row r="534" spans="55:126" x14ac:dyDescent="0.35">
      <c r="BC534">
        <v>531</v>
      </c>
      <c r="BD534">
        <v>4958853.9938899754</v>
      </c>
      <c r="BI534">
        <v>531</v>
      </c>
      <c r="BJ534">
        <v>6418.3485989005703</v>
      </c>
      <c r="BO534">
        <v>531</v>
      </c>
      <c r="BP534">
        <v>0.64</v>
      </c>
      <c r="BW534">
        <v>531</v>
      </c>
      <c r="BX534">
        <v>24.759902306343768</v>
      </c>
      <c r="CE534">
        <v>531</v>
      </c>
      <c r="CF534">
        <v>2183844.8788708113</v>
      </c>
      <c r="CK534">
        <v>531</v>
      </c>
      <c r="CL534">
        <v>5614.3778610882864</v>
      </c>
      <c r="CS534">
        <v>530</v>
      </c>
      <c r="CT534" s="10">
        <v>8.4000000000000005E-2</v>
      </c>
      <c r="CU534" s="10">
        <v>6.8000000000000005E-2</v>
      </c>
      <c r="CV534" s="10">
        <v>5.8000000000000003E-2</v>
      </c>
      <c r="CW534" s="10">
        <v>5.1999999999999998E-2</v>
      </c>
      <c r="CX534" s="10">
        <v>4.2000000000000003E-2</v>
      </c>
      <c r="CY534" s="10">
        <v>5.6000000000000001E-2</v>
      </c>
      <c r="CZ534" s="10">
        <v>6.2E-2</v>
      </c>
      <c r="DA534" s="10">
        <v>7.1999999999999995E-2</v>
      </c>
      <c r="DB534" s="10">
        <v>5.8000000000000003E-2</v>
      </c>
      <c r="DC534" s="10">
        <v>0.06</v>
      </c>
      <c r="DD534" s="10">
        <v>8.7999999999999995E-2</v>
      </c>
      <c r="DE534" s="10">
        <v>0.06</v>
      </c>
      <c r="DF534" s="10">
        <v>0.05</v>
      </c>
      <c r="DG534" s="10">
        <v>7.1999999999999995E-2</v>
      </c>
      <c r="DH534" s="10">
        <v>5.3999999999999999E-2</v>
      </c>
      <c r="DI534" s="10">
        <v>6.4000000000000001E-2</v>
      </c>
      <c r="DJ534" s="25">
        <v>10743.32436639448</v>
      </c>
      <c r="DK534" s="10">
        <v>0.61199999999999999</v>
      </c>
      <c r="DL534" s="10"/>
      <c r="DM534" s="10"/>
      <c r="DN534" s="10"/>
      <c r="DO534" s="10"/>
      <c r="DP534" s="10"/>
      <c r="DQ534" s="10"/>
      <c r="DR534" s="10"/>
      <c r="DS534" s="10"/>
      <c r="DT534" s="10"/>
      <c r="DU534" s="10"/>
      <c r="DV534" s="10"/>
    </row>
    <row r="535" spans="55:126" x14ac:dyDescent="0.35">
      <c r="BC535">
        <v>532</v>
      </c>
      <c r="BD535">
        <v>5964433.7455191147</v>
      </c>
      <c r="BI535">
        <v>532</v>
      </c>
      <c r="BJ535">
        <v>9872.0640915881104</v>
      </c>
      <c r="BO535">
        <v>532</v>
      </c>
      <c r="BP535">
        <v>0.60599999999999998</v>
      </c>
      <c r="BW535">
        <v>532</v>
      </c>
      <c r="BX535">
        <v>24.643331510879527</v>
      </c>
      <c r="CE535">
        <v>532</v>
      </c>
      <c r="CF535">
        <v>2206271.3135003238</v>
      </c>
      <c r="CK535">
        <v>532</v>
      </c>
      <c r="CL535">
        <v>2770.7195132624911</v>
      </c>
      <c r="CS535">
        <v>531</v>
      </c>
      <c r="CT535" s="10">
        <v>6.6000000000000003E-2</v>
      </c>
      <c r="CU535" s="10">
        <v>5.8000000000000003E-2</v>
      </c>
      <c r="CV535" s="10">
        <v>5.6000000000000001E-2</v>
      </c>
      <c r="CW535" s="10">
        <v>5.1999999999999998E-2</v>
      </c>
      <c r="CX535" s="10">
        <v>0.05</v>
      </c>
      <c r="CY535" s="10">
        <v>5.8000000000000003E-2</v>
      </c>
      <c r="CZ535" s="10">
        <v>0.08</v>
      </c>
      <c r="DA535" s="10">
        <v>4.5999999999999999E-2</v>
      </c>
      <c r="DB535" s="10">
        <v>6.6000000000000003E-2</v>
      </c>
      <c r="DC535" s="10">
        <v>6.2E-2</v>
      </c>
      <c r="DD535" s="10">
        <v>6.6000000000000003E-2</v>
      </c>
      <c r="DE535" s="10">
        <v>9.1999999999999998E-2</v>
      </c>
      <c r="DF535" s="10">
        <v>6.4000000000000001E-2</v>
      </c>
      <c r="DG535" s="10">
        <v>8.5999999999999993E-2</v>
      </c>
      <c r="DH535" s="10">
        <v>3.4000000000000002E-2</v>
      </c>
      <c r="DI535" s="10">
        <v>6.4000000000000001E-2</v>
      </c>
      <c r="DJ535" s="25">
        <v>9414.8501998463416</v>
      </c>
      <c r="DK535" s="10">
        <v>0.59599999999999997</v>
      </c>
      <c r="DL535" s="10"/>
      <c r="DM535" s="10"/>
      <c r="DN535" s="10"/>
      <c r="DO535" s="10"/>
      <c r="DP535" s="10"/>
      <c r="DQ535" s="10"/>
      <c r="DR535" s="10"/>
      <c r="DS535" s="10"/>
      <c r="DT535" s="10"/>
      <c r="DU535" s="10"/>
      <c r="DV535" s="10"/>
    </row>
    <row r="536" spans="55:126" x14ac:dyDescent="0.35">
      <c r="BC536">
        <v>533</v>
      </c>
      <c r="BD536">
        <v>2464738.2026085421</v>
      </c>
      <c r="BI536">
        <v>533</v>
      </c>
      <c r="BJ536">
        <v>10964.40742333418</v>
      </c>
      <c r="BO536">
        <v>533</v>
      </c>
      <c r="BP536">
        <v>0.56200000000000006</v>
      </c>
      <c r="BW536">
        <v>533</v>
      </c>
      <c r="BX536">
        <v>22.909729559229806</v>
      </c>
      <c r="CE536">
        <v>533</v>
      </c>
      <c r="CF536">
        <v>1343700.8111281164</v>
      </c>
      <c r="CK536">
        <v>533</v>
      </c>
      <c r="CL536">
        <v>4627.8141296268068</v>
      </c>
      <c r="CS536">
        <v>532</v>
      </c>
      <c r="CT536" s="10">
        <v>5.6000000000000001E-2</v>
      </c>
      <c r="CU536" s="10">
        <v>0.06</v>
      </c>
      <c r="CV536" s="10">
        <v>9.1999999999999998E-2</v>
      </c>
      <c r="CW536" s="10">
        <v>7.1999999999999995E-2</v>
      </c>
      <c r="CX536" s="10">
        <v>4.5999999999999999E-2</v>
      </c>
      <c r="CY536" s="10">
        <v>6.6000000000000003E-2</v>
      </c>
      <c r="CZ536" s="10">
        <v>0.05</v>
      </c>
      <c r="DA536" s="10">
        <v>4.3999999999999997E-2</v>
      </c>
      <c r="DB536" s="10">
        <v>0.05</v>
      </c>
      <c r="DC536" s="10">
        <v>7.0000000000000007E-2</v>
      </c>
      <c r="DD536" s="10">
        <v>6.2E-2</v>
      </c>
      <c r="DE536" s="10">
        <v>0.06</v>
      </c>
      <c r="DF536" s="10">
        <v>7.0000000000000007E-2</v>
      </c>
      <c r="DG536" s="10">
        <v>6.4000000000000001E-2</v>
      </c>
      <c r="DH536" s="10">
        <v>5.8000000000000003E-2</v>
      </c>
      <c r="DI536" s="10">
        <v>0.08</v>
      </c>
      <c r="DJ536" s="25">
        <v>10710.258894530542</v>
      </c>
      <c r="DK536" s="10">
        <v>0.622</v>
      </c>
      <c r="DL536" s="10"/>
      <c r="DM536" s="10"/>
      <c r="DN536" s="10"/>
      <c r="DO536" s="10"/>
      <c r="DP536" s="10"/>
      <c r="DQ536" s="10"/>
      <c r="DR536" s="10"/>
      <c r="DS536" s="10"/>
      <c r="DT536" s="10"/>
      <c r="DU536" s="10"/>
      <c r="DV536" s="10"/>
    </row>
    <row r="537" spans="55:126" x14ac:dyDescent="0.35">
      <c r="BC537">
        <v>534</v>
      </c>
      <c r="BD537">
        <v>4769672.6295346683</v>
      </c>
      <c r="BI537">
        <v>534</v>
      </c>
      <c r="BJ537">
        <v>10597.234946892375</v>
      </c>
      <c r="BO537">
        <v>534</v>
      </c>
      <c r="BP537">
        <v>0.60199999999999998</v>
      </c>
      <c r="BW537">
        <v>534</v>
      </c>
      <c r="BX537">
        <v>25.156157960050031</v>
      </c>
      <c r="CE537">
        <v>534</v>
      </c>
      <c r="CF537">
        <v>2137112.9291449063</v>
      </c>
      <c r="CK537">
        <v>534</v>
      </c>
      <c r="CL537">
        <v>5359.2357329835704</v>
      </c>
      <c r="CS537">
        <v>533</v>
      </c>
      <c r="CT537" s="10">
        <v>0.05</v>
      </c>
      <c r="CU537" s="10">
        <v>6.2E-2</v>
      </c>
      <c r="CV537" s="10">
        <v>0.06</v>
      </c>
      <c r="CW537" s="10">
        <v>5.8000000000000003E-2</v>
      </c>
      <c r="CX537" s="10">
        <v>6.4000000000000001E-2</v>
      </c>
      <c r="CY537" s="10">
        <v>7.0000000000000007E-2</v>
      </c>
      <c r="CZ537" s="10">
        <v>6.6000000000000003E-2</v>
      </c>
      <c r="DA537" s="10">
        <v>0.04</v>
      </c>
      <c r="DB537" s="10">
        <v>5.3999999999999999E-2</v>
      </c>
      <c r="DC537" s="10">
        <v>7.1999999999999995E-2</v>
      </c>
      <c r="DD537" s="10">
        <v>8.2000000000000003E-2</v>
      </c>
      <c r="DE537" s="10">
        <v>5.8000000000000003E-2</v>
      </c>
      <c r="DF537" s="10">
        <v>6.4000000000000001E-2</v>
      </c>
      <c r="DG537" s="10">
        <v>0.06</v>
      </c>
      <c r="DH537" s="10">
        <v>7.0000000000000007E-2</v>
      </c>
      <c r="DI537" s="10">
        <v>7.0000000000000007E-2</v>
      </c>
      <c r="DJ537" s="25">
        <v>10486.192661411327</v>
      </c>
      <c r="DK537" s="10">
        <v>0.61199999999999999</v>
      </c>
      <c r="DL537" s="10"/>
      <c r="DM537" s="10"/>
      <c r="DN537" s="10"/>
      <c r="DO537" s="10"/>
      <c r="DP537" s="10"/>
      <c r="DQ537" s="10"/>
      <c r="DR537" s="10"/>
      <c r="DS537" s="10"/>
      <c r="DT537" s="10"/>
      <c r="DU537" s="10"/>
      <c r="DV537" s="10"/>
    </row>
    <row r="538" spans="55:126" x14ac:dyDescent="0.35">
      <c r="BC538">
        <v>535</v>
      </c>
      <c r="BD538">
        <v>4939489.0118840551</v>
      </c>
      <c r="BI538">
        <v>535</v>
      </c>
      <c r="BJ538">
        <v>8955.0916475927515</v>
      </c>
      <c r="BO538">
        <v>535</v>
      </c>
      <c r="BP538">
        <v>0.58399999999999996</v>
      </c>
      <c r="BW538">
        <v>535</v>
      </c>
      <c r="BX538">
        <v>24.020026685255303</v>
      </c>
      <c r="CE538">
        <v>535</v>
      </c>
      <c r="CF538">
        <v>1781054.6710830971</v>
      </c>
      <c r="CK538">
        <v>535</v>
      </c>
      <c r="CL538">
        <v>4835.7881026307523</v>
      </c>
      <c r="CS538">
        <v>534</v>
      </c>
      <c r="CT538" s="10">
        <v>7.0000000000000007E-2</v>
      </c>
      <c r="CU538" s="10">
        <v>0.06</v>
      </c>
      <c r="CV538" s="10">
        <v>4.8000000000000001E-2</v>
      </c>
      <c r="CW538" s="10">
        <v>0.05</v>
      </c>
      <c r="CX538" s="10">
        <v>5.3999999999999999E-2</v>
      </c>
      <c r="CY538" s="10">
        <v>6.6000000000000003E-2</v>
      </c>
      <c r="CZ538" s="10">
        <v>6.4000000000000001E-2</v>
      </c>
      <c r="DA538" s="10">
        <v>6.4000000000000001E-2</v>
      </c>
      <c r="DB538" s="10">
        <v>0.06</v>
      </c>
      <c r="DC538" s="10">
        <v>6.4000000000000001E-2</v>
      </c>
      <c r="DD538" s="10">
        <v>7.1999999999999995E-2</v>
      </c>
      <c r="DE538" s="10">
        <v>6.2E-2</v>
      </c>
      <c r="DF538" s="10">
        <v>7.3999999999999996E-2</v>
      </c>
      <c r="DG538" s="10">
        <v>0.06</v>
      </c>
      <c r="DH538" s="10">
        <v>5.6000000000000001E-2</v>
      </c>
      <c r="DI538" s="10">
        <v>7.5999999999999998E-2</v>
      </c>
      <c r="DJ538" s="25">
        <v>13490.513950760776</v>
      </c>
      <c r="DK538" s="10">
        <v>0.59</v>
      </c>
      <c r="DL538" s="10"/>
      <c r="DM538" s="10"/>
      <c r="DN538" s="10"/>
      <c r="DO538" s="10"/>
      <c r="DP538" s="10"/>
      <c r="DQ538" s="10"/>
      <c r="DR538" s="10"/>
      <c r="DS538" s="10"/>
      <c r="DT538" s="10"/>
      <c r="DU538" s="10"/>
      <c r="DV538" s="10"/>
    </row>
    <row r="539" spans="55:126" x14ac:dyDescent="0.35">
      <c r="BC539">
        <v>536</v>
      </c>
      <c r="BD539">
        <v>4967228.461266865</v>
      </c>
      <c r="BI539">
        <v>536</v>
      </c>
      <c r="BJ539">
        <v>9293.3538829802928</v>
      </c>
      <c r="BO539">
        <v>536</v>
      </c>
      <c r="BP539">
        <v>0.61599999999999999</v>
      </c>
      <c r="BW539">
        <v>536</v>
      </c>
      <c r="BX539">
        <v>25.274564009712648</v>
      </c>
      <c r="CE539">
        <v>536</v>
      </c>
      <c r="CF539">
        <v>875215.5723165439</v>
      </c>
      <c r="CK539">
        <v>536</v>
      </c>
      <c r="CL539">
        <v>2239.8211144124389</v>
      </c>
      <c r="CS539">
        <v>535</v>
      </c>
      <c r="CT539" s="10">
        <v>5.6000000000000001E-2</v>
      </c>
      <c r="CU539" s="10">
        <v>0.05</v>
      </c>
      <c r="CV539" s="10">
        <v>0.06</v>
      </c>
      <c r="CW539" s="10">
        <v>7.1999999999999995E-2</v>
      </c>
      <c r="CX539" s="10">
        <v>7.3999999999999996E-2</v>
      </c>
      <c r="CY539" s="10">
        <v>7.5999999999999998E-2</v>
      </c>
      <c r="CZ539" s="10">
        <v>5.3999999999999999E-2</v>
      </c>
      <c r="DA539" s="10">
        <v>0.05</v>
      </c>
      <c r="DB539" s="10">
        <v>7.5999999999999998E-2</v>
      </c>
      <c r="DC539" s="10">
        <v>6.2E-2</v>
      </c>
      <c r="DD539" s="10">
        <v>6.6000000000000003E-2</v>
      </c>
      <c r="DE539" s="10">
        <v>5.1999999999999998E-2</v>
      </c>
      <c r="DF539" s="10">
        <v>6.2E-2</v>
      </c>
      <c r="DG539" s="10">
        <v>7.0000000000000007E-2</v>
      </c>
      <c r="DH539" s="10">
        <v>5.8000000000000003E-2</v>
      </c>
      <c r="DI539" s="10">
        <v>6.2E-2</v>
      </c>
      <c r="DJ539" s="25">
        <v>10465.667521409692</v>
      </c>
      <c r="DK539" s="10">
        <v>0.63400000000000001</v>
      </c>
      <c r="DL539" s="10"/>
      <c r="DM539" s="10"/>
      <c r="DN539" s="10"/>
      <c r="DO539" s="10"/>
      <c r="DP539" s="10"/>
      <c r="DQ539" s="10"/>
      <c r="DR539" s="10"/>
      <c r="DS539" s="10"/>
      <c r="DT539" s="10"/>
      <c r="DU539" s="10"/>
      <c r="DV539" s="10"/>
    </row>
    <row r="540" spans="55:126" x14ac:dyDescent="0.35">
      <c r="BC540">
        <v>537</v>
      </c>
      <c r="BD540">
        <v>7973361.1914405227</v>
      </c>
      <c r="BI540">
        <v>537</v>
      </c>
      <c r="BJ540">
        <v>-313274.50596899539</v>
      </c>
      <c r="BO540">
        <v>537</v>
      </c>
      <c r="BP540">
        <v>0.59799999999999998</v>
      </c>
      <c r="BW540">
        <v>537</v>
      </c>
      <c r="BX540">
        <v>25.110200234833812</v>
      </c>
      <c r="CE540">
        <v>537</v>
      </c>
      <c r="CF540">
        <v>1896451.8843287372</v>
      </c>
      <c r="CK540">
        <v>537</v>
      </c>
      <c r="CL540">
        <v>4809.6557064750923</v>
      </c>
      <c r="CS540">
        <v>536</v>
      </c>
      <c r="CT540" s="10">
        <v>6.4000000000000001E-2</v>
      </c>
      <c r="CU540" s="10">
        <v>5.8000000000000003E-2</v>
      </c>
      <c r="CV540" s="10">
        <v>7.1999999999999995E-2</v>
      </c>
      <c r="CW540" s="10">
        <v>4.5999999999999999E-2</v>
      </c>
      <c r="CX540" s="10">
        <v>5.8000000000000003E-2</v>
      </c>
      <c r="CY540" s="10">
        <v>4.8000000000000001E-2</v>
      </c>
      <c r="CZ540" s="10">
        <v>7.0000000000000007E-2</v>
      </c>
      <c r="DA540" s="10">
        <v>5.3999999999999999E-2</v>
      </c>
      <c r="DB540" s="10">
        <v>7.8E-2</v>
      </c>
      <c r="DC540" s="10">
        <v>6.8000000000000005E-2</v>
      </c>
      <c r="DD540" s="10">
        <v>7.1999999999999995E-2</v>
      </c>
      <c r="DE540" s="10">
        <v>7.5999999999999998E-2</v>
      </c>
      <c r="DF540" s="10">
        <v>6.8000000000000005E-2</v>
      </c>
      <c r="DG540" s="10">
        <v>6.2E-2</v>
      </c>
      <c r="DH540" s="10">
        <v>5.6000000000000001E-2</v>
      </c>
      <c r="DI540" s="10">
        <v>0.05</v>
      </c>
      <c r="DJ540" s="25">
        <v>12826.877505413608</v>
      </c>
      <c r="DK540" s="10">
        <v>0.60599999999999998</v>
      </c>
      <c r="DL540" s="10"/>
      <c r="DM540" s="10"/>
      <c r="DN540" s="10"/>
      <c r="DO540" s="10"/>
      <c r="DP540" s="10"/>
      <c r="DQ540" s="10"/>
      <c r="DR540" s="10"/>
      <c r="DS540" s="10"/>
      <c r="DT540" s="10"/>
      <c r="DU540" s="10"/>
      <c r="DV540" s="10"/>
    </row>
    <row r="541" spans="55:126" x14ac:dyDescent="0.35">
      <c r="BC541">
        <v>538</v>
      </c>
      <c r="BD541">
        <v>4795734.0353859458</v>
      </c>
      <c r="BI541">
        <v>538</v>
      </c>
      <c r="BJ541">
        <v>9743.6309398323447</v>
      </c>
      <c r="BO541">
        <v>538</v>
      </c>
      <c r="BP541">
        <v>0.622</v>
      </c>
      <c r="BW541">
        <v>538</v>
      </c>
      <c r="BX541">
        <v>24.634282777876003</v>
      </c>
      <c r="CE541">
        <v>538</v>
      </c>
      <c r="CF541">
        <v>2331817.6740447092</v>
      </c>
      <c r="CK541">
        <v>538</v>
      </c>
      <c r="CL541">
        <v>8356.1301562069948</v>
      </c>
      <c r="CS541">
        <v>537</v>
      </c>
      <c r="CT541" s="10">
        <v>6.6000000000000003E-2</v>
      </c>
      <c r="CU541" s="10">
        <v>7.1999999999999995E-2</v>
      </c>
      <c r="CV541" s="10">
        <v>7.5999999999999998E-2</v>
      </c>
      <c r="CW541" s="10">
        <v>6.8000000000000005E-2</v>
      </c>
      <c r="CX541" s="10">
        <v>0.06</v>
      </c>
      <c r="CY541" s="10">
        <v>0.06</v>
      </c>
      <c r="CZ541" s="10">
        <v>5.8000000000000003E-2</v>
      </c>
      <c r="DA541" s="10">
        <v>6.6000000000000003E-2</v>
      </c>
      <c r="DB541" s="10">
        <v>5.8000000000000003E-2</v>
      </c>
      <c r="DC541" s="10">
        <v>5.3999999999999999E-2</v>
      </c>
      <c r="DD541" s="10">
        <v>6.8000000000000005E-2</v>
      </c>
      <c r="DE541" s="10">
        <v>5.3999999999999999E-2</v>
      </c>
      <c r="DF541" s="10">
        <v>4.3999999999999997E-2</v>
      </c>
      <c r="DG541" s="10">
        <v>5.3999999999999999E-2</v>
      </c>
      <c r="DH541" s="10">
        <v>0.06</v>
      </c>
      <c r="DI541" s="10">
        <v>8.2000000000000003E-2</v>
      </c>
      <c r="DJ541" s="25">
        <v>9185.1539336414608</v>
      </c>
      <c r="DK541" s="10">
        <v>0.624</v>
      </c>
      <c r="DL541" s="10"/>
      <c r="DM541" s="10"/>
      <c r="DN541" s="10"/>
      <c r="DO541" s="10"/>
      <c r="DP541" s="10"/>
      <c r="DQ541" s="10"/>
      <c r="DR541" s="10"/>
      <c r="DS541" s="10"/>
      <c r="DT541" s="10"/>
      <c r="DU541" s="10"/>
      <c r="DV541" s="10"/>
    </row>
    <row r="542" spans="55:126" x14ac:dyDescent="0.35">
      <c r="BC542">
        <v>539</v>
      </c>
      <c r="BD542">
        <v>3925421.116531726</v>
      </c>
      <c r="BI542">
        <v>539</v>
      </c>
      <c r="BJ542">
        <v>10260.372564738531</v>
      </c>
      <c r="BO542">
        <v>539</v>
      </c>
      <c r="BP542">
        <v>0.56599999999999995</v>
      </c>
      <c r="BW542">
        <v>539</v>
      </c>
      <c r="BX542">
        <v>26.490249113286573</v>
      </c>
      <c r="CE542">
        <v>539</v>
      </c>
      <c r="CF542">
        <v>1646888.6629704742</v>
      </c>
      <c r="CK542">
        <v>539</v>
      </c>
      <c r="CL542">
        <v>4154.630175581151</v>
      </c>
      <c r="CS542">
        <v>538</v>
      </c>
      <c r="CT542" s="10">
        <v>7.5999999999999998E-2</v>
      </c>
      <c r="CU542" s="10">
        <v>5.8000000000000003E-2</v>
      </c>
      <c r="CV542" s="10">
        <v>5.6000000000000001E-2</v>
      </c>
      <c r="CW542" s="10">
        <v>7.1999999999999995E-2</v>
      </c>
      <c r="CX542" s="10">
        <v>0.05</v>
      </c>
      <c r="CY542" s="10">
        <v>6.2E-2</v>
      </c>
      <c r="CZ542" s="10">
        <v>5.3999999999999999E-2</v>
      </c>
      <c r="DA542" s="10">
        <v>0.06</v>
      </c>
      <c r="DB542" s="10">
        <v>6.6000000000000003E-2</v>
      </c>
      <c r="DC542" s="10">
        <v>7.8E-2</v>
      </c>
      <c r="DD542" s="10">
        <v>6.4000000000000001E-2</v>
      </c>
      <c r="DE542" s="10">
        <v>6.8000000000000005E-2</v>
      </c>
      <c r="DF542" s="10">
        <v>6.2E-2</v>
      </c>
      <c r="DG542" s="10">
        <v>0.06</v>
      </c>
      <c r="DH542" s="10">
        <v>5.6000000000000001E-2</v>
      </c>
      <c r="DI542" s="10">
        <v>5.8000000000000003E-2</v>
      </c>
      <c r="DJ542" s="25">
        <v>13329.919153233082</v>
      </c>
      <c r="DK542" s="10">
        <v>0.628</v>
      </c>
      <c r="DL542" s="10"/>
      <c r="DM542" s="10"/>
      <c r="DN542" s="10"/>
      <c r="DO542" s="10"/>
      <c r="DP542" s="10"/>
      <c r="DQ542" s="10"/>
      <c r="DR542" s="10"/>
      <c r="DS542" s="10"/>
      <c r="DT542" s="10"/>
      <c r="DU542" s="10"/>
      <c r="DV542" s="10"/>
    </row>
    <row r="543" spans="55:126" x14ac:dyDescent="0.35">
      <c r="BC543">
        <v>540</v>
      </c>
      <c r="BD543">
        <v>5294529.4431355093</v>
      </c>
      <c r="BI543">
        <v>540</v>
      </c>
      <c r="BJ543">
        <v>9050.5797789549433</v>
      </c>
      <c r="BO543">
        <v>540</v>
      </c>
      <c r="BP543">
        <v>0.66600000000000004</v>
      </c>
      <c r="BW543">
        <v>540</v>
      </c>
      <c r="BX543">
        <v>27.784659507874629</v>
      </c>
      <c r="CE543">
        <v>540</v>
      </c>
      <c r="CF543">
        <v>3274681.2052281722</v>
      </c>
      <c r="CK543">
        <v>540</v>
      </c>
      <c r="CL543">
        <v>6998.2452910407301</v>
      </c>
      <c r="CS543">
        <v>539</v>
      </c>
      <c r="CT543" s="10">
        <v>5.6000000000000001E-2</v>
      </c>
      <c r="CU543" s="10">
        <v>5.1999999999999998E-2</v>
      </c>
      <c r="CV543" s="10">
        <v>5.1999999999999998E-2</v>
      </c>
      <c r="CW543" s="10">
        <v>7.3999999999999996E-2</v>
      </c>
      <c r="CX543" s="10">
        <v>7.0000000000000007E-2</v>
      </c>
      <c r="CY543" s="10">
        <v>7.5999999999999998E-2</v>
      </c>
      <c r="CZ543" s="10">
        <v>6.8000000000000005E-2</v>
      </c>
      <c r="DA543" s="10">
        <v>5.1999999999999998E-2</v>
      </c>
      <c r="DB543" s="10">
        <v>5.3999999999999999E-2</v>
      </c>
      <c r="DC543" s="10">
        <v>7.1999999999999995E-2</v>
      </c>
      <c r="DD543" s="10">
        <v>5.1999999999999998E-2</v>
      </c>
      <c r="DE543" s="10">
        <v>7.0000000000000007E-2</v>
      </c>
      <c r="DF543" s="10">
        <v>6.4000000000000001E-2</v>
      </c>
      <c r="DG543" s="10">
        <v>5.1999999999999998E-2</v>
      </c>
      <c r="DH543" s="10">
        <v>6.2E-2</v>
      </c>
      <c r="DI543" s="10">
        <v>7.3999999999999996E-2</v>
      </c>
      <c r="DJ543" s="25">
        <v>12264.312181040901</v>
      </c>
      <c r="DK543" s="10">
        <v>0.57599999999999996</v>
      </c>
      <c r="DL543" s="10"/>
      <c r="DM543" s="10"/>
      <c r="DN543" s="10"/>
      <c r="DO543" s="10"/>
      <c r="DP543" s="10"/>
      <c r="DQ543" s="10"/>
      <c r="DR543" s="10"/>
      <c r="DS543" s="10"/>
      <c r="DT543" s="10"/>
      <c r="DU543" s="10"/>
      <c r="DV543" s="10"/>
    </row>
    <row r="544" spans="55:126" x14ac:dyDescent="0.35">
      <c r="BC544">
        <v>541</v>
      </c>
      <c r="BD544">
        <v>6003155.3903514165</v>
      </c>
      <c r="BI544">
        <v>541</v>
      </c>
      <c r="BJ544">
        <v>11953.07324497236</v>
      </c>
      <c r="BO544">
        <v>541</v>
      </c>
      <c r="BP544">
        <v>0.624</v>
      </c>
      <c r="BW544">
        <v>541</v>
      </c>
      <c r="BX544">
        <v>24.603004447374364</v>
      </c>
      <c r="CE544">
        <v>541</v>
      </c>
      <c r="CF544">
        <v>9618692.7977426052</v>
      </c>
      <c r="CK544">
        <v>541</v>
      </c>
      <c r="CL544">
        <v>3016.7768366857617</v>
      </c>
      <c r="CS544">
        <v>540</v>
      </c>
      <c r="CT544" s="10">
        <v>8.2000000000000003E-2</v>
      </c>
      <c r="CU544" s="10">
        <v>5.3999999999999999E-2</v>
      </c>
      <c r="CV544" s="10">
        <v>5.8000000000000003E-2</v>
      </c>
      <c r="CW544" s="10">
        <v>5.1999999999999998E-2</v>
      </c>
      <c r="CX544" s="10">
        <v>0.06</v>
      </c>
      <c r="CY544" s="10">
        <v>7.0000000000000007E-2</v>
      </c>
      <c r="CZ544" s="10">
        <v>0.04</v>
      </c>
      <c r="DA544" s="10">
        <v>6.4000000000000001E-2</v>
      </c>
      <c r="DB544" s="10">
        <v>5.6000000000000001E-2</v>
      </c>
      <c r="DC544" s="10">
        <v>5.8000000000000003E-2</v>
      </c>
      <c r="DD544" s="10">
        <v>7.5999999999999998E-2</v>
      </c>
      <c r="DE544" s="10">
        <v>0.06</v>
      </c>
      <c r="DF544" s="10">
        <v>7.8E-2</v>
      </c>
      <c r="DG544" s="10">
        <v>6.2E-2</v>
      </c>
      <c r="DH544" s="10">
        <v>5.8000000000000003E-2</v>
      </c>
      <c r="DI544" s="10">
        <v>7.1999999999999995E-2</v>
      </c>
      <c r="DJ544" s="25">
        <v>10999.665762927179</v>
      </c>
      <c r="DK544" s="10">
        <v>0.63600000000000001</v>
      </c>
      <c r="DL544" s="10"/>
      <c r="DM544" s="10"/>
      <c r="DN544" s="10"/>
      <c r="DO544" s="10"/>
      <c r="DP544" s="10"/>
      <c r="DQ544" s="10"/>
      <c r="DR544" s="10"/>
      <c r="DS544" s="10"/>
      <c r="DT544" s="10"/>
      <c r="DU544" s="10"/>
      <c r="DV544" s="10"/>
    </row>
    <row r="545" spans="55:126" x14ac:dyDescent="0.35">
      <c r="BC545">
        <v>542</v>
      </c>
      <c r="BD545">
        <v>5445900.4450796163</v>
      </c>
      <c r="BI545">
        <v>542</v>
      </c>
      <c r="BJ545">
        <v>10392.345355695621</v>
      </c>
      <c r="BO545">
        <v>542</v>
      </c>
      <c r="BP545">
        <v>0.61199999999999999</v>
      </c>
      <c r="BW545">
        <v>542</v>
      </c>
      <c r="BX545">
        <v>28.555340889507978</v>
      </c>
      <c r="CE545">
        <v>542</v>
      </c>
      <c r="CF545">
        <v>2052142.8936838293</v>
      </c>
      <c r="CK545">
        <v>542</v>
      </c>
      <c r="CL545">
        <v>2991.4208611169593</v>
      </c>
      <c r="CS545">
        <v>541</v>
      </c>
      <c r="CT545" s="10">
        <v>6.2E-2</v>
      </c>
      <c r="CU545" s="10">
        <v>5.6000000000000001E-2</v>
      </c>
      <c r="CV545" s="10">
        <v>5.3999999999999999E-2</v>
      </c>
      <c r="CW545" s="10">
        <v>5.8000000000000003E-2</v>
      </c>
      <c r="CX545" s="10">
        <v>7.3999999999999996E-2</v>
      </c>
      <c r="CY545" s="10">
        <v>7.0000000000000007E-2</v>
      </c>
      <c r="CZ545" s="10">
        <v>5.8000000000000003E-2</v>
      </c>
      <c r="DA545" s="10">
        <v>6.4000000000000001E-2</v>
      </c>
      <c r="DB545" s="10">
        <v>5.1999999999999998E-2</v>
      </c>
      <c r="DC545" s="10">
        <v>4.8000000000000001E-2</v>
      </c>
      <c r="DD545" s="10">
        <v>6.2E-2</v>
      </c>
      <c r="DE545" s="10">
        <v>8.5999999999999993E-2</v>
      </c>
      <c r="DF545" s="10">
        <v>7.0000000000000007E-2</v>
      </c>
      <c r="DG545" s="10">
        <v>5.8000000000000003E-2</v>
      </c>
      <c r="DH545" s="10">
        <v>5.6000000000000001E-2</v>
      </c>
      <c r="DI545" s="10">
        <v>7.1999999999999995E-2</v>
      </c>
      <c r="DJ545" s="25">
        <v>4057.5663578433514</v>
      </c>
      <c r="DK545" s="10">
        <v>0.56399999999999995</v>
      </c>
      <c r="DL545" s="10"/>
      <c r="DM545" s="10"/>
      <c r="DN545" s="10"/>
      <c r="DO545" s="10"/>
      <c r="DP545" s="10"/>
      <c r="DQ545" s="10"/>
      <c r="DR545" s="10"/>
      <c r="DS545" s="10"/>
      <c r="DT545" s="10"/>
      <c r="DU545" s="10"/>
      <c r="DV545" s="10"/>
    </row>
    <row r="546" spans="55:126" x14ac:dyDescent="0.35">
      <c r="BC546">
        <v>543</v>
      </c>
      <c r="BD546">
        <v>4954819.1488766475</v>
      </c>
      <c r="BI546">
        <v>543</v>
      </c>
      <c r="BJ546">
        <v>13251.246243753945</v>
      </c>
      <c r="BO546">
        <v>543</v>
      </c>
      <c r="BP546">
        <v>0.60799999999999998</v>
      </c>
      <c r="BW546">
        <v>543</v>
      </c>
      <c r="BX546">
        <v>26.730423327674476</v>
      </c>
      <c r="CE546">
        <v>543</v>
      </c>
      <c r="CF546">
        <v>2295038.5629937234</v>
      </c>
      <c r="CK546">
        <v>543</v>
      </c>
      <c r="CL546">
        <v>3578.6861447942706</v>
      </c>
      <c r="CS546">
        <v>542</v>
      </c>
      <c r="CT546" s="10">
        <v>0.06</v>
      </c>
      <c r="CU546" s="10">
        <v>5.6000000000000001E-2</v>
      </c>
      <c r="CV546" s="10">
        <v>0.08</v>
      </c>
      <c r="CW546" s="10">
        <v>5.6000000000000001E-2</v>
      </c>
      <c r="CX546" s="10">
        <v>6.2E-2</v>
      </c>
      <c r="CY546" s="10">
        <v>0.06</v>
      </c>
      <c r="CZ546" s="10">
        <v>5.3999999999999999E-2</v>
      </c>
      <c r="DA546" s="10">
        <v>8.4000000000000005E-2</v>
      </c>
      <c r="DB546" s="10">
        <v>6.8000000000000005E-2</v>
      </c>
      <c r="DC546" s="10">
        <v>7.0000000000000007E-2</v>
      </c>
      <c r="DD546" s="10">
        <v>5.3999999999999999E-2</v>
      </c>
      <c r="DE546" s="10">
        <v>5.3999999999999999E-2</v>
      </c>
      <c r="DF546" s="10">
        <v>0.04</v>
      </c>
      <c r="DG546" s="10">
        <v>7.1999999999999995E-2</v>
      </c>
      <c r="DH546" s="10">
        <v>5.8000000000000003E-2</v>
      </c>
      <c r="DI546" s="10">
        <v>7.1999999999999995E-2</v>
      </c>
      <c r="DJ546" s="25">
        <v>9973.4979542175497</v>
      </c>
      <c r="DK546" s="10">
        <v>0.63800000000000001</v>
      </c>
      <c r="DL546" s="10"/>
      <c r="DM546" s="10"/>
      <c r="DN546" s="10"/>
      <c r="DO546" s="10"/>
      <c r="DP546" s="10"/>
      <c r="DQ546" s="10"/>
      <c r="DR546" s="10"/>
      <c r="DS546" s="10"/>
      <c r="DT546" s="10"/>
      <c r="DU546" s="10"/>
      <c r="DV546" s="10"/>
    </row>
    <row r="547" spans="55:126" x14ac:dyDescent="0.35">
      <c r="BC547">
        <v>544</v>
      </c>
      <c r="BD547">
        <v>6238570.7824923582</v>
      </c>
      <c r="BI547">
        <v>544</v>
      </c>
      <c r="BJ547">
        <v>5535.6535628398306</v>
      </c>
      <c r="BO547">
        <v>544</v>
      </c>
      <c r="BP547">
        <v>0.59399999999999997</v>
      </c>
      <c r="BW547">
        <v>544</v>
      </c>
      <c r="BX547">
        <v>25.308733918597742</v>
      </c>
      <c r="CE547">
        <v>544</v>
      </c>
      <c r="CF547">
        <v>1801821.5170311681</v>
      </c>
      <c r="CK547">
        <v>544</v>
      </c>
      <c r="CL547">
        <v>1767.8740748801563</v>
      </c>
      <c r="CS547">
        <v>543</v>
      </c>
      <c r="CT547" s="10">
        <v>6.2E-2</v>
      </c>
      <c r="CU547" s="10">
        <v>6.8000000000000005E-2</v>
      </c>
      <c r="CV547" s="10">
        <v>5.6000000000000001E-2</v>
      </c>
      <c r="CW547" s="10">
        <v>0.06</v>
      </c>
      <c r="CX547" s="10">
        <v>4.5999999999999999E-2</v>
      </c>
      <c r="CY547" s="10">
        <v>6.6000000000000003E-2</v>
      </c>
      <c r="CZ547" s="10">
        <v>5.8000000000000003E-2</v>
      </c>
      <c r="DA547" s="10">
        <v>0.09</v>
      </c>
      <c r="DB547" s="10">
        <v>6.4000000000000001E-2</v>
      </c>
      <c r="DC547" s="10">
        <v>5.8000000000000003E-2</v>
      </c>
      <c r="DD547" s="10">
        <v>5.8000000000000003E-2</v>
      </c>
      <c r="DE547" s="10">
        <v>7.1999999999999995E-2</v>
      </c>
      <c r="DF547" s="10">
        <v>7.0000000000000007E-2</v>
      </c>
      <c r="DG547" s="10">
        <v>6.4000000000000001E-2</v>
      </c>
      <c r="DH547" s="10">
        <v>0.05</v>
      </c>
      <c r="DI547" s="10">
        <v>5.8000000000000003E-2</v>
      </c>
      <c r="DJ547" s="25">
        <v>10336.591456983957</v>
      </c>
      <c r="DK547" s="10">
        <v>0.61199999999999999</v>
      </c>
      <c r="DL547" s="10"/>
      <c r="DM547" s="10"/>
      <c r="DN547" s="10"/>
      <c r="DO547" s="10"/>
      <c r="DP547" s="10"/>
      <c r="DQ547" s="10"/>
      <c r="DR547" s="10"/>
      <c r="DS547" s="10"/>
      <c r="DT547" s="10"/>
      <c r="DU547" s="10"/>
      <c r="DV547" s="10"/>
    </row>
    <row r="548" spans="55:126" x14ac:dyDescent="0.35">
      <c r="BC548">
        <v>545</v>
      </c>
      <c r="BD548">
        <v>4856221.1401833976</v>
      </c>
      <c r="BI548">
        <v>545</v>
      </c>
      <c r="BJ548">
        <v>9755.5695110386368</v>
      </c>
      <c r="BO548">
        <v>545</v>
      </c>
      <c r="BP548">
        <v>0.6</v>
      </c>
      <c r="BW548">
        <v>545</v>
      </c>
      <c r="BX548">
        <v>24.408105337645775</v>
      </c>
      <c r="CE548">
        <v>545</v>
      </c>
      <c r="CF548">
        <v>1940120.27961887</v>
      </c>
      <c r="CK548">
        <v>545</v>
      </c>
      <c r="CL548">
        <v>3189.14990394099</v>
      </c>
      <c r="CS548">
        <v>544</v>
      </c>
      <c r="CT548" s="10">
        <v>4.8000000000000001E-2</v>
      </c>
      <c r="CU548" s="10">
        <v>4.3999999999999997E-2</v>
      </c>
      <c r="CV548" s="10">
        <v>5.6000000000000001E-2</v>
      </c>
      <c r="CW548" s="10">
        <v>0.05</v>
      </c>
      <c r="CX548" s="10">
        <v>6.6000000000000003E-2</v>
      </c>
      <c r="CY548" s="10">
        <v>7.1999999999999995E-2</v>
      </c>
      <c r="CZ548" s="10">
        <v>5.6000000000000001E-2</v>
      </c>
      <c r="DA548" s="10">
        <v>7.0000000000000007E-2</v>
      </c>
      <c r="DB548" s="10">
        <v>7.0000000000000007E-2</v>
      </c>
      <c r="DC548" s="10">
        <v>6.8000000000000005E-2</v>
      </c>
      <c r="DD548" s="10">
        <v>6.6000000000000003E-2</v>
      </c>
      <c r="DE548" s="10">
        <v>7.3999999999999996E-2</v>
      </c>
      <c r="DF548" s="10">
        <v>7.0000000000000007E-2</v>
      </c>
      <c r="DG548" s="10">
        <v>4.8000000000000001E-2</v>
      </c>
      <c r="DH548" s="10">
        <v>7.0000000000000007E-2</v>
      </c>
      <c r="DI548" s="10">
        <v>7.1999999999999995E-2</v>
      </c>
      <c r="DJ548" s="25">
        <v>11846.441300890794</v>
      </c>
      <c r="DK548" s="10">
        <v>0.59399999999999997</v>
      </c>
      <c r="DL548" s="10"/>
      <c r="DM548" s="10"/>
      <c r="DN548" s="10"/>
      <c r="DO548" s="10"/>
      <c r="DP548" s="10"/>
      <c r="DQ548" s="10"/>
      <c r="DR548" s="10"/>
      <c r="DS548" s="10"/>
      <c r="DT548" s="10"/>
      <c r="DU548" s="10"/>
      <c r="DV548" s="10"/>
    </row>
    <row r="549" spans="55:126" x14ac:dyDescent="0.35">
      <c r="BC549">
        <v>546</v>
      </c>
      <c r="BD549">
        <v>4860863.5762425642</v>
      </c>
      <c r="BI549">
        <v>546</v>
      </c>
      <c r="BJ549">
        <v>10130.019637487812</v>
      </c>
      <c r="BO549">
        <v>546</v>
      </c>
      <c r="BP549">
        <v>0.58799999999999997</v>
      </c>
      <c r="BW549">
        <v>546</v>
      </c>
      <c r="BX549">
        <v>27.42119816859034</v>
      </c>
      <c r="CE549">
        <v>546</v>
      </c>
      <c r="CF549">
        <v>571438.99454034027</v>
      </c>
      <c r="CK549">
        <v>546</v>
      </c>
      <c r="CL549">
        <v>14089.997803965014</v>
      </c>
      <c r="CS549">
        <v>545</v>
      </c>
      <c r="CT549" s="10">
        <v>5.1999999999999998E-2</v>
      </c>
      <c r="CU549" s="10">
        <v>6.4000000000000001E-2</v>
      </c>
      <c r="CV549" s="10">
        <v>7.3999999999999996E-2</v>
      </c>
      <c r="CW549" s="10">
        <v>5.3999999999999999E-2</v>
      </c>
      <c r="CX549" s="10">
        <v>0.06</v>
      </c>
      <c r="CY549" s="10">
        <v>6.4000000000000001E-2</v>
      </c>
      <c r="CZ549" s="10">
        <v>7.1999999999999995E-2</v>
      </c>
      <c r="DA549" s="10">
        <v>6.2E-2</v>
      </c>
      <c r="DB549" s="10">
        <v>5.6000000000000001E-2</v>
      </c>
      <c r="DC549" s="10">
        <v>5.6000000000000001E-2</v>
      </c>
      <c r="DD549" s="10">
        <v>5.6000000000000001E-2</v>
      </c>
      <c r="DE549" s="10">
        <v>7.5999999999999998E-2</v>
      </c>
      <c r="DF549" s="10">
        <v>5.1999999999999998E-2</v>
      </c>
      <c r="DG549" s="10">
        <v>7.1999999999999995E-2</v>
      </c>
      <c r="DH549" s="10">
        <v>7.1999999999999995E-2</v>
      </c>
      <c r="DI549" s="10">
        <v>5.8000000000000003E-2</v>
      </c>
      <c r="DJ549" s="25">
        <v>6980.8411831484354</v>
      </c>
      <c r="DK549" s="10">
        <v>0.61</v>
      </c>
      <c r="DL549" s="10"/>
      <c r="DM549" s="10"/>
      <c r="DN549" s="10"/>
      <c r="DO549" s="10"/>
      <c r="DP549" s="10"/>
      <c r="DQ549" s="10"/>
      <c r="DR549" s="10"/>
      <c r="DS549" s="10"/>
      <c r="DT549" s="10"/>
      <c r="DU549" s="10"/>
      <c r="DV549" s="10"/>
    </row>
    <row r="550" spans="55:126" x14ac:dyDescent="0.35">
      <c r="BC550">
        <v>547</v>
      </c>
      <c r="BD550">
        <v>5175863.3699952392</v>
      </c>
      <c r="BI550">
        <v>547</v>
      </c>
      <c r="BJ550">
        <v>11182.047765873542</v>
      </c>
      <c r="BO550">
        <v>547</v>
      </c>
      <c r="BP550">
        <v>0.57999999999999996</v>
      </c>
      <c r="BW550">
        <v>547</v>
      </c>
      <c r="BX550">
        <v>23.717430270269805</v>
      </c>
      <c r="CE550">
        <v>547</v>
      </c>
      <c r="CF550">
        <v>1966512.0490922255</v>
      </c>
      <c r="CK550">
        <v>547</v>
      </c>
      <c r="CL550">
        <v>2909.0353842372838</v>
      </c>
      <c r="CS550">
        <v>546</v>
      </c>
      <c r="CT550" s="10">
        <v>8.4000000000000005E-2</v>
      </c>
      <c r="CU550" s="10">
        <v>5.3999999999999999E-2</v>
      </c>
      <c r="CV550" s="10">
        <v>8.7999999999999995E-2</v>
      </c>
      <c r="CW550" s="10">
        <v>4.2000000000000003E-2</v>
      </c>
      <c r="CX550" s="10">
        <v>6.2E-2</v>
      </c>
      <c r="CY550" s="10">
        <v>7.5999999999999998E-2</v>
      </c>
      <c r="CZ550" s="10">
        <v>5.8000000000000003E-2</v>
      </c>
      <c r="DA550" s="10">
        <v>5.3999999999999999E-2</v>
      </c>
      <c r="DB550" s="10">
        <v>6.2E-2</v>
      </c>
      <c r="DC550" s="10">
        <v>6.2E-2</v>
      </c>
      <c r="DD550" s="10">
        <v>5.3999999999999999E-2</v>
      </c>
      <c r="DE550" s="10">
        <v>5.6000000000000001E-2</v>
      </c>
      <c r="DF550" s="10">
        <v>4.2000000000000003E-2</v>
      </c>
      <c r="DG550" s="10">
        <v>7.1999999999999995E-2</v>
      </c>
      <c r="DH550" s="10">
        <v>6.6000000000000003E-2</v>
      </c>
      <c r="DI550" s="10">
        <v>6.8000000000000005E-2</v>
      </c>
      <c r="DJ550" s="25">
        <v>9415.3184959711634</v>
      </c>
      <c r="DK550" s="10">
        <v>0.61399999999999999</v>
      </c>
      <c r="DL550" s="10"/>
      <c r="DM550" s="10"/>
      <c r="DN550" s="10"/>
      <c r="DO550" s="10"/>
      <c r="DP550" s="10"/>
      <c r="DQ550" s="10"/>
      <c r="DR550" s="10"/>
      <c r="DS550" s="10"/>
      <c r="DT550" s="10"/>
      <c r="DU550" s="10"/>
      <c r="DV550" s="10"/>
    </row>
    <row r="551" spans="55:126" x14ac:dyDescent="0.35">
      <c r="BC551">
        <v>548</v>
      </c>
      <c r="BD551">
        <v>3556023.3400940364</v>
      </c>
      <c r="BI551">
        <v>548</v>
      </c>
      <c r="BJ551">
        <v>8288.5400854840482</v>
      </c>
      <c r="BO551">
        <v>548</v>
      </c>
      <c r="BP551">
        <v>0.58199999999999996</v>
      </c>
      <c r="BW551">
        <v>548</v>
      </c>
      <c r="BX551">
        <v>30.277053411983768</v>
      </c>
      <c r="CE551">
        <v>548</v>
      </c>
      <c r="CF551">
        <v>2077681.434778241</v>
      </c>
      <c r="CK551">
        <v>548</v>
      </c>
      <c r="CL551">
        <v>3730.1674287525179</v>
      </c>
      <c r="CS551">
        <v>547</v>
      </c>
      <c r="CT551" s="10">
        <v>8.4000000000000005E-2</v>
      </c>
      <c r="CU551" s="10">
        <v>0.08</v>
      </c>
      <c r="CV551" s="10">
        <v>5.6000000000000001E-2</v>
      </c>
      <c r="CW551" s="10">
        <v>0.05</v>
      </c>
      <c r="CX551" s="10">
        <v>6.6000000000000003E-2</v>
      </c>
      <c r="CY551" s="10">
        <v>6.2E-2</v>
      </c>
      <c r="CZ551" s="10">
        <v>7.0000000000000007E-2</v>
      </c>
      <c r="DA551" s="10">
        <v>6.6000000000000003E-2</v>
      </c>
      <c r="DB551" s="10">
        <v>5.8000000000000003E-2</v>
      </c>
      <c r="DC551" s="10">
        <v>6.2E-2</v>
      </c>
      <c r="DD551" s="10">
        <v>0.08</v>
      </c>
      <c r="DE551" s="10">
        <v>5.6000000000000001E-2</v>
      </c>
      <c r="DF551" s="10">
        <v>6.8000000000000005E-2</v>
      </c>
      <c r="DG551" s="10">
        <v>0.05</v>
      </c>
      <c r="DH551" s="10">
        <v>0.05</v>
      </c>
      <c r="DI551" s="10">
        <v>4.2000000000000003E-2</v>
      </c>
      <c r="DJ551" s="25">
        <v>11375.926072039891</v>
      </c>
      <c r="DK551" s="10">
        <v>0.59399999999999997</v>
      </c>
      <c r="DL551" s="10"/>
      <c r="DM551" s="10"/>
      <c r="DN551" s="10"/>
      <c r="DO551" s="10"/>
      <c r="DP551" s="10"/>
      <c r="DQ551" s="10"/>
      <c r="DR551" s="10"/>
      <c r="DS551" s="10"/>
      <c r="DT551" s="10"/>
      <c r="DU551" s="10"/>
      <c r="DV551" s="10"/>
    </row>
    <row r="552" spans="55:126" x14ac:dyDescent="0.35">
      <c r="BC552">
        <v>549</v>
      </c>
      <c r="BD552">
        <v>6303482.6592677776</v>
      </c>
      <c r="BI552">
        <v>549</v>
      </c>
      <c r="BJ552">
        <v>10651.2850592993</v>
      </c>
      <c r="BO552">
        <v>549</v>
      </c>
      <c r="BP552">
        <v>0.57999999999999996</v>
      </c>
      <c r="BW552">
        <v>549</v>
      </c>
      <c r="BX552">
        <v>23.439010253617621</v>
      </c>
      <c r="CE552">
        <v>549</v>
      </c>
      <c r="CF552">
        <v>1214686.0275103636</v>
      </c>
      <c r="CK552">
        <v>549</v>
      </c>
      <c r="CL552">
        <v>5042.8607637580608</v>
      </c>
      <c r="CS552">
        <v>548</v>
      </c>
      <c r="CT552" s="10">
        <v>0.06</v>
      </c>
      <c r="CU552" s="10">
        <v>0.05</v>
      </c>
      <c r="CV552" s="10">
        <v>6.2E-2</v>
      </c>
      <c r="CW552" s="10">
        <v>6.2E-2</v>
      </c>
      <c r="CX552" s="10">
        <v>7.3999999999999996E-2</v>
      </c>
      <c r="CY552" s="10">
        <v>6.8000000000000005E-2</v>
      </c>
      <c r="CZ552" s="10">
        <v>5.3999999999999999E-2</v>
      </c>
      <c r="DA552" s="10">
        <v>0.06</v>
      </c>
      <c r="DB552" s="10">
        <v>4.2000000000000003E-2</v>
      </c>
      <c r="DC552" s="10">
        <v>0.08</v>
      </c>
      <c r="DD552" s="10">
        <v>7.0000000000000007E-2</v>
      </c>
      <c r="DE552" s="10">
        <v>4.2000000000000003E-2</v>
      </c>
      <c r="DF552" s="10">
        <v>5.6000000000000001E-2</v>
      </c>
      <c r="DG552" s="10">
        <v>0.08</v>
      </c>
      <c r="DH552" s="10">
        <v>5.3999999999999999E-2</v>
      </c>
      <c r="DI552" s="10">
        <v>8.5999999999999993E-2</v>
      </c>
      <c r="DJ552" s="25">
        <v>9745.4796752767143</v>
      </c>
      <c r="DK552" s="10">
        <v>0.63</v>
      </c>
      <c r="DL552" s="10"/>
      <c r="DM552" s="10"/>
      <c r="DN552" s="10"/>
      <c r="DO552" s="10"/>
      <c r="DP552" s="10"/>
      <c r="DQ552" s="10"/>
      <c r="DR552" s="10"/>
      <c r="DS552" s="10"/>
      <c r="DT552" s="10"/>
      <c r="DU552" s="10"/>
      <c r="DV552" s="10"/>
    </row>
    <row r="553" spans="55:126" x14ac:dyDescent="0.35">
      <c r="BC553">
        <v>550</v>
      </c>
      <c r="BD553">
        <v>8138285.9748630933</v>
      </c>
      <c r="BI553">
        <v>550</v>
      </c>
      <c r="BJ553">
        <v>8952.657183398891</v>
      </c>
      <c r="BO553">
        <v>550</v>
      </c>
      <c r="BP553">
        <v>0.61599999999999999</v>
      </c>
      <c r="BW553">
        <v>550</v>
      </c>
      <c r="BX553">
        <v>44.842031356066826</v>
      </c>
      <c r="CE553">
        <v>550</v>
      </c>
      <c r="CF553">
        <v>3629304.741449811</v>
      </c>
      <c r="CK553">
        <v>550</v>
      </c>
      <c r="CL553">
        <v>3028.398579500983</v>
      </c>
      <c r="CS553">
        <v>549</v>
      </c>
      <c r="CT553" s="10">
        <v>8.7999999999999995E-2</v>
      </c>
      <c r="CU553" s="10">
        <v>4.3999999999999997E-2</v>
      </c>
      <c r="CV553" s="10">
        <v>5.6000000000000001E-2</v>
      </c>
      <c r="CW553" s="10">
        <v>6.6000000000000003E-2</v>
      </c>
      <c r="CX553" s="10">
        <v>5.6000000000000001E-2</v>
      </c>
      <c r="CY553" s="10">
        <v>6.2E-2</v>
      </c>
      <c r="CZ553" s="10">
        <v>6.4000000000000001E-2</v>
      </c>
      <c r="DA553" s="10">
        <v>7.1999999999999995E-2</v>
      </c>
      <c r="DB553" s="10">
        <v>7.3999999999999996E-2</v>
      </c>
      <c r="DC553" s="10">
        <v>0.05</v>
      </c>
      <c r="DD553" s="10">
        <v>4.8000000000000001E-2</v>
      </c>
      <c r="DE553" s="10">
        <v>0.08</v>
      </c>
      <c r="DF553" s="10">
        <v>7.1999999999999995E-2</v>
      </c>
      <c r="DG553" s="10">
        <v>7.0000000000000007E-2</v>
      </c>
      <c r="DH553" s="10">
        <v>3.4000000000000002E-2</v>
      </c>
      <c r="DI553" s="10">
        <v>6.4000000000000001E-2</v>
      </c>
      <c r="DJ553" s="25">
        <v>8577.8087576103371</v>
      </c>
      <c r="DK553" s="10">
        <v>0.61199999999999999</v>
      </c>
      <c r="DL553" s="10"/>
      <c r="DM553" s="10"/>
      <c r="DN553" s="10"/>
      <c r="DO553" s="10"/>
      <c r="DP553" s="10"/>
      <c r="DQ553" s="10"/>
      <c r="DR553" s="10"/>
      <c r="DS553" s="10"/>
      <c r="DT553" s="10"/>
      <c r="DU553" s="10"/>
      <c r="DV553" s="10"/>
    </row>
    <row r="554" spans="55:126" x14ac:dyDescent="0.35">
      <c r="BC554">
        <v>551</v>
      </c>
      <c r="BD554">
        <v>3304571.2456829194</v>
      </c>
      <c r="BI554">
        <v>551</v>
      </c>
      <c r="BJ554">
        <v>14525.658863544879</v>
      </c>
      <c r="BO554">
        <v>551</v>
      </c>
      <c r="BP554">
        <v>0.61</v>
      </c>
      <c r="BW554">
        <v>551</v>
      </c>
      <c r="BX554">
        <v>24.751115985344896</v>
      </c>
      <c r="CE554">
        <v>551</v>
      </c>
      <c r="CF554">
        <v>1747421.9935012297</v>
      </c>
      <c r="CK554">
        <v>551</v>
      </c>
      <c r="CL554">
        <v>3979.5663942931396</v>
      </c>
      <c r="CS554">
        <v>550</v>
      </c>
      <c r="CT554" s="10">
        <v>6.4000000000000001E-2</v>
      </c>
      <c r="CU554" s="10">
        <v>6.2E-2</v>
      </c>
      <c r="CV554" s="10">
        <v>0.04</v>
      </c>
      <c r="CW554" s="10">
        <v>4.3999999999999997E-2</v>
      </c>
      <c r="CX554" s="10">
        <v>5.6000000000000001E-2</v>
      </c>
      <c r="CY554" s="10">
        <v>9.6000000000000002E-2</v>
      </c>
      <c r="CZ554" s="10">
        <v>6.6000000000000003E-2</v>
      </c>
      <c r="DA554" s="10">
        <v>0.06</v>
      </c>
      <c r="DB554" s="10">
        <v>7.1999999999999995E-2</v>
      </c>
      <c r="DC554" s="10">
        <v>6.6000000000000003E-2</v>
      </c>
      <c r="DD554" s="10">
        <v>5.1999999999999998E-2</v>
      </c>
      <c r="DE554" s="10">
        <v>4.8000000000000001E-2</v>
      </c>
      <c r="DF554" s="10">
        <v>7.8E-2</v>
      </c>
      <c r="DG554" s="10">
        <v>7.0000000000000007E-2</v>
      </c>
      <c r="DH554" s="10">
        <v>4.5999999999999999E-2</v>
      </c>
      <c r="DI554" s="10">
        <v>0.08</v>
      </c>
      <c r="DJ554" s="25">
        <v>10298.141175451319</v>
      </c>
      <c r="DK554" s="10">
        <v>0.62</v>
      </c>
      <c r="DL554" s="10"/>
      <c r="DM554" s="10"/>
      <c r="DN554" s="10"/>
      <c r="DO554" s="10"/>
      <c r="DP554" s="10"/>
      <c r="DQ554" s="10"/>
      <c r="DR554" s="10"/>
      <c r="DS554" s="10"/>
      <c r="DT554" s="10"/>
      <c r="DU554" s="10"/>
      <c r="DV554" s="10"/>
    </row>
    <row r="555" spans="55:126" x14ac:dyDescent="0.35">
      <c r="BC555">
        <v>552</v>
      </c>
      <c r="BD555">
        <v>-998378.73565531848</v>
      </c>
      <c r="BI555">
        <v>552</v>
      </c>
      <c r="BJ555">
        <v>10811.643340176135</v>
      </c>
      <c r="BO555">
        <v>552</v>
      </c>
      <c r="BP555">
        <v>0.56000000000000005</v>
      </c>
      <c r="BW555">
        <v>552</v>
      </c>
      <c r="BX555">
        <v>25.080774159491256</v>
      </c>
      <c r="CE555">
        <v>552</v>
      </c>
      <c r="CF555">
        <v>1414334.0231877309</v>
      </c>
      <c r="CK555">
        <v>552</v>
      </c>
      <c r="CL555">
        <v>3671.0846170098876</v>
      </c>
      <c r="CS555">
        <v>551</v>
      </c>
      <c r="CT555" s="10">
        <v>6.6000000000000003E-2</v>
      </c>
      <c r="CU555" s="10">
        <v>6.6000000000000003E-2</v>
      </c>
      <c r="CV555" s="10">
        <v>7.5999999999999998E-2</v>
      </c>
      <c r="CW555" s="10">
        <v>7.1999999999999995E-2</v>
      </c>
      <c r="CX555" s="10">
        <v>7.1999999999999995E-2</v>
      </c>
      <c r="CY555" s="10">
        <v>5.3999999999999999E-2</v>
      </c>
      <c r="CZ555" s="10">
        <v>6.2E-2</v>
      </c>
      <c r="DA555" s="10">
        <v>8.2000000000000003E-2</v>
      </c>
      <c r="DB555" s="10">
        <v>5.1999999999999998E-2</v>
      </c>
      <c r="DC555" s="10">
        <v>0.06</v>
      </c>
      <c r="DD555" s="10">
        <v>0.03</v>
      </c>
      <c r="DE555" s="10">
        <v>6.6000000000000003E-2</v>
      </c>
      <c r="DF555" s="10">
        <v>6.2E-2</v>
      </c>
      <c r="DG555" s="10">
        <v>0.05</v>
      </c>
      <c r="DH555" s="10">
        <v>4.3999999999999997E-2</v>
      </c>
      <c r="DI555" s="10">
        <v>8.5999999999999993E-2</v>
      </c>
      <c r="DJ555" s="25">
        <v>10729.475559769668</v>
      </c>
      <c r="DK555" s="10">
        <v>0.57799999999999996</v>
      </c>
      <c r="DL555" s="10"/>
      <c r="DM555" s="10"/>
      <c r="DN555" s="10"/>
      <c r="DO555" s="10"/>
      <c r="DP555" s="10"/>
      <c r="DQ555" s="10"/>
      <c r="DR555" s="10"/>
      <c r="DS555" s="10"/>
      <c r="DT555" s="10"/>
      <c r="DU555" s="10"/>
      <c r="DV555" s="10"/>
    </row>
    <row r="556" spans="55:126" x14ac:dyDescent="0.35">
      <c r="BC556">
        <v>553</v>
      </c>
      <c r="BD556">
        <v>5495285.7070859373</v>
      </c>
      <c r="BI556">
        <v>553</v>
      </c>
      <c r="BJ556">
        <v>8415.6329174777347</v>
      </c>
      <c r="BO556">
        <v>553</v>
      </c>
      <c r="BP556">
        <v>0.622</v>
      </c>
      <c r="BW556">
        <v>553</v>
      </c>
      <c r="BX556">
        <v>25.280165033860182</v>
      </c>
      <c r="CE556">
        <v>553</v>
      </c>
      <c r="CF556">
        <v>2671291.7086651353</v>
      </c>
      <c r="CK556">
        <v>553</v>
      </c>
      <c r="CL556">
        <v>3924.2001293986732</v>
      </c>
      <c r="CS556">
        <v>552</v>
      </c>
      <c r="CT556" s="10">
        <v>0.05</v>
      </c>
      <c r="CU556" s="10">
        <v>6.6000000000000003E-2</v>
      </c>
      <c r="CV556" s="10">
        <v>5.6000000000000001E-2</v>
      </c>
      <c r="CW556" s="10">
        <v>6.6000000000000003E-2</v>
      </c>
      <c r="CX556" s="10">
        <v>5.6000000000000001E-2</v>
      </c>
      <c r="CY556" s="10">
        <v>6.4000000000000001E-2</v>
      </c>
      <c r="CZ556" s="10">
        <v>7.1999999999999995E-2</v>
      </c>
      <c r="DA556" s="10">
        <v>5.6000000000000001E-2</v>
      </c>
      <c r="DB556" s="10">
        <v>7.0000000000000007E-2</v>
      </c>
      <c r="DC556" s="10">
        <v>5.3999999999999999E-2</v>
      </c>
      <c r="DD556" s="10">
        <v>7.0000000000000007E-2</v>
      </c>
      <c r="DE556" s="10">
        <v>6.6000000000000003E-2</v>
      </c>
      <c r="DF556" s="10">
        <v>6.4000000000000001E-2</v>
      </c>
      <c r="DG556" s="10">
        <v>6.4000000000000001E-2</v>
      </c>
      <c r="DH556" s="10">
        <v>5.1999999999999998E-2</v>
      </c>
      <c r="DI556" s="10">
        <v>7.3999999999999996E-2</v>
      </c>
      <c r="DJ556" s="25">
        <v>9859.6187099674353</v>
      </c>
      <c r="DK556" s="10">
        <v>0.61399999999999999</v>
      </c>
      <c r="DL556" s="10"/>
      <c r="DM556" s="10"/>
      <c r="DN556" s="10"/>
      <c r="DO556" s="10"/>
      <c r="DP556" s="10"/>
      <c r="DQ556" s="10"/>
      <c r="DR556" s="10"/>
      <c r="DS556" s="10"/>
      <c r="DT556" s="10"/>
      <c r="DU556" s="10"/>
      <c r="DV556" s="10"/>
    </row>
    <row r="557" spans="55:126" x14ac:dyDescent="0.35">
      <c r="BC557">
        <v>554</v>
      </c>
      <c r="BD557">
        <v>6894540.1052566161</v>
      </c>
      <c r="BI557">
        <v>554</v>
      </c>
      <c r="BJ557">
        <v>8826.6145357267069</v>
      </c>
      <c r="BO557">
        <v>554</v>
      </c>
      <c r="BP557">
        <v>0.65800000000000003</v>
      </c>
      <c r="BW557">
        <v>554</v>
      </c>
      <c r="BX557">
        <v>24.305912861330818</v>
      </c>
      <c r="CE557">
        <v>554</v>
      </c>
      <c r="CF557">
        <v>947872.73678307189</v>
      </c>
      <c r="CK557">
        <v>554</v>
      </c>
      <c r="CL557">
        <v>2839.7700293583916</v>
      </c>
      <c r="CS557">
        <v>553</v>
      </c>
      <c r="CT557" s="10">
        <v>6.2E-2</v>
      </c>
      <c r="CU557" s="10">
        <v>6.8000000000000005E-2</v>
      </c>
      <c r="CV557" s="10">
        <v>5.1999999999999998E-2</v>
      </c>
      <c r="CW557" s="10">
        <v>6.4000000000000001E-2</v>
      </c>
      <c r="CX557" s="10">
        <v>6.4000000000000001E-2</v>
      </c>
      <c r="CY557" s="10">
        <v>5.6000000000000001E-2</v>
      </c>
      <c r="CZ557" s="10">
        <v>6.8000000000000005E-2</v>
      </c>
      <c r="DA557" s="10">
        <v>6.6000000000000003E-2</v>
      </c>
      <c r="DB557" s="10">
        <v>6.4000000000000001E-2</v>
      </c>
      <c r="DC557" s="10">
        <v>6.6000000000000003E-2</v>
      </c>
      <c r="DD557" s="10">
        <v>3.4000000000000002E-2</v>
      </c>
      <c r="DE557" s="10">
        <v>6.4000000000000001E-2</v>
      </c>
      <c r="DF557" s="10">
        <v>0.08</v>
      </c>
      <c r="DG557" s="10">
        <v>6.2E-2</v>
      </c>
      <c r="DH557" s="10">
        <v>0.06</v>
      </c>
      <c r="DI557" s="10">
        <v>7.0000000000000007E-2</v>
      </c>
      <c r="DJ557" s="25">
        <v>10319.752780819115</v>
      </c>
      <c r="DK557" s="10">
        <v>0.56399999999999995</v>
      </c>
      <c r="DL557" s="10"/>
      <c r="DM557" s="10"/>
      <c r="DN557" s="10"/>
      <c r="DO557" s="10"/>
      <c r="DP557" s="10"/>
      <c r="DQ557" s="10"/>
      <c r="DR557" s="10"/>
      <c r="DS557" s="10"/>
      <c r="DT557" s="10"/>
      <c r="DU557" s="10"/>
      <c r="DV557" s="10"/>
    </row>
    <row r="558" spans="55:126" x14ac:dyDescent="0.35">
      <c r="BC558">
        <v>555</v>
      </c>
      <c r="BD558">
        <v>6404608.0058911033</v>
      </c>
      <c r="BI558">
        <v>555</v>
      </c>
      <c r="BJ558">
        <v>10639.142080785272</v>
      </c>
      <c r="BO558">
        <v>555</v>
      </c>
      <c r="BP558">
        <v>0.63400000000000001</v>
      </c>
      <c r="BW558">
        <v>555</v>
      </c>
      <c r="BX558">
        <v>24.761860761799589</v>
      </c>
      <c r="CE558">
        <v>555</v>
      </c>
      <c r="CF558">
        <v>2249422.2992395172</v>
      </c>
      <c r="CK558">
        <v>555</v>
      </c>
      <c r="CL558">
        <v>3850.1753215386148</v>
      </c>
      <c r="CS558">
        <v>554</v>
      </c>
      <c r="CT558" s="10">
        <v>8.2000000000000003E-2</v>
      </c>
      <c r="CU558" s="10">
        <v>7.1999999999999995E-2</v>
      </c>
      <c r="CV558" s="10">
        <v>5.8000000000000003E-2</v>
      </c>
      <c r="CW558" s="10">
        <v>7.5999999999999998E-2</v>
      </c>
      <c r="CX558" s="10">
        <v>4.5999999999999999E-2</v>
      </c>
      <c r="CY558" s="10">
        <v>6.4000000000000001E-2</v>
      </c>
      <c r="CZ558" s="10">
        <v>6.6000000000000003E-2</v>
      </c>
      <c r="DA558" s="10">
        <v>0.06</v>
      </c>
      <c r="DB558" s="10">
        <v>5.8000000000000003E-2</v>
      </c>
      <c r="DC558" s="10">
        <v>5.3999999999999999E-2</v>
      </c>
      <c r="DD558" s="10">
        <v>0.06</v>
      </c>
      <c r="DE558" s="10">
        <v>0.06</v>
      </c>
      <c r="DF558" s="10">
        <v>4.5999999999999999E-2</v>
      </c>
      <c r="DG558" s="10">
        <v>6.6000000000000003E-2</v>
      </c>
      <c r="DH558" s="10">
        <v>6.6000000000000003E-2</v>
      </c>
      <c r="DI558" s="10">
        <v>6.6000000000000003E-2</v>
      </c>
      <c r="DJ558" s="25">
        <v>7486.4573721760335</v>
      </c>
      <c r="DK558" s="10">
        <v>0.64400000000000002</v>
      </c>
      <c r="DL558" s="10"/>
      <c r="DM558" s="10"/>
      <c r="DN558" s="10"/>
      <c r="DO558" s="10"/>
      <c r="DP558" s="10"/>
      <c r="DQ558" s="10"/>
      <c r="DR558" s="10"/>
      <c r="DS558" s="10"/>
      <c r="DT558" s="10"/>
      <c r="DU558" s="10"/>
      <c r="DV558" s="10"/>
    </row>
    <row r="559" spans="55:126" x14ac:dyDescent="0.35">
      <c r="BC559">
        <v>556</v>
      </c>
      <c r="BD559">
        <v>5390583.9656363418</v>
      </c>
      <c r="BI559">
        <v>556</v>
      </c>
      <c r="BJ559">
        <v>12585.964380984888</v>
      </c>
      <c r="BO559">
        <v>556</v>
      </c>
      <c r="BP559">
        <v>0.59799999999999998</v>
      </c>
      <c r="BW559">
        <v>556</v>
      </c>
      <c r="BX559">
        <v>26.24453568111047</v>
      </c>
      <c r="CE559">
        <v>556</v>
      </c>
      <c r="CF559">
        <v>1532697.7607594042</v>
      </c>
      <c r="CK559">
        <v>556</v>
      </c>
      <c r="CL559">
        <v>4175.5731416218159</v>
      </c>
      <c r="CS559">
        <v>555</v>
      </c>
      <c r="CT559" s="10">
        <v>4.3999999999999997E-2</v>
      </c>
      <c r="CU559" s="10">
        <v>6.6000000000000003E-2</v>
      </c>
      <c r="CV559" s="10">
        <v>7.1999999999999995E-2</v>
      </c>
      <c r="CW559" s="10">
        <v>6.6000000000000003E-2</v>
      </c>
      <c r="CX559" s="10">
        <v>6.6000000000000003E-2</v>
      </c>
      <c r="CY559" s="10">
        <v>8.4000000000000005E-2</v>
      </c>
      <c r="CZ559" s="10">
        <v>6.6000000000000003E-2</v>
      </c>
      <c r="DA559" s="10">
        <v>5.1999999999999998E-2</v>
      </c>
      <c r="DB559" s="10">
        <v>5.8000000000000003E-2</v>
      </c>
      <c r="DC559" s="10">
        <v>6.6000000000000003E-2</v>
      </c>
      <c r="DD559" s="10">
        <v>6.6000000000000003E-2</v>
      </c>
      <c r="DE559" s="10">
        <v>6.2E-2</v>
      </c>
      <c r="DF559" s="10">
        <v>5.1999999999999998E-2</v>
      </c>
      <c r="DG559" s="10">
        <v>6.2E-2</v>
      </c>
      <c r="DH559" s="10">
        <v>5.6000000000000001E-2</v>
      </c>
      <c r="DI559" s="10">
        <v>6.2E-2</v>
      </c>
      <c r="DJ559" s="25">
        <v>10432.505609577127</v>
      </c>
      <c r="DK559" s="10">
        <v>0.54</v>
      </c>
      <c r="DL559" s="10"/>
      <c r="DM559" s="10"/>
      <c r="DN559" s="10"/>
      <c r="DO559" s="10"/>
      <c r="DP559" s="10"/>
      <c r="DQ559" s="10"/>
      <c r="DR559" s="10"/>
      <c r="DS559" s="10"/>
      <c r="DT559" s="10"/>
      <c r="DU559" s="10"/>
      <c r="DV559" s="10"/>
    </row>
    <row r="560" spans="55:126" x14ac:dyDescent="0.35">
      <c r="BC560">
        <v>557</v>
      </c>
      <c r="BD560">
        <v>5339405.623508676</v>
      </c>
      <c r="BI560">
        <v>557</v>
      </c>
      <c r="BJ560">
        <v>10773.915750763394</v>
      </c>
      <c r="BO560">
        <v>557</v>
      </c>
      <c r="BP560">
        <v>0.61</v>
      </c>
      <c r="BW560">
        <v>557</v>
      </c>
      <c r="BX560">
        <v>26.216335387669968</v>
      </c>
      <c r="CE560">
        <v>557</v>
      </c>
      <c r="CF560">
        <v>1363563.8140663551</v>
      </c>
      <c r="CK560">
        <v>557</v>
      </c>
      <c r="CL560">
        <v>348.85901713997094</v>
      </c>
      <c r="CS560">
        <v>556</v>
      </c>
      <c r="CT560" s="10">
        <v>6.6000000000000003E-2</v>
      </c>
      <c r="CU560" s="10">
        <v>4.3999999999999997E-2</v>
      </c>
      <c r="CV560" s="10">
        <v>6.6000000000000003E-2</v>
      </c>
      <c r="CW560" s="10">
        <v>0.06</v>
      </c>
      <c r="CX560" s="10">
        <v>7.0000000000000007E-2</v>
      </c>
      <c r="CY560" s="10">
        <v>7.8E-2</v>
      </c>
      <c r="CZ560" s="10">
        <v>4.2000000000000003E-2</v>
      </c>
      <c r="DA560" s="10">
        <v>7.0000000000000007E-2</v>
      </c>
      <c r="DB560" s="10">
        <v>6.4000000000000001E-2</v>
      </c>
      <c r="DC560" s="10">
        <v>6.4000000000000001E-2</v>
      </c>
      <c r="DD560" s="10">
        <v>6.4000000000000001E-2</v>
      </c>
      <c r="DE560" s="10">
        <v>7.1999999999999995E-2</v>
      </c>
      <c r="DF560" s="10">
        <v>6.2E-2</v>
      </c>
      <c r="DG560" s="10">
        <v>0.05</v>
      </c>
      <c r="DH560" s="10">
        <v>5.3999999999999999E-2</v>
      </c>
      <c r="DI560" s="10">
        <v>7.3999999999999996E-2</v>
      </c>
      <c r="DJ560" s="25">
        <v>11983.740503892279</v>
      </c>
      <c r="DK560" s="10">
        <v>0.628</v>
      </c>
      <c r="DL560" s="10"/>
      <c r="DM560" s="10"/>
      <c r="DN560" s="10"/>
      <c r="DO560" s="10"/>
      <c r="DP560" s="10"/>
      <c r="DQ560" s="10"/>
      <c r="DR560" s="10"/>
      <c r="DS560" s="10"/>
      <c r="DT560" s="10"/>
      <c r="DU560" s="10"/>
      <c r="DV560" s="10"/>
    </row>
    <row r="561" spans="55:126" x14ac:dyDescent="0.35">
      <c r="BC561">
        <v>558</v>
      </c>
      <c r="BD561">
        <v>4533354.0234600538</v>
      </c>
      <c r="BI561">
        <v>558</v>
      </c>
      <c r="BJ561">
        <v>3857.2282489115046</v>
      </c>
      <c r="BO561">
        <v>558</v>
      </c>
      <c r="BP561">
        <v>0.622</v>
      </c>
      <c r="BW561">
        <v>558</v>
      </c>
      <c r="BX561">
        <v>23.930842933930371</v>
      </c>
      <c r="CE561">
        <v>558</v>
      </c>
      <c r="CF561">
        <v>2713050.0957914018</v>
      </c>
      <c r="CK561">
        <v>558</v>
      </c>
      <c r="CL561">
        <v>3029.6355092911244</v>
      </c>
      <c r="CS561">
        <v>557</v>
      </c>
      <c r="CT561" s="10">
        <v>7.0000000000000007E-2</v>
      </c>
      <c r="CU561" s="10">
        <v>5.8000000000000003E-2</v>
      </c>
      <c r="CV561" s="10">
        <v>7.5999999999999998E-2</v>
      </c>
      <c r="CW561" s="10">
        <v>5.8000000000000003E-2</v>
      </c>
      <c r="CX561" s="10">
        <v>6.6000000000000003E-2</v>
      </c>
      <c r="CY561" s="10">
        <v>0.05</v>
      </c>
      <c r="CZ561" s="10">
        <v>7.3999999999999996E-2</v>
      </c>
      <c r="DA561" s="10">
        <v>7.5999999999999998E-2</v>
      </c>
      <c r="DB561" s="10">
        <v>4.8000000000000001E-2</v>
      </c>
      <c r="DC561" s="10">
        <v>7.5999999999999998E-2</v>
      </c>
      <c r="DD561" s="10">
        <v>5.1999999999999998E-2</v>
      </c>
      <c r="DE561" s="10">
        <v>8.2000000000000003E-2</v>
      </c>
      <c r="DF561" s="10">
        <v>4.8000000000000001E-2</v>
      </c>
      <c r="DG561" s="10">
        <v>6.6000000000000003E-2</v>
      </c>
      <c r="DH561" s="10">
        <v>6.2E-2</v>
      </c>
      <c r="DI561" s="10">
        <v>3.7999999999999999E-2</v>
      </c>
      <c r="DJ561" s="25">
        <v>8213.3320062364182</v>
      </c>
      <c r="DK561" s="10">
        <v>0.61399999999999999</v>
      </c>
      <c r="DL561" s="10"/>
      <c r="DM561" s="10"/>
      <c r="DN561" s="10"/>
      <c r="DO561" s="10"/>
      <c r="DP561" s="10"/>
      <c r="DQ561" s="10"/>
      <c r="DR561" s="10"/>
      <c r="DS561" s="10"/>
      <c r="DT561" s="10"/>
      <c r="DU561" s="10"/>
      <c r="DV561" s="10"/>
    </row>
    <row r="562" spans="55:126" x14ac:dyDescent="0.35">
      <c r="BC562">
        <v>559</v>
      </c>
      <c r="BD562">
        <v>-651301.62260098872</v>
      </c>
      <c r="BI562">
        <v>559</v>
      </c>
      <c r="BJ562">
        <v>7331.5692724930213</v>
      </c>
      <c r="BO562">
        <v>559</v>
      </c>
      <c r="BP562">
        <v>0.59799999999999998</v>
      </c>
      <c r="BW562">
        <v>559</v>
      </c>
      <c r="BX562">
        <v>24.261275013432609</v>
      </c>
      <c r="CE562">
        <v>559</v>
      </c>
      <c r="CF562">
        <v>1955451.462314432</v>
      </c>
      <c r="CK562">
        <v>559</v>
      </c>
      <c r="CL562">
        <v>3054.9785560174546</v>
      </c>
      <c r="CS562">
        <v>558</v>
      </c>
      <c r="CT562" s="10">
        <v>0.06</v>
      </c>
      <c r="CU562" s="10">
        <v>5.8000000000000003E-2</v>
      </c>
      <c r="CV562" s="10">
        <v>6.8000000000000005E-2</v>
      </c>
      <c r="CW562" s="10">
        <v>6.8000000000000005E-2</v>
      </c>
      <c r="CX562" s="10">
        <v>7.0000000000000007E-2</v>
      </c>
      <c r="CY562" s="10">
        <v>4.8000000000000001E-2</v>
      </c>
      <c r="CZ562" s="10">
        <v>6.8000000000000005E-2</v>
      </c>
      <c r="DA562" s="10">
        <v>7.8E-2</v>
      </c>
      <c r="DB562" s="10">
        <v>6.2E-2</v>
      </c>
      <c r="DC562" s="10">
        <v>4.2000000000000003E-2</v>
      </c>
      <c r="DD562" s="10">
        <v>5.8000000000000003E-2</v>
      </c>
      <c r="DE562" s="10">
        <v>6.2E-2</v>
      </c>
      <c r="DF562" s="10">
        <v>4.8000000000000001E-2</v>
      </c>
      <c r="DG562" s="10">
        <v>7.0000000000000007E-2</v>
      </c>
      <c r="DH562" s="10">
        <v>6.6000000000000003E-2</v>
      </c>
      <c r="DI562" s="10">
        <v>7.3999999999999996E-2</v>
      </c>
      <c r="DJ562" s="25">
        <v>11076.955751602354</v>
      </c>
      <c r="DK562" s="10">
        <v>0.61399999999999999</v>
      </c>
      <c r="DL562" s="10"/>
      <c r="DM562" s="10"/>
      <c r="DN562" s="10"/>
      <c r="DO562" s="10"/>
      <c r="DP562" s="10"/>
      <c r="DQ562" s="10"/>
      <c r="DR562" s="10"/>
      <c r="DS562" s="10"/>
      <c r="DT562" s="10"/>
      <c r="DU562" s="10"/>
      <c r="DV562" s="10"/>
    </row>
    <row r="563" spans="55:126" x14ac:dyDescent="0.35">
      <c r="BC563">
        <v>560</v>
      </c>
      <c r="BD563">
        <v>4801421.5427986784</v>
      </c>
      <c r="BI563">
        <v>560</v>
      </c>
      <c r="BJ563">
        <v>9051.1155339144152</v>
      </c>
      <c r="BO563">
        <v>560</v>
      </c>
      <c r="BP563">
        <v>0.58399999999999996</v>
      </c>
      <c r="BW563">
        <v>560</v>
      </c>
      <c r="BX563">
        <v>25.138320795701741</v>
      </c>
      <c r="CE563">
        <v>560</v>
      </c>
      <c r="CF563">
        <v>1615628.301516504</v>
      </c>
      <c r="CK563">
        <v>560</v>
      </c>
      <c r="CL563">
        <v>11977.276944004418</v>
      </c>
      <c r="CS563">
        <v>559</v>
      </c>
      <c r="CT563" s="10">
        <v>4.8000000000000001E-2</v>
      </c>
      <c r="CU563" s="10">
        <v>6.2E-2</v>
      </c>
      <c r="CV563" s="10">
        <v>6.6000000000000003E-2</v>
      </c>
      <c r="CW563" s="10">
        <v>6.4000000000000001E-2</v>
      </c>
      <c r="CX563" s="10">
        <v>6.4000000000000001E-2</v>
      </c>
      <c r="CY563" s="10">
        <v>6.2E-2</v>
      </c>
      <c r="CZ563" s="10">
        <v>6.8000000000000005E-2</v>
      </c>
      <c r="DA563" s="10">
        <v>8.2000000000000003E-2</v>
      </c>
      <c r="DB563" s="10">
        <v>5.8000000000000003E-2</v>
      </c>
      <c r="DC563" s="10">
        <v>7.1999999999999995E-2</v>
      </c>
      <c r="DD563" s="10">
        <v>0.06</v>
      </c>
      <c r="DE563" s="10">
        <v>0.06</v>
      </c>
      <c r="DF563" s="10">
        <v>6.6000000000000003E-2</v>
      </c>
      <c r="DG563" s="10">
        <v>6.4000000000000001E-2</v>
      </c>
      <c r="DH563" s="10">
        <v>0.06</v>
      </c>
      <c r="DI563" s="10">
        <v>4.3999999999999997E-2</v>
      </c>
      <c r="DJ563" s="25">
        <v>11984.351467554012</v>
      </c>
      <c r="DK563" s="10">
        <v>0.55000000000000004</v>
      </c>
      <c r="DL563" s="10"/>
      <c r="DM563" s="10"/>
      <c r="DN563" s="10"/>
      <c r="DO563" s="10"/>
      <c r="DP563" s="10"/>
      <c r="DQ563" s="10"/>
      <c r="DR563" s="10"/>
      <c r="DS563" s="10"/>
      <c r="DT563" s="10"/>
      <c r="DU563" s="10"/>
      <c r="DV563" s="10"/>
    </row>
    <row r="564" spans="55:126" x14ac:dyDescent="0.35">
      <c r="BC564">
        <v>561</v>
      </c>
      <c r="BD564">
        <v>5828961.8175190371</v>
      </c>
      <c r="BI564">
        <v>561</v>
      </c>
      <c r="BJ564">
        <v>11614.53330511467</v>
      </c>
      <c r="BO564">
        <v>561</v>
      </c>
      <c r="BP564">
        <v>0.59</v>
      </c>
      <c r="BW564">
        <v>561</v>
      </c>
      <c r="BX564">
        <v>14.219851604074067</v>
      </c>
      <c r="CE564">
        <v>561</v>
      </c>
      <c r="CF564">
        <v>2166591.3949791417</v>
      </c>
      <c r="CK564">
        <v>561</v>
      </c>
      <c r="CL564">
        <v>6028.9728453609341</v>
      </c>
      <c r="CS564">
        <v>560</v>
      </c>
      <c r="CT564" s="10">
        <v>7.1999999999999995E-2</v>
      </c>
      <c r="CU564" s="10">
        <v>7.8E-2</v>
      </c>
      <c r="CV564" s="10">
        <v>5.8000000000000003E-2</v>
      </c>
      <c r="CW564" s="10">
        <v>7.5999999999999998E-2</v>
      </c>
      <c r="CX564" s="10">
        <v>6.4000000000000001E-2</v>
      </c>
      <c r="CY564" s="10">
        <v>5.6000000000000001E-2</v>
      </c>
      <c r="CZ564" s="10">
        <v>6.4000000000000001E-2</v>
      </c>
      <c r="DA564" s="10">
        <v>5.6000000000000001E-2</v>
      </c>
      <c r="DB564" s="10">
        <v>6.6000000000000003E-2</v>
      </c>
      <c r="DC564" s="10">
        <v>6.4000000000000001E-2</v>
      </c>
      <c r="DD564" s="10">
        <v>5.3999999999999999E-2</v>
      </c>
      <c r="DE564" s="10">
        <v>5.8000000000000003E-2</v>
      </c>
      <c r="DF564" s="10">
        <v>5.3999999999999999E-2</v>
      </c>
      <c r="DG564" s="10">
        <v>4.8000000000000001E-2</v>
      </c>
      <c r="DH564" s="10">
        <v>5.6000000000000001E-2</v>
      </c>
      <c r="DI564" s="10">
        <v>7.5999999999999998E-2</v>
      </c>
      <c r="DJ564" s="25">
        <v>10903.665322773031</v>
      </c>
      <c r="DK564" s="10">
        <v>0.57399999999999995</v>
      </c>
      <c r="DL564" s="10"/>
      <c r="DM564" s="10"/>
      <c r="DN564" s="10"/>
      <c r="DO564" s="10"/>
      <c r="DP564" s="10"/>
      <c r="DQ564" s="10"/>
      <c r="DR564" s="10"/>
      <c r="DS564" s="10"/>
      <c r="DT564" s="10"/>
      <c r="DU564" s="10"/>
      <c r="DV564" s="10"/>
    </row>
    <row r="565" spans="55:126" x14ac:dyDescent="0.35">
      <c r="BC565">
        <v>562</v>
      </c>
      <c r="BD565">
        <v>5328300.2186390813</v>
      </c>
      <c r="BI565">
        <v>562</v>
      </c>
      <c r="BJ565">
        <v>5211.5677034834844</v>
      </c>
      <c r="BO565">
        <v>562</v>
      </c>
      <c r="BP565">
        <v>0.622</v>
      </c>
      <c r="BW565">
        <v>562</v>
      </c>
      <c r="BX565">
        <v>26.477486781162913</v>
      </c>
      <c r="CE565">
        <v>562</v>
      </c>
      <c r="CF565">
        <v>3352724.1330918185</v>
      </c>
      <c r="CK565">
        <v>562</v>
      </c>
      <c r="CL565">
        <v>3507.3957789906385</v>
      </c>
      <c r="CS565">
        <v>561</v>
      </c>
      <c r="CT565" s="10">
        <v>0.06</v>
      </c>
      <c r="CU565" s="10">
        <v>6.4000000000000001E-2</v>
      </c>
      <c r="CV565" s="10">
        <v>0.06</v>
      </c>
      <c r="CW565" s="10">
        <v>0.06</v>
      </c>
      <c r="CX565" s="10">
        <v>7.5999999999999998E-2</v>
      </c>
      <c r="CY565" s="10">
        <v>5.6000000000000001E-2</v>
      </c>
      <c r="CZ565" s="10">
        <v>6.4000000000000001E-2</v>
      </c>
      <c r="DA565" s="10">
        <v>0.06</v>
      </c>
      <c r="DB565" s="10">
        <v>0.05</v>
      </c>
      <c r="DC565" s="10">
        <v>6.2E-2</v>
      </c>
      <c r="DD565" s="10">
        <v>5.1999999999999998E-2</v>
      </c>
      <c r="DE565" s="10">
        <v>8.4000000000000005E-2</v>
      </c>
      <c r="DF565" s="10">
        <v>4.5999999999999999E-2</v>
      </c>
      <c r="DG565" s="10">
        <v>6.4000000000000001E-2</v>
      </c>
      <c r="DH565" s="10">
        <v>7.1999999999999995E-2</v>
      </c>
      <c r="DI565" s="10">
        <v>7.0000000000000007E-2</v>
      </c>
      <c r="DJ565" s="25">
        <v>10186.224881537932</v>
      </c>
      <c r="DK565" s="10">
        <v>0.58599999999999997</v>
      </c>
      <c r="DL565" s="10"/>
      <c r="DM565" s="10"/>
      <c r="DN565" s="10"/>
      <c r="DO565" s="10"/>
      <c r="DP565" s="10"/>
      <c r="DQ565" s="10"/>
      <c r="DR565" s="10"/>
      <c r="DS565" s="10"/>
      <c r="DT565" s="10"/>
      <c r="DU565" s="10"/>
      <c r="DV565" s="10"/>
    </row>
    <row r="566" spans="55:126" x14ac:dyDescent="0.35">
      <c r="BC566">
        <v>563</v>
      </c>
      <c r="BD566">
        <v>5450137.5791232595</v>
      </c>
      <c r="BI566">
        <v>563</v>
      </c>
      <c r="BJ566">
        <v>10748.811436354597</v>
      </c>
      <c r="BO566">
        <v>563</v>
      </c>
      <c r="BP566">
        <v>0.64</v>
      </c>
      <c r="BW566">
        <v>563</v>
      </c>
      <c r="BX566">
        <v>25.134728754425076</v>
      </c>
      <c r="CE566">
        <v>563</v>
      </c>
      <c r="CF566">
        <v>-50274955.017938316</v>
      </c>
      <c r="CK566">
        <v>563</v>
      </c>
      <c r="CL566">
        <v>4046.7179661216755</v>
      </c>
      <c r="CS566">
        <v>562</v>
      </c>
      <c r="CT566" s="10">
        <v>7.8E-2</v>
      </c>
      <c r="CU566" s="10">
        <v>6.2E-2</v>
      </c>
      <c r="CV566" s="10">
        <v>0.05</v>
      </c>
      <c r="CW566" s="10">
        <v>5.8000000000000003E-2</v>
      </c>
      <c r="CX566" s="10">
        <v>7.3999999999999996E-2</v>
      </c>
      <c r="CY566" s="10">
        <v>7.3999999999999996E-2</v>
      </c>
      <c r="CZ566" s="10">
        <v>6.4000000000000001E-2</v>
      </c>
      <c r="DA566" s="10">
        <v>6.6000000000000003E-2</v>
      </c>
      <c r="DB566" s="10">
        <v>6.4000000000000001E-2</v>
      </c>
      <c r="DC566" s="10">
        <v>7.0000000000000007E-2</v>
      </c>
      <c r="DD566" s="10">
        <v>5.3999999999999999E-2</v>
      </c>
      <c r="DE566" s="10">
        <v>6.2E-2</v>
      </c>
      <c r="DF566" s="10">
        <v>6.4000000000000001E-2</v>
      </c>
      <c r="DG566" s="10">
        <v>4.3999999999999997E-2</v>
      </c>
      <c r="DH566" s="10">
        <v>4.8000000000000001E-2</v>
      </c>
      <c r="DI566" s="10">
        <v>6.8000000000000005E-2</v>
      </c>
      <c r="DJ566" s="25">
        <v>11220.992234526684</v>
      </c>
      <c r="DK566" s="10">
        <v>0.63</v>
      </c>
      <c r="DL566" s="10"/>
      <c r="DM566" s="10"/>
      <c r="DN566" s="10"/>
      <c r="DO566" s="10"/>
      <c r="DP566" s="10"/>
      <c r="DQ566" s="10"/>
      <c r="DR566" s="10"/>
      <c r="DS566" s="10"/>
      <c r="DT566" s="10"/>
      <c r="DU566" s="10"/>
      <c r="DV566" s="10"/>
    </row>
    <row r="567" spans="55:126" x14ac:dyDescent="0.35">
      <c r="BC567">
        <v>564</v>
      </c>
      <c r="BD567">
        <v>5847412.9723857632</v>
      </c>
      <c r="BI567">
        <v>564</v>
      </c>
      <c r="BJ567">
        <v>11132.299433238077</v>
      </c>
      <c r="BO567">
        <v>564</v>
      </c>
      <c r="BP567">
        <v>0.59799999999999998</v>
      </c>
      <c r="BW567">
        <v>564</v>
      </c>
      <c r="BX567">
        <v>25.488670036589884</v>
      </c>
      <c r="CE567">
        <v>564</v>
      </c>
      <c r="CF567">
        <v>1941094.1259100293</v>
      </c>
      <c r="CK567">
        <v>564</v>
      </c>
      <c r="CL567">
        <v>2826.8130340553503</v>
      </c>
      <c r="CS567">
        <v>563</v>
      </c>
      <c r="CT567" s="10">
        <v>7.1999999999999995E-2</v>
      </c>
      <c r="CU567" s="10">
        <v>0.06</v>
      </c>
      <c r="CV567" s="10">
        <v>6.6000000000000003E-2</v>
      </c>
      <c r="CW567" s="10">
        <v>7.8E-2</v>
      </c>
      <c r="CX567" s="10">
        <v>7.3999999999999996E-2</v>
      </c>
      <c r="CY567" s="10">
        <v>0.05</v>
      </c>
      <c r="CZ567" s="10">
        <v>6.4000000000000001E-2</v>
      </c>
      <c r="DA567" s="10">
        <v>6.8000000000000005E-2</v>
      </c>
      <c r="DB567" s="10">
        <v>5.6000000000000001E-2</v>
      </c>
      <c r="DC567" s="10">
        <v>6.8000000000000005E-2</v>
      </c>
      <c r="DD567" s="10">
        <v>4.3999999999999997E-2</v>
      </c>
      <c r="DE567" s="10">
        <v>6.2E-2</v>
      </c>
      <c r="DF567" s="10">
        <v>5.8000000000000003E-2</v>
      </c>
      <c r="DG567" s="10">
        <v>5.1999999999999998E-2</v>
      </c>
      <c r="DH567" s="10">
        <v>4.8000000000000001E-2</v>
      </c>
      <c r="DI567" s="10">
        <v>0.08</v>
      </c>
      <c r="DJ567" s="25">
        <v>11766.400157722037</v>
      </c>
      <c r="DK567" s="10">
        <v>0.59199999999999997</v>
      </c>
      <c r="DL567" s="10"/>
      <c r="DM567" s="10"/>
      <c r="DN567" s="10"/>
      <c r="DO567" s="10"/>
      <c r="DP567" s="10"/>
      <c r="DQ567" s="10"/>
      <c r="DR567" s="10"/>
      <c r="DS567" s="10"/>
      <c r="DT567" s="10"/>
      <c r="DU567" s="10"/>
      <c r="DV567" s="10"/>
    </row>
    <row r="568" spans="55:126" x14ac:dyDescent="0.35">
      <c r="BC568">
        <v>565</v>
      </c>
      <c r="BD568">
        <v>5480918.3916656403</v>
      </c>
      <c r="BI568">
        <v>565</v>
      </c>
      <c r="BJ568">
        <v>11612.518540923153</v>
      </c>
      <c r="BO568">
        <v>565</v>
      </c>
      <c r="BP568">
        <v>0.59599999999999997</v>
      </c>
      <c r="BW568">
        <v>565</v>
      </c>
      <c r="BX568">
        <v>23.094298532154067</v>
      </c>
      <c r="CE568">
        <v>565</v>
      </c>
      <c r="CF568">
        <v>1428110.79772981</v>
      </c>
      <c r="CK568">
        <v>565</v>
      </c>
      <c r="CL568">
        <v>2759.4453847208761</v>
      </c>
      <c r="CS568">
        <v>564</v>
      </c>
      <c r="CT568" s="10">
        <v>6.4000000000000001E-2</v>
      </c>
      <c r="CU568" s="10">
        <v>5.3999999999999999E-2</v>
      </c>
      <c r="CV568" s="10">
        <v>7.8E-2</v>
      </c>
      <c r="CW568" s="10">
        <v>6.2E-2</v>
      </c>
      <c r="CX568" s="10">
        <v>6.2E-2</v>
      </c>
      <c r="CY568" s="10">
        <v>6.8000000000000005E-2</v>
      </c>
      <c r="CZ568" s="10">
        <v>6.2E-2</v>
      </c>
      <c r="DA568" s="10">
        <v>6.4000000000000001E-2</v>
      </c>
      <c r="DB568" s="10">
        <v>6.4000000000000001E-2</v>
      </c>
      <c r="DC568" s="10">
        <v>5.8000000000000003E-2</v>
      </c>
      <c r="DD568" s="10">
        <v>6.8000000000000005E-2</v>
      </c>
      <c r="DE568" s="10">
        <v>4.8000000000000001E-2</v>
      </c>
      <c r="DF568" s="10">
        <v>4.3999999999999997E-2</v>
      </c>
      <c r="DG568" s="10">
        <v>9.4E-2</v>
      </c>
      <c r="DH568" s="10">
        <v>6.4000000000000001E-2</v>
      </c>
      <c r="DI568" s="10">
        <v>4.5999999999999999E-2</v>
      </c>
      <c r="DJ568" s="25">
        <v>10798.884177594271</v>
      </c>
      <c r="DK568" s="10">
        <v>0.59199999999999997</v>
      </c>
      <c r="DL568" s="10"/>
      <c r="DM568" s="10"/>
      <c r="DN568" s="10"/>
      <c r="DO568" s="10"/>
      <c r="DP568" s="10"/>
      <c r="DQ568" s="10"/>
      <c r="DR568" s="10"/>
      <c r="DS568" s="10"/>
      <c r="DT568" s="10"/>
      <c r="DU568" s="10"/>
      <c r="DV568" s="10"/>
    </row>
    <row r="569" spans="55:126" x14ac:dyDescent="0.35">
      <c r="BC569">
        <v>566</v>
      </c>
      <c r="BD569">
        <v>5290622.9683202133</v>
      </c>
      <c r="BI569">
        <v>566</v>
      </c>
      <c r="BJ569">
        <v>11459.63403821161</v>
      </c>
      <c r="BO569">
        <v>566</v>
      </c>
      <c r="BP569">
        <v>0.61199999999999999</v>
      </c>
      <c r="BW569">
        <v>566</v>
      </c>
      <c r="BX569">
        <v>24.038032823648457</v>
      </c>
      <c r="CE569">
        <v>566</v>
      </c>
      <c r="CF569">
        <v>1256530.2808272799</v>
      </c>
      <c r="CK569">
        <v>566</v>
      </c>
      <c r="CL569">
        <v>3698.7825763887959</v>
      </c>
      <c r="CS569">
        <v>565</v>
      </c>
      <c r="CT569" s="10">
        <v>7.8E-2</v>
      </c>
      <c r="CU569" s="10">
        <v>6.6000000000000003E-2</v>
      </c>
      <c r="CV569" s="10">
        <v>3.2000000000000001E-2</v>
      </c>
      <c r="CW569" s="10">
        <v>0.1</v>
      </c>
      <c r="CX569" s="10">
        <v>5.8000000000000003E-2</v>
      </c>
      <c r="CY569" s="10">
        <v>4.3999999999999997E-2</v>
      </c>
      <c r="CZ569" s="10">
        <v>0.06</v>
      </c>
      <c r="DA569" s="10">
        <v>0.08</v>
      </c>
      <c r="DB569" s="10">
        <v>5.8000000000000003E-2</v>
      </c>
      <c r="DC569" s="10">
        <v>4.3999999999999997E-2</v>
      </c>
      <c r="DD569" s="10">
        <v>6.6000000000000003E-2</v>
      </c>
      <c r="DE569" s="10">
        <v>8.4000000000000005E-2</v>
      </c>
      <c r="DF569" s="10">
        <v>0.06</v>
      </c>
      <c r="DG569" s="10">
        <v>6.4000000000000001E-2</v>
      </c>
      <c r="DH569" s="10">
        <v>4.5999999999999999E-2</v>
      </c>
      <c r="DI569" s="10">
        <v>0.06</v>
      </c>
      <c r="DJ569" s="25">
        <v>11878.373702001914</v>
      </c>
      <c r="DK569" s="10">
        <v>0.58199999999999996</v>
      </c>
      <c r="DL569" s="10"/>
      <c r="DM569" s="10"/>
      <c r="DN569" s="10"/>
      <c r="DO569" s="10"/>
      <c r="DP569" s="10"/>
      <c r="DQ569" s="10"/>
      <c r="DR569" s="10"/>
      <c r="DS569" s="10"/>
      <c r="DT569" s="10"/>
      <c r="DU569" s="10"/>
      <c r="DV569" s="10"/>
    </row>
    <row r="570" spans="55:126" x14ac:dyDescent="0.35">
      <c r="BC570">
        <v>567</v>
      </c>
      <c r="BD570">
        <v>6097537.8241148274</v>
      </c>
      <c r="BI570">
        <v>567</v>
      </c>
      <c r="BJ570">
        <v>10210.135045434043</v>
      </c>
      <c r="BO570">
        <v>567</v>
      </c>
      <c r="BP570">
        <v>0.624</v>
      </c>
      <c r="BW570">
        <v>567</v>
      </c>
      <c r="BX570">
        <v>24.350496371127178</v>
      </c>
      <c r="CE570">
        <v>567</v>
      </c>
      <c r="CF570">
        <v>-666196.50696126313</v>
      </c>
      <c r="CK570">
        <v>567</v>
      </c>
      <c r="CL570">
        <v>4847.5669373682122</v>
      </c>
      <c r="CS570">
        <v>566</v>
      </c>
      <c r="CT570" s="10">
        <v>7.0000000000000007E-2</v>
      </c>
      <c r="CU570" s="10">
        <v>7.8E-2</v>
      </c>
      <c r="CV570" s="10">
        <v>6.2E-2</v>
      </c>
      <c r="CW570" s="10">
        <v>7.5999999999999998E-2</v>
      </c>
      <c r="CX570" s="10">
        <v>8.2000000000000003E-2</v>
      </c>
      <c r="CY570" s="10">
        <v>0.06</v>
      </c>
      <c r="CZ570" s="10">
        <v>5.8000000000000003E-2</v>
      </c>
      <c r="DA570" s="10">
        <v>5.3999999999999999E-2</v>
      </c>
      <c r="DB570" s="10">
        <v>0.04</v>
      </c>
      <c r="DC570" s="10">
        <v>3.7999999999999999E-2</v>
      </c>
      <c r="DD570" s="10">
        <v>4.8000000000000001E-2</v>
      </c>
      <c r="DE570" s="10">
        <v>7.8E-2</v>
      </c>
      <c r="DF570" s="10">
        <v>0.06</v>
      </c>
      <c r="DG570" s="10">
        <v>3.2000000000000001E-2</v>
      </c>
      <c r="DH570" s="10">
        <v>0.08</v>
      </c>
      <c r="DI570" s="10">
        <v>8.4000000000000005E-2</v>
      </c>
      <c r="DJ570" s="25">
        <v>11259.84079070436</v>
      </c>
      <c r="DK570" s="10">
        <v>0.59599999999999997</v>
      </c>
      <c r="DL570" s="10"/>
      <c r="DM570" s="10"/>
      <c r="DN570" s="10"/>
      <c r="DO570" s="10"/>
      <c r="DP570" s="10"/>
      <c r="DQ570" s="10"/>
      <c r="DR570" s="10"/>
      <c r="DS570" s="10"/>
      <c r="DT570" s="10"/>
      <c r="DU570" s="10"/>
      <c r="DV570" s="10"/>
    </row>
    <row r="571" spans="55:126" x14ac:dyDescent="0.35">
      <c r="BC571">
        <v>568</v>
      </c>
      <c r="BD571">
        <v>5606899.4181646658</v>
      </c>
      <c r="BI571">
        <v>568</v>
      </c>
      <c r="BJ571">
        <v>12606.97423895053</v>
      </c>
      <c r="BO571">
        <v>568</v>
      </c>
      <c r="BP571">
        <v>0.62</v>
      </c>
      <c r="BW571">
        <v>568</v>
      </c>
      <c r="BX571">
        <v>26.723667581803522</v>
      </c>
      <c r="CE571">
        <v>568</v>
      </c>
      <c r="CF571">
        <v>1845588.8854807573</v>
      </c>
      <c r="CK571">
        <v>568</v>
      </c>
      <c r="CL571">
        <v>3603.1404471786232</v>
      </c>
      <c r="CS571">
        <v>567</v>
      </c>
      <c r="CT571" s="10">
        <v>7.0000000000000007E-2</v>
      </c>
      <c r="CU571" s="10">
        <v>7.1999999999999995E-2</v>
      </c>
      <c r="CV571" s="10">
        <v>5.8000000000000003E-2</v>
      </c>
      <c r="CW571" s="10">
        <v>5.8000000000000003E-2</v>
      </c>
      <c r="CX571" s="10">
        <v>5.6000000000000001E-2</v>
      </c>
      <c r="CY571" s="10">
        <v>6.8000000000000005E-2</v>
      </c>
      <c r="CZ571" s="10">
        <v>6.2E-2</v>
      </c>
      <c r="DA571" s="10">
        <v>6.6000000000000003E-2</v>
      </c>
      <c r="DB571" s="10">
        <v>5.3999999999999999E-2</v>
      </c>
      <c r="DC571" s="10">
        <v>6.2E-2</v>
      </c>
      <c r="DD571" s="10">
        <v>0.06</v>
      </c>
      <c r="DE571" s="10">
        <v>6.4000000000000001E-2</v>
      </c>
      <c r="DF571" s="10">
        <v>6.6000000000000003E-2</v>
      </c>
      <c r="DG571" s="10">
        <v>6.8000000000000005E-2</v>
      </c>
      <c r="DH571" s="10">
        <v>5.6000000000000001E-2</v>
      </c>
      <c r="DI571" s="10">
        <v>0.06</v>
      </c>
      <c r="DJ571" s="25">
        <v>10781.687365831187</v>
      </c>
      <c r="DK571" s="10">
        <v>0.56000000000000005</v>
      </c>
      <c r="DL571" s="10"/>
      <c r="DM571" s="10"/>
      <c r="DN571" s="10"/>
      <c r="DO571" s="10"/>
      <c r="DP571" s="10"/>
      <c r="DQ571" s="10"/>
      <c r="DR571" s="10"/>
      <c r="DS571" s="10"/>
      <c r="DT571" s="10"/>
      <c r="DU571" s="10"/>
      <c r="DV571" s="10"/>
    </row>
    <row r="572" spans="55:126" x14ac:dyDescent="0.35">
      <c r="BC572">
        <v>569</v>
      </c>
      <c r="BD572">
        <v>2622087.8687289124</v>
      </c>
      <c r="BI572">
        <v>569</v>
      </c>
      <c r="BJ572">
        <v>8879.526080481075</v>
      </c>
      <c r="BO572">
        <v>569</v>
      </c>
      <c r="BP572">
        <v>0.63600000000000001</v>
      </c>
      <c r="BW572">
        <v>569</v>
      </c>
      <c r="BX572">
        <v>23.701784468650509</v>
      </c>
      <c r="CE572">
        <v>569</v>
      </c>
      <c r="CF572">
        <v>2619412.6418773276</v>
      </c>
      <c r="CK572">
        <v>569</v>
      </c>
      <c r="CL572">
        <v>1374.4273821703655</v>
      </c>
      <c r="CS572">
        <v>568</v>
      </c>
      <c r="CT572" s="10">
        <v>6.6000000000000003E-2</v>
      </c>
      <c r="CU572" s="10">
        <v>7.1999999999999995E-2</v>
      </c>
      <c r="CV572" s="10">
        <v>7.5999999999999998E-2</v>
      </c>
      <c r="CW572" s="10">
        <v>0.08</v>
      </c>
      <c r="CX572" s="10">
        <v>4.8000000000000001E-2</v>
      </c>
      <c r="CY572" s="10">
        <v>5.6000000000000001E-2</v>
      </c>
      <c r="CZ572" s="10">
        <v>6.2E-2</v>
      </c>
      <c r="DA572" s="10">
        <v>6.2E-2</v>
      </c>
      <c r="DB572" s="10">
        <v>4.5999999999999999E-2</v>
      </c>
      <c r="DC572" s="10">
        <v>4.3999999999999997E-2</v>
      </c>
      <c r="DD572" s="10">
        <v>5.3999999999999999E-2</v>
      </c>
      <c r="DE572" s="10">
        <v>6.2E-2</v>
      </c>
      <c r="DF572" s="10">
        <v>5.8000000000000003E-2</v>
      </c>
      <c r="DG572" s="10">
        <v>6.8000000000000005E-2</v>
      </c>
      <c r="DH572" s="10">
        <v>6.8000000000000005E-2</v>
      </c>
      <c r="DI572" s="10">
        <v>7.8E-2</v>
      </c>
      <c r="DJ572" s="25">
        <v>8526.3372077386921</v>
      </c>
      <c r="DK572" s="10">
        <v>0.60199999999999998</v>
      </c>
      <c r="DL572" s="10"/>
      <c r="DM572" s="10"/>
      <c r="DN572" s="10"/>
      <c r="DO572" s="10"/>
      <c r="DP572" s="10"/>
      <c r="DQ572" s="10"/>
      <c r="DR572" s="10"/>
      <c r="DS572" s="10"/>
      <c r="DT572" s="10"/>
      <c r="DU572" s="10"/>
      <c r="DV572" s="10"/>
    </row>
    <row r="573" spans="55:126" x14ac:dyDescent="0.35">
      <c r="BC573">
        <v>570</v>
      </c>
      <c r="BD573">
        <v>4971834.5772578027</v>
      </c>
      <c r="BI573">
        <v>570</v>
      </c>
      <c r="BJ573">
        <v>10393.079235521001</v>
      </c>
      <c r="BO573">
        <v>570</v>
      </c>
      <c r="BP573">
        <v>0.57199999999999995</v>
      </c>
      <c r="BW573">
        <v>570</v>
      </c>
      <c r="BX573">
        <v>25.151860604199456</v>
      </c>
      <c r="CE573">
        <v>570</v>
      </c>
      <c r="CF573">
        <v>3213969.798262503</v>
      </c>
      <c r="CK573">
        <v>570</v>
      </c>
      <c r="CL573">
        <v>3342.9057655048696</v>
      </c>
      <c r="CS573">
        <v>569</v>
      </c>
      <c r="CT573" s="10">
        <v>0.05</v>
      </c>
      <c r="CU573" s="10">
        <v>7.1999999999999995E-2</v>
      </c>
      <c r="CV573" s="10">
        <v>0.05</v>
      </c>
      <c r="CW573" s="10">
        <v>5.8000000000000003E-2</v>
      </c>
      <c r="CX573" s="10">
        <v>0.08</v>
      </c>
      <c r="CY573" s="10">
        <v>4.8000000000000001E-2</v>
      </c>
      <c r="CZ573" s="10">
        <v>6.6000000000000003E-2</v>
      </c>
      <c r="DA573" s="10">
        <v>5.3999999999999999E-2</v>
      </c>
      <c r="DB573" s="10">
        <v>7.1999999999999995E-2</v>
      </c>
      <c r="DC573" s="10">
        <v>7.8E-2</v>
      </c>
      <c r="DD573" s="10">
        <v>5.8000000000000003E-2</v>
      </c>
      <c r="DE573" s="10">
        <v>6.8000000000000005E-2</v>
      </c>
      <c r="DF573" s="10">
        <v>4.2000000000000003E-2</v>
      </c>
      <c r="DG573" s="10">
        <v>7.0000000000000007E-2</v>
      </c>
      <c r="DH573" s="10">
        <v>6.6000000000000003E-2</v>
      </c>
      <c r="DI573" s="10">
        <v>6.8000000000000005E-2</v>
      </c>
      <c r="DJ573" s="25">
        <v>10701.72574237403</v>
      </c>
      <c r="DK573" s="10">
        <v>0.56399999999999995</v>
      </c>
      <c r="DL573" s="10"/>
      <c r="DM573" s="10"/>
      <c r="DN573" s="10"/>
      <c r="DO573" s="10"/>
      <c r="DP573" s="10"/>
      <c r="DQ573" s="10"/>
      <c r="DR573" s="10"/>
      <c r="DS573" s="10"/>
      <c r="DT573" s="10"/>
      <c r="DU573" s="10"/>
      <c r="DV573" s="10"/>
    </row>
    <row r="574" spans="55:126" x14ac:dyDescent="0.35">
      <c r="BC574">
        <v>571</v>
      </c>
      <c r="BD574">
        <v>4092694.6704759249</v>
      </c>
      <c r="BI574">
        <v>571</v>
      </c>
      <c r="BJ574">
        <v>13605.371826960936</v>
      </c>
      <c r="BO574">
        <v>571</v>
      </c>
      <c r="BP574">
        <v>0.59199999999999997</v>
      </c>
      <c r="BW574">
        <v>571</v>
      </c>
      <c r="BX574">
        <v>25.372002984584828</v>
      </c>
      <c r="CE574">
        <v>571</v>
      </c>
      <c r="CF574">
        <v>975725.1764954977</v>
      </c>
      <c r="CK574">
        <v>571</v>
      </c>
      <c r="CL574">
        <v>4891.2515642170038</v>
      </c>
      <c r="CS574">
        <v>570</v>
      </c>
      <c r="CT574" s="10">
        <v>6.8000000000000005E-2</v>
      </c>
      <c r="CU574" s="10">
        <v>0.1</v>
      </c>
      <c r="CV574" s="10">
        <v>5.8000000000000003E-2</v>
      </c>
      <c r="CW574" s="10">
        <v>7.1999999999999995E-2</v>
      </c>
      <c r="CX574" s="10">
        <v>5.6000000000000001E-2</v>
      </c>
      <c r="CY574" s="10">
        <v>7.0000000000000007E-2</v>
      </c>
      <c r="CZ574" s="10">
        <v>0.05</v>
      </c>
      <c r="DA574" s="10">
        <v>3.5999999999999997E-2</v>
      </c>
      <c r="DB574" s="10">
        <v>5.8000000000000003E-2</v>
      </c>
      <c r="DC574" s="10">
        <v>0.05</v>
      </c>
      <c r="DD574" s="10">
        <v>6.2E-2</v>
      </c>
      <c r="DE574" s="10">
        <v>4.3999999999999997E-2</v>
      </c>
      <c r="DF574" s="10">
        <v>7.8E-2</v>
      </c>
      <c r="DG574" s="10">
        <v>5.6000000000000001E-2</v>
      </c>
      <c r="DH574" s="10">
        <v>6.6000000000000003E-2</v>
      </c>
      <c r="DI574" s="10">
        <v>7.5999999999999998E-2</v>
      </c>
      <c r="DJ574" s="25">
        <v>9681.4946555610313</v>
      </c>
      <c r="DK574" s="10">
        <v>0.60599999999999998</v>
      </c>
      <c r="DL574" s="10"/>
      <c r="DM574" s="10"/>
      <c r="DN574" s="10"/>
      <c r="DO574" s="10"/>
      <c r="DP574" s="10"/>
      <c r="DQ574" s="10"/>
      <c r="DR574" s="10"/>
      <c r="DS574" s="10"/>
      <c r="DT574" s="10"/>
      <c r="DU574" s="10"/>
      <c r="DV574" s="10"/>
    </row>
    <row r="575" spans="55:126" x14ac:dyDescent="0.35">
      <c r="BC575">
        <v>572</v>
      </c>
      <c r="BD575">
        <v>5248339.1996168308</v>
      </c>
      <c r="BI575">
        <v>572</v>
      </c>
      <c r="BJ575">
        <v>15156.918039583688</v>
      </c>
      <c r="BO575">
        <v>572</v>
      </c>
      <c r="BP575">
        <v>0.58599999999999997</v>
      </c>
      <c r="BW575">
        <v>572</v>
      </c>
      <c r="BX575">
        <v>26.285438792354654</v>
      </c>
      <c r="CE575">
        <v>572</v>
      </c>
      <c r="CF575">
        <v>3388820.9149626354</v>
      </c>
      <c r="CK575">
        <v>572</v>
      </c>
      <c r="CL575">
        <v>3553.2669518523157</v>
      </c>
      <c r="CS575">
        <v>571</v>
      </c>
      <c r="CT575" s="10">
        <v>5.3999999999999999E-2</v>
      </c>
      <c r="CU575" s="10">
        <v>6.6000000000000003E-2</v>
      </c>
      <c r="CV575" s="10">
        <v>0.05</v>
      </c>
      <c r="CW575" s="10">
        <v>7.0000000000000007E-2</v>
      </c>
      <c r="CX575" s="10">
        <v>7.5999999999999998E-2</v>
      </c>
      <c r="CY575" s="10">
        <v>7.0000000000000007E-2</v>
      </c>
      <c r="CZ575" s="10">
        <v>0.06</v>
      </c>
      <c r="DA575" s="10">
        <v>6.8000000000000005E-2</v>
      </c>
      <c r="DB575" s="10">
        <v>0.05</v>
      </c>
      <c r="DC575" s="10">
        <v>8.4000000000000005E-2</v>
      </c>
      <c r="DD575" s="10">
        <v>6.4000000000000001E-2</v>
      </c>
      <c r="DE575" s="10">
        <v>5.8000000000000003E-2</v>
      </c>
      <c r="DF575" s="10">
        <v>6.6000000000000003E-2</v>
      </c>
      <c r="DG575" s="10">
        <v>5.8000000000000003E-2</v>
      </c>
      <c r="DH575" s="10">
        <v>5.3999999999999999E-2</v>
      </c>
      <c r="DI575" s="10">
        <v>5.1999999999999998E-2</v>
      </c>
      <c r="DJ575" s="25">
        <v>10684.903164772099</v>
      </c>
      <c r="DK575" s="10">
        <v>0.56799999999999995</v>
      </c>
      <c r="DL575" s="10"/>
      <c r="DM575" s="10"/>
      <c r="DN575" s="10"/>
      <c r="DO575" s="10"/>
      <c r="DP575" s="10"/>
      <c r="DQ575" s="10"/>
      <c r="DR575" s="10"/>
      <c r="DS575" s="10"/>
      <c r="DT575" s="10"/>
      <c r="DU575" s="10"/>
      <c r="DV575" s="10"/>
    </row>
    <row r="576" spans="55:126" x14ac:dyDescent="0.35">
      <c r="BC576">
        <v>573</v>
      </c>
      <c r="BD576">
        <v>7116052.9185181549</v>
      </c>
      <c r="BI576">
        <v>573</v>
      </c>
      <c r="BJ576">
        <v>12808.357134346243</v>
      </c>
      <c r="BO576">
        <v>573</v>
      </c>
      <c r="BP576">
        <v>0.624</v>
      </c>
      <c r="BW576">
        <v>573</v>
      </c>
      <c r="BX576">
        <v>25.011522910972779</v>
      </c>
      <c r="CE576">
        <v>573</v>
      </c>
      <c r="CF576">
        <v>2873316.0255910633</v>
      </c>
      <c r="CK576">
        <v>573</v>
      </c>
      <c r="CL576">
        <v>3734.2882526643575</v>
      </c>
      <c r="CS576">
        <v>572</v>
      </c>
      <c r="CT576" s="10">
        <v>7.3999999999999996E-2</v>
      </c>
      <c r="CU576" s="10">
        <v>6.2E-2</v>
      </c>
      <c r="CV576" s="10">
        <v>6.6000000000000003E-2</v>
      </c>
      <c r="CW576" s="10">
        <v>6.6000000000000003E-2</v>
      </c>
      <c r="CX576" s="10">
        <v>5.8000000000000003E-2</v>
      </c>
      <c r="CY576" s="10">
        <v>6.4000000000000001E-2</v>
      </c>
      <c r="CZ576" s="10">
        <v>6.2E-2</v>
      </c>
      <c r="DA576" s="10">
        <v>5.3999999999999999E-2</v>
      </c>
      <c r="DB576" s="10">
        <v>6.4000000000000001E-2</v>
      </c>
      <c r="DC576" s="10">
        <v>7.0000000000000007E-2</v>
      </c>
      <c r="DD576" s="10">
        <v>5.6000000000000001E-2</v>
      </c>
      <c r="DE576" s="10">
        <v>0.05</v>
      </c>
      <c r="DF576" s="10">
        <v>5.8000000000000003E-2</v>
      </c>
      <c r="DG576" s="10">
        <v>8.4000000000000005E-2</v>
      </c>
      <c r="DH576" s="10">
        <v>6.8000000000000005E-2</v>
      </c>
      <c r="DI576" s="10">
        <v>4.3999999999999997E-2</v>
      </c>
      <c r="DJ576" s="25">
        <v>10532.418830017814</v>
      </c>
      <c r="DK576" s="10">
        <v>0.60799999999999998</v>
      </c>
      <c r="DL576" s="10"/>
      <c r="DM576" s="10"/>
      <c r="DN576" s="10"/>
      <c r="DO576" s="10"/>
      <c r="DP576" s="10"/>
      <c r="DQ576" s="10"/>
      <c r="DR576" s="10"/>
      <c r="DS576" s="10"/>
      <c r="DT576" s="10"/>
      <c r="DU576" s="10"/>
      <c r="DV576" s="10"/>
    </row>
    <row r="577" spans="55:126" x14ac:dyDescent="0.35">
      <c r="BC577">
        <v>574</v>
      </c>
      <c r="BD577">
        <v>5312356.6152422149</v>
      </c>
      <c r="BI577">
        <v>574</v>
      </c>
      <c r="BJ577">
        <v>12713.947322470123</v>
      </c>
      <c r="BO577">
        <v>574</v>
      </c>
      <c r="BP577">
        <v>0.61</v>
      </c>
      <c r="BW577">
        <v>574</v>
      </c>
      <c r="BX577">
        <v>24.232769125715617</v>
      </c>
      <c r="CE577">
        <v>574</v>
      </c>
      <c r="CF577">
        <v>2149934.6583974804</v>
      </c>
      <c r="CK577">
        <v>574</v>
      </c>
      <c r="CL577">
        <v>3588.6545050640552</v>
      </c>
      <c r="CS577">
        <v>573</v>
      </c>
      <c r="CT577" s="10">
        <v>0.08</v>
      </c>
      <c r="CU577" s="10">
        <v>0.06</v>
      </c>
      <c r="CV577" s="10">
        <v>6.2E-2</v>
      </c>
      <c r="CW577" s="10">
        <v>6.4000000000000001E-2</v>
      </c>
      <c r="CX577" s="10">
        <v>7.1999999999999995E-2</v>
      </c>
      <c r="CY577" s="10">
        <v>6.8000000000000005E-2</v>
      </c>
      <c r="CZ577" s="10">
        <v>5.3999999999999999E-2</v>
      </c>
      <c r="DA577" s="10">
        <v>7.1999999999999995E-2</v>
      </c>
      <c r="DB577" s="10">
        <v>0.05</v>
      </c>
      <c r="DC577" s="10">
        <v>6.2E-2</v>
      </c>
      <c r="DD577" s="10">
        <v>0.06</v>
      </c>
      <c r="DE577" s="10">
        <v>7.0000000000000007E-2</v>
      </c>
      <c r="DF577" s="10">
        <v>4.3999999999999997E-2</v>
      </c>
      <c r="DG577" s="10">
        <v>0.05</v>
      </c>
      <c r="DH577" s="10">
        <v>0.06</v>
      </c>
      <c r="DI577" s="10">
        <v>7.1999999999999995E-2</v>
      </c>
      <c r="DJ577" s="25">
        <v>7622.0507146054997</v>
      </c>
      <c r="DK577" s="10">
        <v>0.58599999999999997</v>
      </c>
      <c r="DL577" s="10"/>
      <c r="DM577" s="10"/>
      <c r="DN577" s="10"/>
      <c r="DO577" s="10"/>
      <c r="DP577" s="10"/>
      <c r="DQ577" s="10"/>
      <c r="DR577" s="10"/>
      <c r="DS577" s="10"/>
      <c r="DT577" s="10"/>
      <c r="DU577" s="10"/>
      <c r="DV577" s="10"/>
    </row>
    <row r="578" spans="55:126" x14ac:dyDescent="0.35">
      <c r="BC578">
        <v>575</v>
      </c>
      <c r="BD578">
        <v>5603662.0397895053</v>
      </c>
      <c r="BI578">
        <v>575</v>
      </c>
      <c r="BJ578">
        <v>7281.4671814181502</v>
      </c>
      <c r="BO578">
        <v>575</v>
      </c>
      <c r="BP578">
        <v>0.60399999999999998</v>
      </c>
      <c r="BW578">
        <v>575</v>
      </c>
      <c r="BX578">
        <v>28.696117186236709</v>
      </c>
      <c r="CE578">
        <v>575</v>
      </c>
      <c r="CF578">
        <v>2599877.2224385184</v>
      </c>
      <c r="CK578">
        <v>575</v>
      </c>
      <c r="CL578">
        <v>4066.0242920867645</v>
      </c>
      <c r="CS578">
        <v>574</v>
      </c>
      <c r="CT578" s="10">
        <v>6.4000000000000001E-2</v>
      </c>
      <c r="CU578" s="10">
        <v>6.2E-2</v>
      </c>
      <c r="CV578" s="10">
        <v>7.1999999999999995E-2</v>
      </c>
      <c r="CW578" s="10">
        <v>6.2E-2</v>
      </c>
      <c r="CX578" s="10">
        <v>7.1999999999999995E-2</v>
      </c>
      <c r="CY578" s="10">
        <v>7.0000000000000007E-2</v>
      </c>
      <c r="CZ578" s="10">
        <v>4.2000000000000003E-2</v>
      </c>
      <c r="DA578" s="10">
        <v>8.2000000000000003E-2</v>
      </c>
      <c r="DB578" s="10">
        <v>6.8000000000000005E-2</v>
      </c>
      <c r="DC578" s="10">
        <v>4.8000000000000001E-2</v>
      </c>
      <c r="DD578" s="10">
        <v>5.1999999999999998E-2</v>
      </c>
      <c r="DE578" s="10">
        <v>5.8000000000000003E-2</v>
      </c>
      <c r="DF578" s="10">
        <v>7.0000000000000007E-2</v>
      </c>
      <c r="DG578" s="10">
        <v>0.04</v>
      </c>
      <c r="DH578" s="10">
        <v>7.0000000000000007E-2</v>
      </c>
      <c r="DI578" s="10">
        <v>6.8000000000000005E-2</v>
      </c>
      <c r="DJ578" s="25">
        <v>10348.449943195026</v>
      </c>
      <c r="DK578" s="10">
        <v>0.60799999999999998</v>
      </c>
      <c r="DL578" s="10"/>
      <c r="DM578" s="10"/>
      <c r="DN578" s="10"/>
      <c r="DO578" s="10"/>
      <c r="DP578" s="10"/>
      <c r="DQ578" s="10"/>
      <c r="DR578" s="10"/>
      <c r="DS578" s="10"/>
      <c r="DT578" s="10"/>
      <c r="DU578" s="10"/>
      <c r="DV578" s="10"/>
    </row>
    <row r="579" spans="55:126" x14ac:dyDescent="0.35">
      <c r="BC579">
        <v>576</v>
      </c>
      <c r="BD579">
        <v>9106422.7938050311</v>
      </c>
      <c r="BI579">
        <v>576</v>
      </c>
      <c r="BJ579">
        <v>9734.6121508650631</v>
      </c>
      <c r="BO579">
        <v>576</v>
      </c>
      <c r="BP579">
        <v>0.56999999999999995</v>
      </c>
      <c r="BW579">
        <v>576</v>
      </c>
      <c r="BX579">
        <v>16.187653737664903</v>
      </c>
      <c r="CE579">
        <v>576</v>
      </c>
      <c r="CF579">
        <v>1933292.9730988818</v>
      </c>
      <c r="CK579">
        <v>576</v>
      </c>
      <c r="CL579">
        <v>2868.9530136750777</v>
      </c>
      <c r="CS579">
        <v>575</v>
      </c>
      <c r="CT579" s="10">
        <v>7.5999999999999998E-2</v>
      </c>
      <c r="CU579" s="10">
        <v>6.6000000000000003E-2</v>
      </c>
      <c r="CV579" s="10">
        <v>5.8000000000000003E-2</v>
      </c>
      <c r="CW579" s="10">
        <v>3.5999999999999997E-2</v>
      </c>
      <c r="CX579" s="10">
        <v>7.8E-2</v>
      </c>
      <c r="CY579" s="10">
        <v>5.8000000000000003E-2</v>
      </c>
      <c r="CZ579" s="10">
        <v>7.3999999999999996E-2</v>
      </c>
      <c r="DA579" s="10">
        <v>7.0000000000000007E-2</v>
      </c>
      <c r="DB579" s="10">
        <v>5.3999999999999999E-2</v>
      </c>
      <c r="DC579" s="10">
        <v>7.8E-2</v>
      </c>
      <c r="DD579" s="10">
        <v>7.1999999999999995E-2</v>
      </c>
      <c r="DE579" s="10">
        <v>0.06</v>
      </c>
      <c r="DF579" s="10">
        <v>5.3999999999999999E-2</v>
      </c>
      <c r="DG579" s="10">
        <v>6.6000000000000003E-2</v>
      </c>
      <c r="DH579" s="10">
        <v>4.3999999999999997E-2</v>
      </c>
      <c r="DI579" s="10">
        <v>5.6000000000000001E-2</v>
      </c>
      <c r="DJ579" s="25">
        <v>11519.171380322756</v>
      </c>
      <c r="DK579" s="10">
        <v>0.58599999999999997</v>
      </c>
      <c r="DL579" s="10"/>
      <c r="DM579" s="10"/>
      <c r="DN579" s="10"/>
      <c r="DO579" s="10"/>
      <c r="DP579" s="10"/>
      <c r="DQ579" s="10"/>
      <c r="DR579" s="10"/>
      <c r="DS579" s="10"/>
      <c r="DT579" s="10"/>
      <c r="DU579" s="10"/>
      <c r="DV579" s="10"/>
    </row>
    <row r="580" spans="55:126" x14ac:dyDescent="0.35">
      <c r="BC580">
        <v>577</v>
      </c>
      <c r="BD580">
        <v>5118320.8934132569</v>
      </c>
      <c r="BI580">
        <v>577</v>
      </c>
      <c r="BJ580">
        <v>10148.838639736821</v>
      </c>
      <c r="BO580">
        <v>577</v>
      </c>
      <c r="BP580">
        <v>0.57399999999999995</v>
      </c>
      <c r="BW580">
        <v>577</v>
      </c>
      <c r="BX580">
        <v>22.563733791734371</v>
      </c>
      <c r="CE580">
        <v>577</v>
      </c>
      <c r="CF580">
        <v>1855797.5334740926</v>
      </c>
      <c r="CK580">
        <v>577</v>
      </c>
      <c r="CL580">
        <v>7292.4024279698433</v>
      </c>
      <c r="CS580">
        <v>576</v>
      </c>
      <c r="CT580" s="10">
        <v>5.6000000000000001E-2</v>
      </c>
      <c r="CU580" s="10">
        <v>7.5999999999999998E-2</v>
      </c>
      <c r="CV580" s="10">
        <v>6.6000000000000003E-2</v>
      </c>
      <c r="CW580" s="10">
        <v>9.1999999999999998E-2</v>
      </c>
      <c r="CX580" s="10">
        <v>0.06</v>
      </c>
      <c r="CY580" s="10">
        <v>5.3999999999999999E-2</v>
      </c>
      <c r="CZ580" s="10">
        <v>4.5999999999999999E-2</v>
      </c>
      <c r="DA580" s="10">
        <v>5.3999999999999999E-2</v>
      </c>
      <c r="DB580" s="10">
        <v>5.6000000000000001E-2</v>
      </c>
      <c r="DC580" s="10">
        <v>0.08</v>
      </c>
      <c r="DD580" s="10">
        <v>7.0000000000000007E-2</v>
      </c>
      <c r="DE580" s="10">
        <v>5.6000000000000001E-2</v>
      </c>
      <c r="DF580" s="10">
        <v>4.2000000000000003E-2</v>
      </c>
      <c r="DG580" s="10">
        <v>7.1999999999999995E-2</v>
      </c>
      <c r="DH580" s="10">
        <v>4.8000000000000001E-2</v>
      </c>
      <c r="DI580" s="10">
        <v>7.1999999999999995E-2</v>
      </c>
      <c r="DJ580" s="25">
        <v>10413.231293340323</v>
      </c>
      <c r="DK580" s="10">
        <v>0.58199999999999996</v>
      </c>
      <c r="DL580" s="10"/>
      <c r="DM580" s="10"/>
      <c r="DN580" s="10"/>
      <c r="DO580" s="10"/>
      <c r="DP580" s="10"/>
      <c r="DQ580" s="10"/>
      <c r="DR580" s="10"/>
      <c r="DS580" s="10"/>
      <c r="DT580" s="10"/>
      <c r="DU580" s="10"/>
      <c r="DV580" s="10"/>
    </row>
    <row r="581" spans="55:126" x14ac:dyDescent="0.35">
      <c r="BC581">
        <v>578</v>
      </c>
      <c r="BD581">
        <v>5088546.4370086668</v>
      </c>
      <c r="BI581">
        <v>578</v>
      </c>
      <c r="BJ581">
        <v>14119.027981954165</v>
      </c>
      <c r="BO581">
        <v>578</v>
      </c>
      <c r="BP581">
        <v>0.58199999999999996</v>
      </c>
      <c r="BW581">
        <v>578</v>
      </c>
      <c r="BX581">
        <v>25.570535084990833</v>
      </c>
      <c r="CE581">
        <v>578</v>
      </c>
      <c r="CF581">
        <v>41068767.584024616</v>
      </c>
      <c r="CK581">
        <v>578</v>
      </c>
      <c r="CL581">
        <v>7325.8461675042845</v>
      </c>
      <c r="CS581">
        <v>577</v>
      </c>
      <c r="CT581" s="10">
        <v>0.06</v>
      </c>
      <c r="CU581" s="10">
        <v>4.3999999999999997E-2</v>
      </c>
      <c r="CV581" s="10">
        <v>8.7999999999999995E-2</v>
      </c>
      <c r="CW581" s="10">
        <v>4.8000000000000001E-2</v>
      </c>
      <c r="CX581" s="10">
        <v>7.8E-2</v>
      </c>
      <c r="CY581" s="10">
        <v>4.8000000000000001E-2</v>
      </c>
      <c r="CZ581" s="10">
        <v>8.5999999999999993E-2</v>
      </c>
      <c r="DA581" s="10">
        <v>7.0000000000000007E-2</v>
      </c>
      <c r="DB581" s="10">
        <v>5.3999999999999999E-2</v>
      </c>
      <c r="DC581" s="10">
        <v>5.1999999999999998E-2</v>
      </c>
      <c r="DD581" s="10">
        <v>6.2E-2</v>
      </c>
      <c r="DE581" s="10">
        <v>6.4000000000000001E-2</v>
      </c>
      <c r="DF581" s="10">
        <v>5.6000000000000001E-2</v>
      </c>
      <c r="DG581" s="10">
        <v>0.06</v>
      </c>
      <c r="DH581" s="10">
        <v>6.6000000000000003E-2</v>
      </c>
      <c r="DI581" s="10">
        <v>6.4000000000000001E-2</v>
      </c>
      <c r="DJ581" s="25">
        <v>10225.65142421006</v>
      </c>
      <c r="DK581" s="10">
        <v>0.58599999999999997</v>
      </c>
      <c r="DL581" s="10"/>
      <c r="DM581" s="10"/>
      <c r="DN581" s="10"/>
      <c r="DO581" s="10"/>
      <c r="DP581" s="10"/>
      <c r="DQ581" s="10"/>
      <c r="DR581" s="10"/>
      <c r="DS581" s="10"/>
      <c r="DT581" s="10"/>
      <c r="DU581" s="10"/>
      <c r="DV581" s="10"/>
    </row>
    <row r="582" spans="55:126" x14ac:dyDescent="0.35">
      <c r="BC582">
        <v>579</v>
      </c>
      <c r="BD582">
        <v>3311771.0511005223</v>
      </c>
      <c r="BI582">
        <v>579</v>
      </c>
      <c r="BJ582">
        <v>10064.551724720581</v>
      </c>
      <c r="BO582">
        <v>579</v>
      </c>
      <c r="BP582">
        <v>0.62</v>
      </c>
      <c r="BW582">
        <v>579</v>
      </c>
      <c r="BX582">
        <v>22.374647845133008</v>
      </c>
      <c r="CE582">
        <v>579</v>
      </c>
      <c r="CF582">
        <v>14540604.968555281</v>
      </c>
      <c r="CK582">
        <v>579</v>
      </c>
      <c r="CL582">
        <v>4449.4011367027269</v>
      </c>
      <c r="CS582">
        <v>578</v>
      </c>
      <c r="CT582" s="10">
        <v>6.2E-2</v>
      </c>
      <c r="CU582" s="10">
        <v>4.8000000000000001E-2</v>
      </c>
      <c r="CV582" s="10">
        <v>5.8000000000000003E-2</v>
      </c>
      <c r="CW582" s="10">
        <v>5.3999999999999999E-2</v>
      </c>
      <c r="CX582" s="10">
        <v>8.5999999999999993E-2</v>
      </c>
      <c r="CY582" s="10">
        <v>8.2000000000000003E-2</v>
      </c>
      <c r="CZ582" s="10">
        <v>7.0000000000000007E-2</v>
      </c>
      <c r="DA582" s="10">
        <v>7.1999999999999995E-2</v>
      </c>
      <c r="DB582" s="10">
        <v>4.8000000000000001E-2</v>
      </c>
      <c r="DC582" s="10">
        <v>6.8000000000000005E-2</v>
      </c>
      <c r="DD582" s="10">
        <v>6.8000000000000005E-2</v>
      </c>
      <c r="DE582" s="10">
        <v>0.05</v>
      </c>
      <c r="DF582" s="10">
        <v>5.6000000000000001E-2</v>
      </c>
      <c r="DG582" s="10">
        <v>0.05</v>
      </c>
      <c r="DH582" s="10">
        <v>6.8000000000000005E-2</v>
      </c>
      <c r="DI582" s="10">
        <v>0.06</v>
      </c>
      <c r="DJ582" s="25">
        <v>10479.777236900942</v>
      </c>
      <c r="DK582" s="10">
        <v>0.622</v>
      </c>
      <c r="DL582" s="10"/>
      <c r="DM582" s="10"/>
      <c r="DN582" s="10"/>
      <c r="DO582" s="10"/>
      <c r="DP582" s="10"/>
      <c r="DQ582" s="10"/>
      <c r="DR582" s="10"/>
      <c r="DS582" s="10"/>
      <c r="DT582" s="10"/>
      <c r="DU582" s="10"/>
      <c r="DV582" s="10"/>
    </row>
    <row r="583" spans="55:126" x14ac:dyDescent="0.35">
      <c r="BC583">
        <v>580</v>
      </c>
      <c r="BD583">
        <v>5582792.4380483497</v>
      </c>
      <c r="BI583">
        <v>580</v>
      </c>
      <c r="BJ583">
        <v>10600.538032954679</v>
      </c>
      <c r="BO583">
        <v>580</v>
      </c>
      <c r="BP583">
        <v>0.62</v>
      </c>
      <c r="BW583">
        <v>580</v>
      </c>
      <c r="BX583">
        <v>28.128325832326215</v>
      </c>
      <c r="CE583">
        <v>580</v>
      </c>
      <c r="CF583">
        <v>1744708.4693496646</v>
      </c>
      <c r="CK583">
        <v>580</v>
      </c>
      <c r="CL583">
        <v>1177.9258506520719</v>
      </c>
      <c r="CS583">
        <v>579</v>
      </c>
      <c r="CT583" s="10">
        <v>5.1999999999999998E-2</v>
      </c>
      <c r="CU583" s="10">
        <v>9.1999999999999998E-2</v>
      </c>
      <c r="CV583" s="10">
        <v>7.0000000000000007E-2</v>
      </c>
      <c r="CW583" s="10">
        <v>7.3999999999999996E-2</v>
      </c>
      <c r="CX583" s="10">
        <v>6.8000000000000005E-2</v>
      </c>
      <c r="CY583" s="10">
        <v>0.05</v>
      </c>
      <c r="CZ583" s="10">
        <v>7.0000000000000007E-2</v>
      </c>
      <c r="DA583" s="10">
        <v>5.6000000000000001E-2</v>
      </c>
      <c r="DB583" s="10">
        <v>5.3999999999999999E-2</v>
      </c>
      <c r="DC583" s="10">
        <v>5.6000000000000001E-2</v>
      </c>
      <c r="DD583" s="10">
        <v>5.6000000000000001E-2</v>
      </c>
      <c r="DE583" s="10">
        <v>6.6000000000000003E-2</v>
      </c>
      <c r="DF583" s="10">
        <v>0.05</v>
      </c>
      <c r="DG583" s="10">
        <v>5.1999999999999998E-2</v>
      </c>
      <c r="DH583" s="10">
        <v>6.2E-2</v>
      </c>
      <c r="DI583" s="10">
        <v>7.1999999999999995E-2</v>
      </c>
      <c r="DJ583" s="25">
        <v>10872.821583944962</v>
      </c>
      <c r="DK583" s="10">
        <v>0.61399999999999999</v>
      </c>
      <c r="DL583" s="10"/>
      <c r="DM583" s="10"/>
      <c r="DN583" s="10"/>
      <c r="DO583" s="10"/>
      <c r="DP583" s="10"/>
      <c r="DQ583" s="10"/>
      <c r="DR583" s="10"/>
      <c r="DS583" s="10"/>
      <c r="DT583" s="10"/>
      <c r="DU583" s="10"/>
      <c r="DV583" s="10"/>
    </row>
    <row r="584" spans="55:126" x14ac:dyDescent="0.35">
      <c r="BC584">
        <v>581</v>
      </c>
      <c r="BD584">
        <v>4295126.1170302099</v>
      </c>
      <c r="BI584">
        <v>581</v>
      </c>
      <c r="BJ584">
        <v>10679.197364620428</v>
      </c>
      <c r="BO584">
        <v>581</v>
      </c>
      <c r="BP584">
        <v>0.6</v>
      </c>
      <c r="BW584">
        <v>581</v>
      </c>
      <c r="BX584">
        <v>24.731334920320567</v>
      </c>
      <c r="CE584">
        <v>581</v>
      </c>
      <c r="CF584">
        <v>1670357.2489255064</v>
      </c>
      <c r="CK584">
        <v>581</v>
      </c>
      <c r="CL584">
        <v>3135.6267489231036</v>
      </c>
      <c r="CS584">
        <v>580</v>
      </c>
      <c r="CT584" s="10">
        <v>7.0000000000000007E-2</v>
      </c>
      <c r="CU584" s="10">
        <v>6.4000000000000001E-2</v>
      </c>
      <c r="CV584" s="10">
        <v>3.7999999999999999E-2</v>
      </c>
      <c r="CW584" s="10">
        <v>0.06</v>
      </c>
      <c r="CX584" s="10">
        <v>8.4000000000000005E-2</v>
      </c>
      <c r="CY584" s="10">
        <v>6.8000000000000005E-2</v>
      </c>
      <c r="CZ584" s="10">
        <v>7.5999999999999998E-2</v>
      </c>
      <c r="DA584" s="10">
        <v>5.3999999999999999E-2</v>
      </c>
      <c r="DB584" s="10">
        <v>5.6000000000000001E-2</v>
      </c>
      <c r="DC584" s="10">
        <v>7.3999999999999996E-2</v>
      </c>
      <c r="DD584" s="10">
        <v>7.1999999999999995E-2</v>
      </c>
      <c r="DE584" s="10">
        <v>0.06</v>
      </c>
      <c r="DF584" s="10">
        <v>5.3999999999999999E-2</v>
      </c>
      <c r="DG584" s="10">
        <v>4.3999999999999997E-2</v>
      </c>
      <c r="DH584" s="10">
        <v>4.8000000000000001E-2</v>
      </c>
      <c r="DI584" s="10">
        <v>7.8E-2</v>
      </c>
      <c r="DJ584" s="25">
        <v>9644.6844005082494</v>
      </c>
      <c r="DK584" s="10">
        <v>0.61799999999999999</v>
      </c>
      <c r="DL584" s="10"/>
      <c r="DM584" s="10"/>
      <c r="DN584" s="10"/>
      <c r="DO584" s="10"/>
      <c r="DP584" s="10"/>
      <c r="DQ584" s="10"/>
      <c r="DR584" s="10"/>
      <c r="DS584" s="10"/>
      <c r="DT584" s="10"/>
      <c r="DU584" s="10"/>
      <c r="DV584" s="10"/>
    </row>
    <row r="585" spans="55:126" x14ac:dyDescent="0.35">
      <c r="BC585">
        <v>582</v>
      </c>
      <c r="BD585">
        <v>5695985.2899507536</v>
      </c>
      <c r="BI585">
        <v>582</v>
      </c>
      <c r="BJ585">
        <v>6387.7595250173254</v>
      </c>
      <c r="BO585">
        <v>582</v>
      </c>
      <c r="BP585">
        <v>0.60799999999999998</v>
      </c>
      <c r="BW585">
        <v>582</v>
      </c>
      <c r="BX585">
        <v>24.449191600818168</v>
      </c>
      <c r="CE585">
        <v>582</v>
      </c>
      <c r="CF585">
        <v>2117905.3380218265</v>
      </c>
      <c r="CK585">
        <v>582</v>
      </c>
      <c r="CL585">
        <v>3586.299976947802</v>
      </c>
      <c r="CS585">
        <v>581</v>
      </c>
      <c r="CT585" s="10">
        <v>7.3999999999999996E-2</v>
      </c>
      <c r="CU585" s="10">
        <v>7.3999999999999996E-2</v>
      </c>
      <c r="CV585" s="10">
        <v>5.6000000000000001E-2</v>
      </c>
      <c r="CW585" s="10">
        <v>6.2E-2</v>
      </c>
      <c r="CX585" s="10">
        <v>6.8000000000000005E-2</v>
      </c>
      <c r="CY585" s="10">
        <v>5.1999999999999998E-2</v>
      </c>
      <c r="CZ585" s="10">
        <v>5.1999999999999998E-2</v>
      </c>
      <c r="DA585" s="10">
        <v>5.3999999999999999E-2</v>
      </c>
      <c r="DB585" s="10">
        <v>7.8E-2</v>
      </c>
      <c r="DC585" s="10">
        <v>5.8000000000000003E-2</v>
      </c>
      <c r="DD585" s="10">
        <v>7.1999999999999995E-2</v>
      </c>
      <c r="DE585" s="10">
        <v>7.8E-2</v>
      </c>
      <c r="DF585" s="10">
        <v>4.8000000000000001E-2</v>
      </c>
      <c r="DG585" s="10">
        <v>5.6000000000000001E-2</v>
      </c>
      <c r="DH585" s="10">
        <v>6.6000000000000003E-2</v>
      </c>
      <c r="DI585" s="10">
        <v>5.1999999999999998E-2</v>
      </c>
      <c r="DJ585" s="25">
        <v>10106.751284555336</v>
      </c>
      <c r="DK585" s="10">
        <v>0.6</v>
      </c>
      <c r="DL585" s="10"/>
      <c r="DM585" s="10"/>
      <c r="DN585" s="10"/>
      <c r="DO585" s="10"/>
      <c r="DP585" s="10"/>
      <c r="DQ585" s="10"/>
      <c r="DR585" s="10"/>
      <c r="DS585" s="10"/>
      <c r="DT585" s="10"/>
      <c r="DU585" s="10"/>
      <c r="DV585" s="10"/>
    </row>
    <row r="586" spans="55:126" x14ac:dyDescent="0.35">
      <c r="BC586">
        <v>583</v>
      </c>
      <c r="BD586">
        <v>5263312.7258397052</v>
      </c>
      <c r="BI586">
        <v>583</v>
      </c>
      <c r="BJ586">
        <v>9932.4457109433824</v>
      </c>
      <c r="BO586">
        <v>583</v>
      </c>
      <c r="BP586">
        <v>0.64</v>
      </c>
      <c r="BW586">
        <v>583</v>
      </c>
      <c r="BX586">
        <v>25.435969814364515</v>
      </c>
      <c r="CE586">
        <v>583</v>
      </c>
      <c r="CF586">
        <v>1459621.1673243346</v>
      </c>
      <c r="CK586">
        <v>583</v>
      </c>
      <c r="CL586">
        <v>3752.0411384866916</v>
      </c>
      <c r="CS586">
        <v>582</v>
      </c>
      <c r="CT586" s="10">
        <v>5.3999999999999999E-2</v>
      </c>
      <c r="CU586" s="10">
        <v>6.6000000000000003E-2</v>
      </c>
      <c r="CV586" s="10">
        <v>0.108</v>
      </c>
      <c r="CW586" s="10">
        <v>5.1999999999999998E-2</v>
      </c>
      <c r="CX586" s="10">
        <v>6.8000000000000005E-2</v>
      </c>
      <c r="CY586" s="10">
        <v>6.8000000000000005E-2</v>
      </c>
      <c r="CZ586" s="10">
        <v>6.4000000000000001E-2</v>
      </c>
      <c r="DA586" s="10">
        <v>5.6000000000000001E-2</v>
      </c>
      <c r="DB586" s="10">
        <v>5.3999999999999999E-2</v>
      </c>
      <c r="DC586" s="10">
        <v>7.0000000000000007E-2</v>
      </c>
      <c r="DD586" s="10">
        <v>5.3999999999999999E-2</v>
      </c>
      <c r="DE586" s="10">
        <v>5.1999999999999998E-2</v>
      </c>
      <c r="DF586" s="10">
        <v>5.1999999999999998E-2</v>
      </c>
      <c r="DG586" s="10">
        <v>6.4000000000000001E-2</v>
      </c>
      <c r="DH586" s="10">
        <v>5.8000000000000003E-2</v>
      </c>
      <c r="DI586" s="10">
        <v>0.06</v>
      </c>
      <c r="DJ586" s="25">
        <v>10612.475764985</v>
      </c>
      <c r="DK586" s="10">
        <v>0.60799999999999998</v>
      </c>
      <c r="DL586" s="10"/>
      <c r="DM586" s="10"/>
      <c r="DN586" s="10"/>
      <c r="DO586" s="10"/>
      <c r="DP586" s="10"/>
      <c r="DQ586" s="10"/>
      <c r="DR586" s="10"/>
      <c r="DS586" s="10"/>
      <c r="DT586" s="10"/>
      <c r="DU586" s="10"/>
      <c r="DV586" s="10"/>
    </row>
    <row r="587" spans="55:126" x14ac:dyDescent="0.35">
      <c r="BC587">
        <v>584</v>
      </c>
      <c r="BD587">
        <v>5255840.5869823946</v>
      </c>
      <c r="BI587">
        <v>584</v>
      </c>
      <c r="BJ587">
        <v>11550.928193713073</v>
      </c>
      <c r="BO587">
        <v>584</v>
      </c>
      <c r="BP587">
        <v>0.59</v>
      </c>
      <c r="BW587">
        <v>584</v>
      </c>
      <c r="BX587">
        <v>24.101573763577505</v>
      </c>
      <c r="CE587">
        <v>584</v>
      </c>
      <c r="CF587">
        <v>2918656.6997573464</v>
      </c>
      <c r="CK587">
        <v>584</v>
      </c>
      <c r="CL587">
        <v>2805.1461834532129</v>
      </c>
      <c r="CS587">
        <v>583</v>
      </c>
      <c r="CT587" s="10">
        <v>5.3999999999999999E-2</v>
      </c>
      <c r="CU587" s="10">
        <v>4.5999999999999999E-2</v>
      </c>
      <c r="CV587" s="10">
        <v>4.8000000000000001E-2</v>
      </c>
      <c r="CW587" s="10">
        <v>7.1999999999999995E-2</v>
      </c>
      <c r="CX587" s="10">
        <v>6.2E-2</v>
      </c>
      <c r="CY587" s="10">
        <v>5.3999999999999999E-2</v>
      </c>
      <c r="CZ587" s="10">
        <v>7.0000000000000007E-2</v>
      </c>
      <c r="DA587" s="10">
        <v>7.0000000000000007E-2</v>
      </c>
      <c r="DB587" s="10">
        <v>7.0000000000000007E-2</v>
      </c>
      <c r="DC587" s="10">
        <v>5.8000000000000003E-2</v>
      </c>
      <c r="DD587" s="10">
        <v>7.1999999999999995E-2</v>
      </c>
      <c r="DE587" s="10">
        <v>5.3999999999999999E-2</v>
      </c>
      <c r="DF587" s="10">
        <v>0.08</v>
      </c>
      <c r="DG587" s="10">
        <v>6.2E-2</v>
      </c>
      <c r="DH587" s="10">
        <v>5.6000000000000001E-2</v>
      </c>
      <c r="DI587" s="10">
        <v>7.1999999999999995E-2</v>
      </c>
      <c r="DJ587" s="25">
        <v>10930.59706996985</v>
      </c>
      <c r="DK587" s="10">
        <v>0.626</v>
      </c>
      <c r="DL587" s="10"/>
      <c r="DM587" s="10"/>
      <c r="DN587" s="10"/>
      <c r="DO587" s="10"/>
      <c r="DP587" s="10"/>
      <c r="DQ587" s="10"/>
      <c r="DR587" s="10"/>
      <c r="DS587" s="10"/>
      <c r="DT587" s="10"/>
      <c r="DU587" s="10"/>
      <c r="DV587" s="10"/>
    </row>
    <row r="588" spans="55:126" x14ac:dyDescent="0.35">
      <c r="BC588">
        <v>585</v>
      </c>
      <c r="BD588">
        <v>5511774.4335031575</v>
      </c>
      <c r="BI588">
        <v>585</v>
      </c>
      <c r="BJ588">
        <v>10973.305436431985</v>
      </c>
      <c r="BO588">
        <v>585</v>
      </c>
      <c r="BP588">
        <v>0.61799999999999999</v>
      </c>
      <c r="BW588">
        <v>585</v>
      </c>
      <c r="BX588">
        <v>23.311759694028986</v>
      </c>
      <c r="CE588">
        <v>585</v>
      </c>
      <c r="CF588">
        <v>-342593.36248790869</v>
      </c>
      <c r="CK588">
        <v>585</v>
      </c>
      <c r="CL588">
        <v>4422.6879607816027</v>
      </c>
      <c r="CS588">
        <v>584</v>
      </c>
      <c r="CT588" s="10">
        <v>7.0000000000000007E-2</v>
      </c>
      <c r="CU588" s="10">
        <v>5.1999999999999998E-2</v>
      </c>
      <c r="CV588" s="10">
        <v>6.6000000000000003E-2</v>
      </c>
      <c r="CW588" s="10">
        <v>6.2E-2</v>
      </c>
      <c r="CX588" s="10">
        <v>7.1999999999999995E-2</v>
      </c>
      <c r="CY588" s="10">
        <v>7.3999999999999996E-2</v>
      </c>
      <c r="CZ588" s="10">
        <v>0.06</v>
      </c>
      <c r="DA588" s="10">
        <v>6.6000000000000003E-2</v>
      </c>
      <c r="DB588" s="10">
        <v>0.06</v>
      </c>
      <c r="DC588" s="10">
        <v>6.4000000000000001E-2</v>
      </c>
      <c r="DD588" s="10">
        <v>6.2E-2</v>
      </c>
      <c r="DE588" s="10">
        <v>4.8000000000000001E-2</v>
      </c>
      <c r="DF588" s="10">
        <v>6.6000000000000003E-2</v>
      </c>
      <c r="DG588" s="10">
        <v>0.05</v>
      </c>
      <c r="DH588" s="10">
        <v>7.5999999999999998E-2</v>
      </c>
      <c r="DI588" s="10">
        <v>5.1999999999999998E-2</v>
      </c>
      <c r="DJ588" s="25">
        <v>5976.9722910158716</v>
      </c>
      <c r="DK588" s="10">
        <v>0.63200000000000001</v>
      </c>
      <c r="DL588" s="10"/>
      <c r="DM588" s="10"/>
      <c r="DN588" s="10"/>
      <c r="DO588" s="10"/>
      <c r="DP588" s="10"/>
      <c r="DQ588" s="10"/>
      <c r="DR588" s="10"/>
      <c r="DS588" s="10"/>
      <c r="DT588" s="10"/>
      <c r="DU588" s="10"/>
      <c r="DV588" s="10"/>
    </row>
    <row r="589" spans="55:126" x14ac:dyDescent="0.35">
      <c r="BC589">
        <v>586</v>
      </c>
      <c r="BD589">
        <v>5115324.3434834136</v>
      </c>
      <c r="BI589">
        <v>586</v>
      </c>
      <c r="BJ589">
        <v>8741.0808837092736</v>
      </c>
      <c r="BO589">
        <v>586</v>
      </c>
      <c r="BP589">
        <v>0.59</v>
      </c>
      <c r="BW589">
        <v>586</v>
      </c>
      <c r="BX589">
        <v>24.866895267991328</v>
      </c>
      <c r="CE589">
        <v>586</v>
      </c>
      <c r="CF589">
        <v>1894826.2708338918</v>
      </c>
      <c r="CK589">
        <v>586</v>
      </c>
      <c r="CL589">
        <v>6773.1114816342952</v>
      </c>
      <c r="CS589">
        <v>585</v>
      </c>
      <c r="CT589" s="10">
        <v>7.0000000000000007E-2</v>
      </c>
      <c r="CU589" s="10">
        <v>0.06</v>
      </c>
      <c r="CV589" s="10">
        <v>0.05</v>
      </c>
      <c r="CW589" s="10">
        <v>6.8000000000000005E-2</v>
      </c>
      <c r="CX589" s="10">
        <v>5.3999999999999999E-2</v>
      </c>
      <c r="CY589" s="10">
        <v>5.6000000000000001E-2</v>
      </c>
      <c r="CZ589" s="10">
        <v>7.1999999999999995E-2</v>
      </c>
      <c r="DA589" s="10">
        <v>4.5999999999999999E-2</v>
      </c>
      <c r="DB589" s="10">
        <v>6.4000000000000001E-2</v>
      </c>
      <c r="DC589" s="10">
        <v>5.8000000000000003E-2</v>
      </c>
      <c r="DD589" s="10">
        <v>6.4000000000000001E-2</v>
      </c>
      <c r="DE589" s="10">
        <v>6.6000000000000003E-2</v>
      </c>
      <c r="DF589" s="10">
        <v>5.6000000000000001E-2</v>
      </c>
      <c r="DG589" s="10">
        <v>6.8000000000000005E-2</v>
      </c>
      <c r="DH589" s="10">
        <v>6.8000000000000005E-2</v>
      </c>
      <c r="DI589" s="10">
        <v>0.08</v>
      </c>
      <c r="DJ589" s="25">
        <v>9505.3999685031267</v>
      </c>
      <c r="DK589" s="10">
        <v>0.63400000000000001</v>
      </c>
      <c r="DL589" s="10"/>
      <c r="DM589" s="10"/>
      <c r="DN589" s="10"/>
      <c r="DO589" s="10"/>
      <c r="DP589" s="10"/>
      <c r="DQ589" s="10"/>
      <c r="DR589" s="10"/>
      <c r="DS589" s="10"/>
      <c r="DT589" s="10"/>
      <c r="DU589" s="10"/>
      <c r="DV589" s="10"/>
    </row>
    <row r="590" spans="55:126" x14ac:dyDescent="0.35">
      <c r="BC590">
        <v>587</v>
      </c>
      <c r="BD590">
        <v>5570812.9108479684</v>
      </c>
      <c r="BI590">
        <v>587</v>
      </c>
      <c r="BJ590">
        <v>23921.808071295029</v>
      </c>
      <c r="BO590">
        <v>587</v>
      </c>
      <c r="BP590">
        <v>0.60199999999999998</v>
      </c>
      <c r="BW590">
        <v>587</v>
      </c>
      <c r="BX590">
        <v>26.20181576735952</v>
      </c>
      <c r="CE590">
        <v>587</v>
      </c>
      <c r="CF590">
        <v>2175976.9308429593</v>
      </c>
      <c r="CK590">
        <v>587</v>
      </c>
      <c r="CL590">
        <v>735.86871236208333</v>
      </c>
      <c r="CS590">
        <v>586</v>
      </c>
      <c r="CT590" s="10">
        <v>5.8000000000000003E-2</v>
      </c>
      <c r="CU590" s="10">
        <v>5.1999999999999998E-2</v>
      </c>
      <c r="CV590" s="10">
        <v>4.8000000000000001E-2</v>
      </c>
      <c r="CW590" s="10">
        <v>5.6000000000000001E-2</v>
      </c>
      <c r="CX590" s="10">
        <v>9.6000000000000002E-2</v>
      </c>
      <c r="CY590" s="10">
        <v>7.0000000000000007E-2</v>
      </c>
      <c r="CZ590" s="10">
        <v>6.4000000000000001E-2</v>
      </c>
      <c r="DA590" s="10">
        <v>5.6000000000000001E-2</v>
      </c>
      <c r="DB590" s="10">
        <v>6.4000000000000001E-2</v>
      </c>
      <c r="DC590" s="10">
        <v>5.3999999999999999E-2</v>
      </c>
      <c r="DD590" s="10">
        <v>6.4000000000000001E-2</v>
      </c>
      <c r="DE590" s="10">
        <v>5.1999999999999998E-2</v>
      </c>
      <c r="DF590" s="10">
        <v>7.8E-2</v>
      </c>
      <c r="DG590" s="10">
        <v>7.5999999999999998E-2</v>
      </c>
      <c r="DH590" s="10">
        <v>4.2000000000000003E-2</v>
      </c>
      <c r="DI590" s="10">
        <v>7.0000000000000007E-2</v>
      </c>
      <c r="DJ590" s="25">
        <v>10198.60871202383</v>
      </c>
      <c r="DK590" s="10">
        <v>0.60599999999999998</v>
      </c>
      <c r="DL590" s="10"/>
      <c r="DM590" s="10"/>
      <c r="DN590" s="10"/>
      <c r="DO590" s="10"/>
      <c r="DP590" s="10"/>
      <c r="DQ590" s="10"/>
      <c r="DR590" s="10"/>
      <c r="DS590" s="10"/>
      <c r="DT590" s="10"/>
      <c r="DU590" s="10"/>
      <c r="DV590" s="10"/>
    </row>
    <row r="591" spans="55:126" x14ac:dyDescent="0.35">
      <c r="BC591">
        <v>588</v>
      </c>
      <c r="BD591">
        <v>-14520849.473963307</v>
      </c>
      <c r="BI591">
        <v>588</v>
      </c>
      <c r="BJ591">
        <v>10166.961392674146</v>
      </c>
      <c r="BO591">
        <v>588</v>
      </c>
      <c r="BP591">
        <v>0.624</v>
      </c>
      <c r="BW591">
        <v>588</v>
      </c>
      <c r="BX591">
        <v>19.9273761545059</v>
      </c>
      <c r="CE591">
        <v>588</v>
      </c>
      <c r="CF591">
        <v>850184.81328392797</v>
      </c>
      <c r="CK591">
        <v>588</v>
      </c>
      <c r="CL591">
        <v>3797.6178592633082</v>
      </c>
      <c r="CS591">
        <v>587</v>
      </c>
      <c r="CT591" s="10">
        <v>0.06</v>
      </c>
      <c r="CU591" s="10">
        <v>6.4000000000000001E-2</v>
      </c>
      <c r="CV591" s="10">
        <v>7.3999999999999996E-2</v>
      </c>
      <c r="CW591" s="10">
        <v>8.5999999999999993E-2</v>
      </c>
      <c r="CX591" s="10">
        <v>4.8000000000000001E-2</v>
      </c>
      <c r="CY591" s="10">
        <v>0.06</v>
      </c>
      <c r="CZ591" s="10">
        <v>4.5999999999999999E-2</v>
      </c>
      <c r="DA591" s="10">
        <v>4.5999999999999999E-2</v>
      </c>
      <c r="DB591" s="10">
        <v>8.5999999999999993E-2</v>
      </c>
      <c r="DC591" s="10">
        <v>0.05</v>
      </c>
      <c r="DD591" s="10">
        <v>6.4000000000000001E-2</v>
      </c>
      <c r="DE591" s="10">
        <v>7.5999999999999998E-2</v>
      </c>
      <c r="DF591" s="10">
        <v>3.7999999999999999E-2</v>
      </c>
      <c r="DG591" s="10">
        <v>7.3999999999999996E-2</v>
      </c>
      <c r="DH591" s="10">
        <v>6.6000000000000003E-2</v>
      </c>
      <c r="DI591" s="10">
        <v>6.2E-2</v>
      </c>
      <c r="DJ591" s="25">
        <v>10081.998323113919</v>
      </c>
      <c r="DK591" s="10">
        <v>0.61599999999999999</v>
      </c>
      <c r="DL591" s="10"/>
      <c r="DM591" s="10"/>
      <c r="DN591" s="10"/>
      <c r="DO591" s="10"/>
      <c r="DP591" s="10"/>
      <c r="DQ591" s="10"/>
      <c r="DR591" s="10"/>
      <c r="DS591" s="10"/>
      <c r="DT591" s="10"/>
      <c r="DU591" s="10"/>
      <c r="DV591" s="10"/>
    </row>
    <row r="592" spans="55:126" x14ac:dyDescent="0.35">
      <c r="BC592">
        <v>589</v>
      </c>
      <c r="BD592">
        <v>5387053.4681940181</v>
      </c>
      <c r="BI592">
        <v>589</v>
      </c>
      <c r="BJ592">
        <v>12528.11675878309</v>
      </c>
      <c r="BO592">
        <v>589</v>
      </c>
      <c r="BP592">
        <v>0.61799999999999999</v>
      </c>
      <c r="BW592">
        <v>589</v>
      </c>
      <c r="BX592">
        <v>23.597457946053506</v>
      </c>
      <c r="CE592">
        <v>589</v>
      </c>
      <c r="CF592">
        <v>1901514.2379918278</v>
      </c>
      <c r="CK592">
        <v>589</v>
      </c>
      <c r="CL592">
        <v>70790.286054533353</v>
      </c>
      <c r="CS592">
        <v>588</v>
      </c>
      <c r="CT592" s="10">
        <v>4.5999999999999999E-2</v>
      </c>
      <c r="CU592" s="10">
        <v>8.5999999999999993E-2</v>
      </c>
      <c r="CV592" s="10">
        <v>0.09</v>
      </c>
      <c r="CW592" s="10">
        <v>0.06</v>
      </c>
      <c r="CX592" s="10">
        <v>0.05</v>
      </c>
      <c r="CY592" s="10">
        <v>7.5999999999999998E-2</v>
      </c>
      <c r="CZ592" s="10">
        <v>5.3999999999999999E-2</v>
      </c>
      <c r="DA592" s="10">
        <v>7.0000000000000007E-2</v>
      </c>
      <c r="DB592" s="10">
        <v>5.6000000000000001E-2</v>
      </c>
      <c r="DC592" s="10">
        <v>6.8000000000000005E-2</v>
      </c>
      <c r="DD592" s="10">
        <v>0.06</v>
      </c>
      <c r="DE592" s="10">
        <v>4.8000000000000001E-2</v>
      </c>
      <c r="DF592" s="10">
        <v>5.8000000000000003E-2</v>
      </c>
      <c r="DG592" s="10">
        <v>5.1999999999999998E-2</v>
      </c>
      <c r="DH592" s="10">
        <v>7.1999999999999995E-2</v>
      </c>
      <c r="DI592" s="10">
        <v>5.3999999999999999E-2</v>
      </c>
      <c r="DJ592" s="25">
        <v>4340.8534920516713</v>
      </c>
      <c r="DK592" s="10">
        <v>0.63800000000000001</v>
      </c>
      <c r="DL592" s="10"/>
      <c r="DM592" s="10"/>
      <c r="DN592" s="10"/>
      <c r="DO592" s="10"/>
      <c r="DP592" s="10"/>
      <c r="DQ592" s="10"/>
      <c r="DR592" s="10"/>
      <c r="DS592" s="10"/>
      <c r="DT592" s="10"/>
      <c r="DU592" s="10"/>
      <c r="DV592" s="10"/>
    </row>
    <row r="593" spans="55:126" x14ac:dyDescent="0.35">
      <c r="BC593">
        <v>590</v>
      </c>
      <c r="BD593">
        <v>5694239.1063111089</v>
      </c>
      <c r="BI593">
        <v>590</v>
      </c>
      <c r="BJ593">
        <v>10029.773321226139</v>
      </c>
      <c r="BO593">
        <v>590</v>
      </c>
      <c r="BP593">
        <v>0.62</v>
      </c>
      <c r="BW593">
        <v>590</v>
      </c>
      <c r="BX593">
        <v>24.376179328848888</v>
      </c>
      <c r="CE593">
        <v>590</v>
      </c>
      <c r="CF593">
        <v>1537813.3224568418</v>
      </c>
      <c r="CK593">
        <v>590</v>
      </c>
      <c r="CL593">
        <v>4189.0706896291831</v>
      </c>
      <c r="CS593">
        <v>589</v>
      </c>
      <c r="CT593" s="10">
        <v>6.6000000000000003E-2</v>
      </c>
      <c r="CU593" s="10">
        <v>0.08</v>
      </c>
      <c r="CV593" s="10">
        <v>0.06</v>
      </c>
      <c r="CW593" s="10">
        <v>0.06</v>
      </c>
      <c r="CX593" s="10">
        <v>0.06</v>
      </c>
      <c r="CY593" s="10">
        <v>0.05</v>
      </c>
      <c r="CZ593" s="10">
        <v>0.06</v>
      </c>
      <c r="DA593" s="10">
        <v>5.3999999999999999E-2</v>
      </c>
      <c r="DB593" s="10">
        <v>6.4000000000000001E-2</v>
      </c>
      <c r="DC593" s="10">
        <v>6.2E-2</v>
      </c>
      <c r="DD593" s="10">
        <v>7.0000000000000007E-2</v>
      </c>
      <c r="DE593" s="10">
        <v>0.05</v>
      </c>
      <c r="DF593" s="10">
        <v>0.06</v>
      </c>
      <c r="DG593" s="10">
        <v>7.8E-2</v>
      </c>
      <c r="DH593" s="10">
        <v>6.2E-2</v>
      </c>
      <c r="DI593" s="10">
        <v>6.4000000000000001E-2</v>
      </c>
      <c r="DJ593" s="25">
        <v>18101.427021052936</v>
      </c>
      <c r="DK593" s="10">
        <v>0.6</v>
      </c>
      <c r="DL593" s="10"/>
      <c r="DM593" s="10"/>
      <c r="DN593" s="10"/>
      <c r="DO593" s="10"/>
      <c r="DP593" s="10"/>
      <c r="DQ593" s="10"/>
      <c r="DR593" s="10"/>
      <c r="DS593" s="10"/>
      <c r="DT593" s="10"/>
      <c r="DU593" s="10"/>
      <c r="DV593" s="10"/>
    </row>
    <row r="594" spans="55:126" x14ac:dyDescent="0.35">
      <c r="BC594">
        <v>591</v>
      </c>
      <c r="BD594">
        <v>5487130.3923763093</v>
      </c>
      <c r="BI594">
        <v>591</v>
      </c>
      <c r="BJ594">
        <v>10146.537903825338</v>
      </c>
      <c r="BO594">
        <v>591</v>
      </c>
      <c r="BP594">
        <v>0.58599999999999997</v>
      </c>
      <c r="BW594">
        <v>591</v>
      </c>
      <c r="BX594">
        <v>69.582761754769905</v>
      </c>
      <c r="CE594">
        <v>591</v>
      </c>
      <c r="CF594">
        <v>272423.874804091</v>
      </c>
      <c r="CK594">
        <v>591</v>
      </c>
      <c r="CL594">
        <v>2819.8655146703422</v>
      </c>
      <c r="CS594">
        <v>590</v>
      </c>
      <c r="CT594" s="10">
        <v>0.06</v>
      </c>
      <c r="CU594" s="10">
        <v>6.8000000000000005E-2</v>
      </c>
      <c r="CV594" s="10">
        <v>7.0000000000000007E-2</v>
      </c>
      <c r="CW594" s="10">
        <v>6.6000000000000003E-2</v>
      </c>
      <c r="CX594" s="10">
        <v>6.2E-2</v>
      </c>
      <c r="CY594" s="10">
        <v>0.06</v>
      </c>
      <c r="CZ594" s="10">
        <v>4.5999999999999999E-2</v>
      </c>
      <c r="DA594" s="10">
        <v>8.5999999999999993E-2</v>
      </c>
      <c r="DB594" s="10">
        <v>0.05</v>
      </c>
      <c r="DC594" s="10">
        <v>7.5999999999999998E-2</v>
      </c>
      <c r="DD594" s="10">
        <v>5.6000000000000001E-2</v>
      </c>
      <c r="DE594" s="10">
        <v>4.5999999999999999E-2</v>
      </c>
      <c r="DF594" s="10">
        <v>0.05</v>
      </c>
      <c r="DG594" s="10">
        <v>0.06</v>
      </c>
      <c r="DH594" s="10">
        <v>7.8E-2</v>
      </c>
      <c r="DI594" s="10">
        <v>6.6000000000000003E-2</v>
      </c>
      <c r="DJ594" s="25">
        <v>12452.492366842665</v>
      </c>
      <c r="DK594" s="10">
        <v>0.60399999999999998</v>
      </c>
      <c r="DL594" s="10"/>
      <c r="DM594" s="10"/>
      <c r="DN594" s="10"/>
      <c r="DO594" s="10"/>
      <c r="DP594" s="10"/>
      <c r="DQ594" s="10"/>
      <c r="DR594" s="10"/>
      <c r="DS594" s="10"/>
      <c r="DT594" s="10"/>
      <c r="DU594" s="10"/>
      <c r="DV594" s="10"/>
    </row>
    <row r="595" spans="55:126" x14ac:dyDescent="0.35">
      <c r="BC595">
        <v>592</v>
      </c>
      <c r="BD595">
        <v>4984576.0789151099</v>
      </c>
      <c r="BI595">
        <v>592</v>
      </c>
      <c r="BJ595">
        <v>10766.65494597179</v>
      </c>
      <c r="BO595">
        <v>592</v>
      </c>
      <c r="BP595">
        <v>0.66400000000000003</v>
      </c>
      <c r="BW595">
        <v>592</v>
      </c>
      <c r="BX595">
        <v>2.9141053144729478</v>
      </c>
      <c r="CE595">
        <v>592</v>
      </c>
      <c r="CF595">
        <v>1764356.0725123426</v>
      </c>
      <c r="CK595">
        <v>592</v>
      </c>
      <c r="CL595">
        <v>5831.9229575021172</v>
      </c>
      <c r="CS595">
        <v>591</v>
      </c>
      <c r="CT595" s="10">
        <v>0.05</v>
      </c>
      <c r="CU595" s="10">
        <v>6.6000000000000003E-2</v>
      </c>
      <c r="CV595" s="10">
        <v>6.4000000000000001E-2</v>
      </c>
      <c r="CW595" s="10">
        <v>7.8E-2</v>
      </c>
      <c r="CX595" s="10">
        <v>6.4000000000000001E-2</v>
      </c>
      <c r="CY595" s="10">
        <v>5.8000000000000003E-2</v>
      </c>
      <c r="CZ595" s="10">
        <v>5.6000000000000001E-2</v>
      </c>
      <c r="DA595" s="10">
        <v>6.8000000000000005E-2</v>
      </c>
      <c r="DB595" s="10">
        <v>4.8000000000000001E-2</v>
      </c>
      <c r="DC595" s="10">
        <v>6.4000000000000001E-2</v>
      </c>
      <c r="DD595" s="10">
        <v>0.08</v>
      </c>
      <c r="DE595" s="10">
        <v>6.2E-2</v>
      </c>
      <c r="DF595" s="10">
        <v>7.0000000000000007E-2</v>
      </c>
      <c r="DG595" s="10">
        <v>5.1999999999999998E-2</v>
      </c>
      <c r="DH595" s="10">
        <v>4.2000000000000003E-2</v>
      </c>
      <c r="DI595" s="10">
        <v>7.8E-2</v>
      </c>
      <c r="DJ595" s="25">
        <v>11307.758175319717</v>
      </c>
      <c r="DK595" s="10">
        <v>0.61799999999999999</v>
      </c>
      <c r="DL595" s="10"/>
      <c r="DM595" s="10"/>
      <c r="DN595" s="10"/>
      <c r="DO595" s="10"/>
      <c r="DP595" s="10"/>
      <c r="DQ595" s="10"/>
      <c r="DR595" s="10"/>
      <c r="DS595" s="10"/>
      <c r="DT595" s="10"/>
      <c r="DU595" s="10"/>
      <c r="DV595" s="10"/>
    </row>
    <row r="596" spans="55:126" x14ac:dyDescent="0.35">
      <c r="BC596">
        <v>593</v>
      </c>
      <c r="BD596">
        <v>4208190.9897743529</v>
      </c>
      <c r="BI596">
        <v>593</v>
      </c>
      <c r="BJ596">
        <v>12384.421370810498</v>
      </c>
      <c r="BO596">
        <v>593</v>
      </c>
      <c r="BP596">
        <v>0.64</v>
      </c>
      <c r="BW596">
        <v>593</v>
      </c>
      <c r="BX596">
        <v>20.820017859319897</v>
      </c>
      <c r="CE596">
        <v>593</v>
      </c>
      <c r="CF596">
        <v>801924.98107761657</v>
      </c>
      <c r="CK596">
        <v>593</v>
      </c>
      <c r="CL596">
        <v>3373.3770052671325</v>
      </c>
      <c r="CS596">
        <v>592</v>
      </c>
      <c r="CT596" s="10">
        <v>4.5999999999999999E-2</v>
      </c>
      <c r="CU596" s="10">
        <v>4.2000000000000003E-2</v>
      </c>
      <c r="CV596" s="10">
        <v>0.05</v>
      </c>
      <c r="CW596" s="10">
        <v>0.08</v>
      </c>
      <c r="CX596" s="10">
        <v>4.8000000000000001E-2</v>
      </c>
      <c r="CY596" s="10">
        <v>7.1999999999999995E-2</v>
      </c>
      <c r="CZ596" s="10">
        <v>7.0000000000000007E-2</v>
      </c>
      <c r="DA596" s="10">
        <v>5.3999999999999999E-2</v>
      </c>
      <c r="DB596" s="10">
        <v>7.1999999999999995E-2</v>
      </c>
      <c r="DC596" s="10">
        <v>6.2E-2</v>
      </c>
      <c r="DD596" s="10">
        <v>6.8000000000000005E-2</v>
      </c>
      <c r="DE596" s="10">
        <v>6.8000000000000005E-2</v>
      </c>
      <c r="DF596" s="10">
        <v>5.6000000000000001E-2</v>
      </c>
      <c r="DG596" s="10">
        <v>7.3999999999999996E-2</v>
      </c>
      <c r="DH596" s="10">
        <v>6.8000000000000005E-2</v>
      </c>
      <c r="DI596" s="10">
        <v>7.0000000000000007E-2</v>
      </c>
      <c r="DJ596" s="25">
        <v>12532.157557197525</v>
      </c>
      <c r="DK596" s="10">
        <v>0.56200000000000006</v>
      </c>
      <c r="DL596" s="10"/>
      <c r="DM596" s="10"/>
      <c r="DN596" s="10"/>
      <c r="DO596" s="10"/>
      <c r="DP596" s="10"/>
      <c r="DQ596" s="10"/>
      <c r="DR596" s="10"/>
      <c r="DS596" s="10"/>
      <c r="DT596" s="10"/>
      <c r="DU596" s="10"/>
      <c r="DV596" s="10"/>
    </row>
    <row r="597" spans="55:126" x14ac:dyDescent="0.35">
      <c r="BC597">
        <v>594</v>
      </c>
      <c r="BD597">
        <v>5651620.1638016561</v>
      </c>
      <c r="BI597">
        <v>594</v>
      </c>
      <c r="BJ597">
        <v>10560.072604355411</v>
      </c>
      <c r="BO597">
        <v>594</v>
      </c>
      <c r="BP597">
        <v>0.60199999999999998</v>
      </c>
      <c r="BW597">
        <v>594</v>
      </c>
      <c r="BX597">
        <v>24.921188163871626</v>
      </c>
      <c r="CE597">
        <v>594</v>
      </c>
      <c r="CF597">
        <v>2785325.1196768321</v>
      </c>
      <c r="CK597">
        <v>594</v>
      </c>
      <c r="CL597">
        <v>2720.4138118853061</v>
      </c>
      <c r="CS597">
        <v>593</v>
      </c>
      <c r="CT597" s="10">
        <v>7.3999999999999996E-2</v>
      </c>
      <c r="CU597" s="10">
        <v>6.2E-2</v>
      </c>
      <c r="CV597" s="10">
        <v>4.8000000000000001E-2</v>
      </c>
      <c r="CW597" s="10">
        <v>7.3999999999999996E-2</v>
      </c>
      <c r="CX597" s="10">
        <v>7.3999999999999996E-2</v>
      </c>
      <c r="CY597" s="10">
        <v>0.06</v>
      </c>
      <c r="CZ597" s="10">
        <v>4.8000000000000001E-2</v>
      </c>
      <c r="DA597" s="10">
        <v>6.8000000000000005E-2</v>
      </c>
      <c r="DB597" s="10">
        <v>4.8000000000000001E-2</v>
      </c>
      <c r="DC597" s="10">
        <v>7.5999999999999998E-2</v>
      </c>
      <c r="DD597" s="10">
        <v>5.1999999999999998E-2</v>
      </c>
      <c r="DE597" s="10">
        <v>7.0000000000000007E-2</v>
      </c>
      <c r="DF597" s="10">
        <v>6.6000000000000003E-2</v>
      </c>
      <c r="DG597" s="10">
        <v>6.4000000000000001E-2</v>
      </c>
      <c r="DH597" s="10">
        <v>5.3999999999999999E-2</v>
      </c>
      <c r="DI597" s="10">
        <v>6.2E-2</v>
      </c>
      <c r="DJ597" s="25">
        <v>3689.427349422157</v>
      </c>
      <c r="DK597" s="10">
        <v>0.56399999999999995</v>
      </c>
      <c r="DL597" s="10"/>
      <c r="DM597" s="10"/>
      <c r="DN597" s="10"/>
      <c r="DO597" s="10"/>
      <c r="DP597" s="10"/>
      <c r="DQ597" s="10"/>
      <c r="DR597" s="10"/>
      <c r="DS597" s="10"/>
      <c r="DT597" s="10"/>
      <c r="DU597" s="10"/>
      <c r="DV597" s="10"/>
    </row>
    <row r="598" spans="55:126" x14ac:dyDescent="0.35">
      <c r="BC598">
        <v>595</v>
      </c>
      <c r="BD598">
        <v>4754927.2849299302</v>
      </c>
      <c r="BI598">
        <v>595</v>
      </c>
      <c r="BJ598">
        <v>8264.5067324838856</v>
      </c>
      <c r="BO598">
        <v>595</v>
      </c>
      <c r="BP598">
        <v>0.62</v>
      </c>
      <c r="BW598">
        <v>595</v>
      </c>
      <c r="BX598">
        <v>24.099012566196269</v>
      </c>
      <c r="CE598">
        <v>595</v>
      </c>
      <c r="CF598">
        <v>1429963.8638198024</v>
      </c>
      <c r="CK598">
        <v>595</v>
      </c>
      <c r="CL598">
        <v>-2720.1335116644068</v>
      </c>
      <c r="CS598">
        <v>594</v>
      </c>
      <c r="CT598" s="10">
        <v>5.8000000000000003E-2</v>
      </c>
      <c r="CU598" s="10">
        <v>6.2E-2</v>
      </c>
      <c r="CV598" s="10">
        <v>7.5999999999999998E-2</v>
      </c>
      <c r="CW598" s="10">
        <v>5.3999999999999999E-2</v>
      </c>
      <c r="CX598" s="10">
        <v>0.06</v>
      </c>
      <c r="CY598" s="10">
        <v>6.6000000000000003E-2</v>
      </c>
      <c r="CZ598" s="10">
        <v>0.05</v>
      </c>
      <c r="DA598" s="10">
        <v>6.6000000000000003E-2</v>
      </c>
      <c r="DB598" s="10">
        <v>6.4000000000000001E-2</v>
      </c>
      <c r="DC598" s="10">
        <v>5.6000000000000001E-2</v>
      </c>
      <c r="DD598" s="10">
        <v>5.6000000000000001E-2</v>
      </c>
      <c r="DE598" s="10">
        <v>6.2E-2</v>
      </c>
      <c r="DF598" s="10">
        <v>7.8E-2</v>
      </c>
      <c r="DG598" s="10">
        <v>5.8000000000000003E-2</v>
      </c>
      <c r="DH598" s="10">
        <v>6.6000000000000003E-2</v>
      </c>
      <c r="DI598" s="10">
        <v>6.8000000000000005E-2</v>
      </c>
      <c r="DJ598" s="25">
        <v>8906.2315549013783</v>
      </c>
      <c r="DK598" s="10">
        <v>0.58199999999999996</v>
      </c>
      <c r="DL598" s="10"/>
      <c r="DM598" s="10"/>
      <c r="DN598" s="10"/>
      <c r="DO598" s="10"/>
      <c r="DP598" s="10"/>
      <c r="DQ598" s="10"/>
      <c r="DR598" s="10"/>
      <c r="DS598" s="10"/>
      <c r="DT598" s="10"/>
      <c r="DU598" s="10"/>
      <c r="DV598" s="10"/>
    </row>
    <row r="599" spans="55:126" x14ac:dyDescent="0.35">
      <c r="BC599">
        <v>596</v>
      </c>
      <c r="BD599">
        <v>4647377.2256605802</v>
      </c>
      <c r="BI599">
        <v>596</v>
      </c>
      <c r="BJ599">
        <v>-5124.3249123682854</v>
      </c>
      <c r="BO599">
        <v>596</v>
      </c>
      <c r="BP599">
        <v>0.624</v>
      </c>
      <c r="BW599">
        <v>596</v>
      </c>
      <c r="BX599">
        <v>27.743665528936539</v>
      </c>
      <c r="CE599">
        <v>596</v>
      </c>
      <c r="CF599">
        <v>2390462.8169185417</v>
      </c>
      <c r="CK599">
        <v>596</v>
      </c>
      <c r="CL599">
        <v>3998.1612323528152</v>
      </c>
      <c r="CS599">
        <v>595</v>
      </c>
      <c r="CT599" s="10">
        <v>6.4000000000000001E-2</v>
      </c>
      <c r="CU599" s="10">
        <v>7.1999999999999995E-2</v>
      </c>
      <c r="CV599" s="10">
        <v>6.2E-2</v>
      </c>
      <c r="CW599" s="10">
        <v>6.6000000000000003E-2</v>
      </c>
      <c r="CX599" s="10">
        <v>5.1999999999999998E-2</v>
      </c>
      <c r="CY599" s="10">
        <v>0.06</v>
      </c>
      <c r="CZ599" s="10">
        <v>6.6000000000000003E-2</v>
      </c>
      <c r="DA599" s="10">
        <v>6.8000000000000005E-2</v>
      </c>
      <c r="DB599" s="10">
        <v>0.06</v>
      </c>
      <c r="DC599" s="10">
        <v>7.1999999999999995E-2</v>
      </c>
      <c r="DD599" s="10">
        <v>4.8000000000000001E-2</v>
      </c>
      <c r="DE599" s="10">
        <v>6.4000000000000001E-2</v>
      </c>
      <c r="DF599" s="10">
        <v>7.3999999999999996E-2</v>
      </c>
      <c r="DG599" s="10">
        <v>0.06</v>
      </c>
      <c r="DH599" s="10">
        <v>6.4000000000000001E-2</v>
      </c>
      <c r="DI599" s="10">
        <v>4.8000000000000001E-2</v>
      </c>
      <c r="DJ599" s="25">
        <v>10150.741185478379</v>
      </c>
      <c r="DK599" s="10">
        <v>0.63600000000000001</v>
      </c>
      <c r="DL599" s="10"/>
      <c r="DM599" s="10"/>
      <c r="DN599" s="10"/>
      <c r="DO599" s="10"/>
      <c r="DP599" s="10"/>
      <c r="DQ599" s="10"/>
      <c r="DR599" s="10"/>
      <c r="DS599" s="10"/>
      <c r="DT599" s="10"/>
      <c r="DU599" s="10"/>
      <c r="DV599" s="10"/>
    </row>
    <row r="600" spans="55:126" x14ac:dyDescent="0.35">
      <c r="BC600">
        <v>597</v>
      </c>
      <c r="BD600">
        <v>7094043.3564945692</v>
      </c>
      <c r="BI600">
        <v>597</v>
      </c>
      <c r="BJ600">
        <v>11167.890840483555</v>
      </c>
      <c r="BO600">
        <v>597</v>
      </c>
      <c r="BP600">
        <v>0.624</v>
      </c>
      <c r="BW600">
        <v>597</v>
      </c>
      <c r="BX600">
        <v>17.403601489003659</v>
      </c>
      <c r="CE600">
        <v>597</v>
      </c>
      <c r="CF600">
        <v>-1382453.4915312349</v>
      </c>
      <c r="CK600">
        <v>597</v>
      </c>
      <c r="CL600">
        <v>3457.1130524310697</v>
      </c>
      <c r="CS600">
        <v>596</v>
      </c>
      <c r="CT600" s="10">
        <v>5.8000000000000003E-2</v>
      </c>
      <c r="CU600" s="10">
        <v>4.8000000000000001E-2</v>
      </c>
      <c r="CV600" s="10">
        <v>5.3999999999999999E-2</v>
      </c>
      <c r="CW600" s="10">
        <v>6.2E-2</v>
      </c>
      <c r="CX600" s="10">
        <v>6.8000000000000005E-2</v>
      </c>
      <c r="CY600" s="10">
        <v>6.2E-2</v>
      </c>
      <c r="CZ600" s="10">
        <v>6.8000000000000005E-2</v>
      </c>
      <c r="DA600" s="10">
        <v>6.2E-2</v>
      </c>
      <c r="DB600" s="10">
        <v>5.8000000000000003E-2</v>
      </c>
      <c r="DC600" s="10">
        <v>6.2E-2</v>
      </c>
      <c r="DD600" s="10">
        <v>6.8000000000000005E-2</v>
      </c>
      <c r="DE600" s="10">
        <v>5.1999999999999998E-2</v>
      </c>
      <c r="DF600" s="10">
        <v>6.6000000000000003E-2</v>
      </c>
      <c r="DG600" s="10">
        <v>7.1999999999999995E-2</v>
      </c>
      <c r="DH600" s="10">
        <v>6.8000000000000005E-2</v>
      </c>
      <c r="DI600" s="10">
        <v>7.1999999999999995E-2</v>
      </c>
      <c r="DJ600" s="25">
        <v>9632.8794027000113</v>
      </c>
      <c r="DK600" s="10">
        <v>0.60799999999999998</v>
      </c>
      <c r="DL600" s="10"/>
      <c r="DM600" s="10"/>
      <c r="DN600" s="10"/>
      <c r="DO600" s="10"/>
      <c r="DP600" s="10"/>
      <c r="DQ600" s="10"/>
      <c r="DR600" s="10"/>
      <c r="DS600" s="10"/>
      <c r="DT600" s="10"/>
      <c r="DU600" s="10"/>
      <c r="DV600" s="10"/>
    </row>
    <row r="601" spans="55:126" x14ac:dyDescent="0.35">
      <c r="BC601">
        <v>598</v>
      </c>
      <c r="BD601">
        <v>6882961.8392603202</v>
      </c>
      <c r="BI601">
        <v>598</v>
      </c>
      <c r="BJ601">
        <v>11427.281410853584</v>
      </c>
      <c r="BO601">
        <v>598</v>
      </c>
      <c r="BP601">
        <v>0.56399999999999995</v>
      </c>
      <c r="BW601">
        <v>598</v>
      </c>
      <c r="BX601">
        <v>25.237573649154804</v>
      </c>
      <c r="CE601">
        <v>598</v>
      </c>
      <c r="CF601">
        <v>1675507.4611926679</v>
      </c>
      <c r="CK601">
        <v>598</v>
      </c>
      <c r="CL601">
        <v>6201.314767734837</v>
      </c>
      <c r="CS601">
        <v>597</v>
      </c>
      <c r="CT601" s="10">
        <v>7.3999999999999996E-2</v>
      </c>
      <c r="CU601" s="10">
        <v>3.7999999999999999E-2</v>
      </c>
      <c r="CV601" s="10">
        <v>0.06</v>
      </c>
      <c r="CW601" s="10">
        <v>7.3999999999999996E-2</v>
      </c>
      <c r="CX601" s="10">
        <v>6.6000000000000003E-2</v>
      </c>
      <c r="CY601" s="10">
        <v>0.06</v>
      </c>
      <c r="CZ601" s="10">
        <v>5.1999999999999998E-2</v>
      </c>
      <c r="DA601" s="10">
        <v>6.2E-2</v>
      </c>
      <c r="DB601" s="10">
        <v>0.06</v>
      </c>
      <c r="DC601" s="10">
        <v>5.3999999999999999E-2</v>
      </c>
      <c r="DD601" s="10">
        <v>5.3999999999999999E-2</v>
      </c>
      <c r="DE601" s="10">
        <v>7.3999999999999996E-2</v>
      </c>
      <c r="DF601" s="10">
        <v>5.8000000000000003E-2</v>
      </c>
      <c r="DG601" s="10">
        <v>7.5999999999999998E-2</v>
      </c>
      <c r="DH601" s="10">
        <v>0.05</v>
      </c>
      <c r="DI601" s="10">
        <v>8.7999999999999995E-2</v>
      </c>
      <c r="DJ601" s="25">
        <v>6697.5925755784983</v>
      </c>
      <c r="DK601" s="10">
        <v>0.56999999999999995</v>
      </c>
      <c r="DL601" s="10"/>
      <c r="DM601" s="10"/>
      <c r="DN601" s="10"/>
      <c r="DO601" s="10"/>
      <c r="DP601" s="10"/>
      <c r="DQ601" s="10"/>
      <c r="DR601" s="10"/>
      <c r="DS601" s="10"/>
      <c r="DT601" s="10"/>
      <c r="DU601" s="10"/>
      <c r="DV601" s="10"/>
    </row>
    <row r="602" spans="55:126" x14ac:dyDescent="0.35">
      <c r="BC602">
        <v>599</v>
      </c>
      <c r="BD602">
        <v>5504922.8760784427</v>
      </c>
      <c r="BI602">
        <v>599</v>
      </c>
      <c r="BJ602">
        <v>13747.459879108364</v>
      </c>
      <c r="BO602">
        <v>599</v>
      </c>
      <c r="BP602">
        <v>0.61199999999999999</v>
      </c>
      <c r="BW602">
        <v>599</v>
      </c>
      <c r="BX602">
        <v>25.047384502385732</v>
      </c>
      <c r="CE602">
        <v>599</v>
      </c>
      <c r="CF602">
        <v>1650485.144795913</v>
      </c>
      <c r="CK602">
        <v>599</v>
      </c>
      <c r="CL602">
        <v>-1555.8728656164662</v>
      </c>
      <c r="CS602">
        <v>598</v>
      </c>
      <c r="CT602" s="10">
        <v>7.8E-2</v>
      </c>
      <c r="CU602" s="10">
        <v>6.2E-2</v>
      </c>
      <c r="CV602" s="10">
        <v>4.8000000000000001E-2</v>
      </c>
      <c r="CW602" s="10">
        <v>5.1999999999999998E-2</v>
      </c>
      <c r="CX602" s="10">
        <v>5.1999999999999998E-2</v>
      </c>
      <c r="CY602" s="10">
        <v>7.0000000000000007E-2</v>
      </c>
      <c r="CZ602" s="10">
        <v>7.8E-2</v>
      </c>
      <c r="DA602" s="10">
        <v>0.05</v>
      </c>
      <c r="DB602" s="10">
        <v>5.6000000000000001E-2</v>
      </c>
      <c r="DC602" s="10">
        <v>6.4000000000000001E-2</v>
      </c>
      <c r="DD602" s="10">
        <v>5.8000000000000003E-2</v>
      </c>
      <c r="DE602" s="10">
        <v>6.6000000000000003E-2</v>
      </c>
      <c r="DF602" s="10">
        <v>7.3999999999999996E-2</v>
      </c>
      <c r="DG602" s="10">
        <v>7.0000000000000007E-2</v>
      </c>
      <c r="DH602" s="10">
        <v>7.1999999999999995E-2</v>
      </c>
      <c r="DI602" s="10">
        <v>0.05</v>
      </c>
      <c r="DJ602" s="25">
        <v>8106.0421653541234</v>
      </c>
      <c r="DK602" s="10">
        <v>0.57599999999999996</v>
      </c>
      <c r="DL602" s="10"/>
      <c r="DM602" s="10"/>
      <c r="DN602" s="10"/>
      <c r="DO602" s="10"/>
      <c r="DP602" s="10"/>
      <c r="DQ602" s="10"/>
      <c r="DR602" s="10"/>
      <c r="DS602" s="10"/>
      <c r="DT602" s="10"/>
      <c r="DU602" s="10"/>
      <c r="DV602" s="10"/>
    </row>
    <row r="603" spans="55:126" x14ac:dyDescent="0.35">
      <c r="BC603">
        <v>600</v>
      </c>
      <c r="BD603">
        <v>2247620.9290257436</v>
      </c>
      <c r="BI603">
        <v>600</v>
      </c>
      <c r="BJ603">
        <v>-115968.42902786761</v>
      </c>
      <c r="BO603">
        <v>600</v>
      </c>
      <c r="BP603">
        <v>0.66200000000000003</v>
      </c>
      <c r="BW603">
        <v>600</v>
      </c>
      <c r="BX603">
        <v>24.898412312032843</v>
      </c>
      <c r="CE603">
        <v>600</v>
      </c>
      <c r="CF603">
        <v>1743457.0368627475</v>
      </c>
      <c r="CK603">
        <v>600</v>
      </c>
      <c r="CL603">
        <v>4137.1407099989747</v>
      </c>
      <c r="CS603">
        <v>599</v>
      </c>
      <c r="CT603" s="10">
        <v>7.0000000000000007E-2</v>
      </c>
      <c r="CU603" s="10">
        <v>7.3999999999999996E-2</v>
      </c>
      <c r="CV603" s="10">
        <v>6.6000000000000003E-2</v>
      </c>
      <c r="CW603" s="10">
        <v>6.4000000000000001E-2</v>
      </c>
      <c r="CX603" s="10">
        <v>6.6000000000000003E-2</v>
      </c>
      <c r="CY603" s="10">
        <v>4.8000000000000001E-2</v>
      </c>
      <c r="CZ603" s="10">
        <v>6.4000000000000001E-2</v>
      </c>
      <c r="DA603" s="10">
        <v>4.5999999999999999E-2</v>
      </c>
      <c r="DB603" s="10">
        <v>4.8000000000000001E-2</v>
      </c>
      <c r="DC603" s="10">
        <v>6.6000000000000003E-2</v>
      </c>
      <c r="DD603" s="10">
        <v>5.3999999999999999E-2</v>
      </c>
      <c r="DE603" s="10">
        <v>6.4000000000000001E-2</v>
      </c>
      <c r="DF603" s="10">
        <v>9.6000000000000002E-2</v>
      </c>
      <c r="DG603" s="10">
        <v>5.8000000000000003E-2</v>
      </c>
      <c r="DH603" s="10">
        <v>5.6000000000000001E-2</v>
      </c>
      <c r="DI603" s="10">
        <v>0.06</v>
      </c>
      <c r="DJ603" s="25">
        <v>11220.940670382786</v>
      </c>
      <c r="DK603" s="10">
        <v>0.57599999999999996</v>
      </c>
      <c r="DL603" s="10"/>
      <c r="DM603" s="10"/>
      <c r="DN603" s="10"/>
      <c r="DO603" s="10"/>
      <c r="DP603" s="10"/>
      <c r="DQ603" s="10"/>
      <c r="DR603" s="10"/>
      <c r="DS603" s="10"/>
      <c r="DT603" s="10"/>
      <c r="DU603" s="10"/>
      <c r="DV603" s="10"/>
    </row>
    <row r="604" spans="55:126" x14ac:dyDescent="0.35">
      <c r="BC604">
        <v>601</v>
      </c>
      <c r="BD604">
        <v>4953183.7184580425</v>
      </c>
      <c r="BI604">
        <v>601</v>
      </c>
      <c r="BJ604">
        <v>10654.769638934791</v>
      </c>
      <c r="BO604">
        <v>601</v>
      </c>
      <c r="BP604">
        <v>0.58399999999999996</v>
      </c>
      <c r="BW604">
        <v>601</v>
      </c>
      <c r="BX604">
        <v>23.653451148861258</v>
      </c>
      <c r="CE604">
        <v>601</v>
      </c>
      <c r="CF604">
        <v>2068337.1457002342</v>
      </c>
      <c r="CK604">
        <v>601</v>
      </c>
      <c r="CL604">
        <v>3334.4856670154604</v>
      </c>
      <c r="CS604">
        <v>600</v>
      </c>
      <c r="CT604" s="10">
        <v>5.1999999999999998E-2</v>
      </c>
      <c r="CU604" s="10">
        <v>5.6000000000000001E-2</v>
      </c>
      <c r="CV604" s="10">
        <v>5.6000000000000001E-2</v>
      </c>
      <c r="CW604" s="10">
        <v>6.8000000000000005E-2</v>
      </c>
      <c r="CX604" s="10">
        <v>6.2E-2</v>
      </c>
      <c r="CY604" s="10">
        <v>0.06</v>
      </c>
      <c r="CZ604" s="10">
        <v>7.5999999999999998E-2</v>
      </c>
      <c r="DA604" s="10">
        <v>0.06</v>
      </c>
      <c r="DB604" s="10">
        <v>7.0000000000000007E-2</v>
      </c>
      <c r="DC604" s="10">
        <v>6.4000000000000001E-2</v>
      </c>
      <c r="DD604" s="10">
        <v>6.4000000000000001E-2</v>
      </c>
      <c r="DE604" s="10">
        <v>6.2E-2</v>
      </c>
      <c r="DF604" s="10">
        <v>6.6000000000000003E-2</v>
      </c>
      <c r="DG604" s="10">
        <v>5.3999999999999999E-2</v>
      </c>
      <c r="DH604" s="10">
        <v>7.3999999999999996E-2</v>
      </c>
      <c r="DI604" s="10">
        <v>5.6000000000000001E-2</v>
      </c>
      <c r="DJ604" s="25">
        <v>15060.275524267585</v>
      </c>
      <c r="DK604" s="10">
        <v>0.56799999999999995</v>
      </c>
      <c r="DL604" s="10"/>
      <c r="DM604" s="10"/>
      <c r="DN604" s="10"/>
      <c r="DO604" s="10"/>
      <c r="DP604" s="10"/>
      <c r="DQ604" s="10"/>
      <c r="DR604" s="10"/>
      <c r="DS604" s="10"/>
      <c r="DT604" s="10"/>
      <c r="DU604" s="10"/>
      <c r="DV604" s="10"/>
    </row>
    <row r="605" spans="55:126" x14ac:dyDescent="0.35">
      <c r="BC605">
        <v>602</v>
      </c>
      <c r="BD605">
        <v>5327696.6211985014</v>
      </c>
      <c r="BI605">
        <v>602</v>
      </c>
      <c r="BJ605">
        <v>10453.692377205711</v>
      </c>
      <c r="BO605">
        <v>602</v>
      </c>
      <c r="BP605">
        <v>0.626</v>
      </c>
      <c r="BW605">
        <v>602</v>
      </c>
      <c r="BX605">
        <v>21.571921088965006</v>
      </c>
      <c r="CE605">
        <v>602</v>
      </c>
      <c r="CF605">
        <v>1475592.5418885567</v>
      </c>
      <c r="CK605">
        <v>602</v>
      </c>
      <c r="CL605">
        <v>2156.8574522700751</v>
      </c>
      <c r="CS605">
        <v>601</v>
      </c>
      <c r="CT605" s="10">
        <v>5.8000000000000003E-2</v>
      </c>
      <c r="CU605" s="10">
        <v>0.08</v>
      </c>
      <c r="CV605" s="10">
        <v>4.5999999999999999E-2</v>
      </c>
      <c r="CW605" s="10">
        <v>5.3999999999999999E-2</v>
      </c>
      <c r="CX605" s="10">
        <v>0.06</v>
      </c>
      <c r="CY605" s="10">
        <v>6.2E-2</v>
      </c>
      <c r="CZ605" s="10">
        <v>4.8000000000000001E-2</v>
      </c>
      <c r="DA605" s="10">
        <v>8.7999999999999995E-2</v>
      </c>
      <c r="DB605" s="10">
        <v>4.8000000000000001E-2</v>
      </c>
      <c r="DC605" s="10">
        <v>3.7999999999999999E-2</v>
      </c>
      <c r="DD605" s="10">
        <v>7.1999999999999995E-2</v>
      </c>
      <c r="DE605" s="10">
        <v>0.08</v>
      </c>
      <c r="DF605" s="10">
        <v>6.8000000000000005E-2</v>
      </c>
      <c r="DG605" s="10">
        <v>7.5999999999999998E-2</v>
      </c>
      <c r="DH605" s="10">
        <v>0.06</v>
      </c>
      <c r="DI605" s="10">
        <v>6.2E-2</v>
      </c>
      <c r="DJ605" s="25">
        <v>7585.1320417261932</v>
      </c>
      <c r="DK605" s="10">
        <v>0.59799999999999998</v>
      </c>
      <c r="DL605" s="10"/>
      <c r="DM605" s="10"/>
      <c r="DN605" s="10"/>
      <c r="DO605" s="10"/>
      <c r="DP605" s="10"/>
      <c r="DQ605" s="10"/>
      <c r="DR605" s="10"/>
      <c r="DS605" s="10"/>
      <c r="DT605" s="10"/>
      <c r="DU605" s="10"/>
      <c r="DV605" s="10"/>
    </row>
    <row r="606" spans="55:126" x14ac:dyDescent="0.35">
      <c r="BC606">
        <v>603</v>
      </c>
      <c r="BD606">
        <v>13957107.311040247</v>
      </c>
      <c r="BI606">
        <v>603</v>
      </c>
      <c r="BJ606">
        <v>11168.820938337285</v>
      </c>
      <c r="BO606">
        <v>603</v>
      </c>
      <c r="BP606">
        <v>0.58399999999999996</v>
      </c>
      <c r="BW606">
        <v>603</v>
      </c>
      <c r="BX606">
        <v>24.154725920720843</v>
      </c>
      <c r="CE606">
        <v>603</v>
      </c>
      <c r="CF606">
        <v>2551738.9922442087</v>
      </c>
      <c r="CK606">
        <v>603</v>
      </c>
      <c r="CL606">
        <v>4759.513136175312</v>
      </c>
      <c r="CS606">
        <v>602</v>
      </c>
      <c r="CT606" s="10">
        <v>0.08</v>
      </c>
      <c r="CU606" s="10">
        <v>7.0000000000000007E-2</v>
      </c>
      <c r="CV606" s="10">
        <v>5.3999999999999999E-2</v>
      </c>
      <c r="CW606" s="10">
        <v>6.6000000000000003E-2</v>
      </c>
      <c r="CX606" s="10">
        <v>0.06</v>
      </c>
      <c r="CY606" s="10">
        <v>7.8E-2</v>
      </c>
      <c r="CZ606" s="10">
        <v>5.3999999999999999E-2</v>
      </c>
      <c r="DA606" s="10">
        <v>0.04</v>
      </c>
      <c r="DB606" s="10">
        <v>7.1999999999999995E-2</v>
      </c>
      <c r="DC606" s="10">
        <v>0.05</v>
      </c>
      <c r="DD606" s="10">
        <v>7.1999999999999995E-2</v>
      </c>
      <c r="DE606" s="10">
        <v>6.2E-2</v>
      </c>
      <c r="DF606" s="10">
        <v>0.06</v>
      </c>
      <c r="DG606" s="10">
        <v>6.6000000000000003E-2</v>
      </c>
      <c r="DH606" s="10">
        <v>0.05</v>
      </c>
      <c r="DI606" s="10">
        <v>6.6000000000000003E-2</v>
      </c>
      <c r="DJ606" s="25">
        <v>10024.166355962412</v>
      </c>
      <c r="DK606" s="10">
        <v>0.64600000000000002</v>
      </c>
      <c r="DL606" s="10"/>
      <c r="DM606" s="10"/>
      <c r="DN606" s="10"/>
      <c r="DO606" s="10"/>
      <c r="DP606" s="10"/>
      <c r="DQ606" s="10"/>
      <c r="DR606" s="10"/>
      <c r="DS606" s="10"/>
      <c r="DT606" s="10"/>
      <c r="DU606" s="10"/>
      <c r="DV606" s="10"/>
    </row>
    <row r="607" spans="55:126" x14ac:dyDescent="0.35">
      <c r="BC607">
        <v>604</v>
      </c>
      <c r="BD607">
        <v>6395249.2999216178</v>
      </c>
      <c r="BI607">
        <v>604</v>
      </c>
      <c r="BJ607">
        <v>8311.3435573000734</v>
      </c>
      <c r="BO607">
        <v>604</v>
      </c>
      <c r="BP607">
        <v>0.626</v>
      </c>
      <c r="BW607">
        <v>604</v>
      </c>
      <c r="BX607">
        <v>26.553931738417877</v>
      </c>
      <c r="CE607">
        <v>604</v>
      </c>
      <c r="CF607">
        <v>2428614.5872704037</v>
      </c>
      <c r="CK607">
        <v>604</v>
      </c>
      <c r="CL607">
        <v>11484.701416879987</v>
      </c>
      <c r="CS607">
        <v>603</v>
      </c>
      <c r="CT607" s="10">
        <v>5.8000000000000003E-2</v>
      </c>
      <c r="CU607" s="10">
        <v>7.8E-2</v>
      </c>
      <c r="CV607" s="10">
        <v>5.1999999999999998E-2</v>
      </c>
      <c r="CW607" s="10">
        <v>8.4000000000000005E-2</v>
      </c>
      <c r="CX607" s="10">
        <v>0.04</v>
      </c>
      <c r="CY607" s="10">
        <v>7.1999999999999995E-2</v>
      </c>
      <c r="CZ607" s="10">
        <v>5.3999999999999999E-2</v>
      </c>
      <c r="DA607" s="10">
        <v>6.8000000000000005E-2</v>
      </c>
      <c r="DB607" s="10">
        <v>0.06</v>
      </c>
      <c r="DC607" s="10">
        <v>7.1999999999999995E-2</v>
      </c>
      <c r="DD607" s="10">
        <v>5.8000000000000003E-2</v>
      </c>
      <c r="DE607" s="10">
        <v>6.4000000000000001E-2</v>
      </c>
      <c r="DF607" s="10">
        <v>5.6000000000000001E-2</v>
      </c>
      <c r="DG607" s="10">
        <v>0.06</v>
      </c>
      <c r="DH607" s="10">
        <v>7.0000000000000007E-2</v>
      </c>
      <c r="DI607" s="10">
        <v>5.3999999999999999E-2</v>
      </c>
      <c r="DJ607" s="25">
        <v>4614.9372949009303</v>
      </c>
      <c r="DK607" s="10">
        <v>0.59199999999999997</v>
      </c>
      <c r="DL607" s="10"/>
      <c r="DM607" s="10"/>
      <c r="DN607" s="10"/>
      <c r="DO607" s="10"/>
      <c r="DP607" s="10"/>
      <c r="DQ607" s="10"/>
      <c r="DR607" s="10"/>
      <c r="DS607" s="10"/>
      <c r="DT607" s="10"/>
      <c r="DU607" s="10"/>
      <c r="DV607" s="10"/>
    </row>
    <row r="608" spans="55:126" x14ac:dyDescent="0.35">
      <c r="BC608">
        <v>605</v>
      </c>
      <c r="BD608">
        <v>4680938.1019726899</v>
      </c>
      <c r="BI608">
        <v>605</v>
      </c>
      <c r="BJ608">
        <v>10743.306806801926</v>
      </c>
      <c r="BO608">
        <v>605</v>
      </c>
      <c r="BP608">
        <v>0.60399999999999998</v>
      </c>
      <c r="BW608">
        <v>605</v>
      </c>
      <c r="BX608">
        <v>25.850502559892519</v>
      </c>
      <c r="CE608">
        <v>605</v>
      </c>
      <c r="CF608">
        <v>-16361293.455459686</v>
      </c>
      <c r="CK608">
        <v>605</v>
      </c>
      <c r="CL608">
        <v>4755.9210037652101</v>
      </c>
      <c r="CS608">
        <v>604</v>
      </c>
      <c r="CT608" s="10">
        <v>5.6000000000000001E-2</v>
      </c>
      <c r="CU608" s="10">
        <v>0.06</v>
      </c>
      <c r="CV608" s="10">
        <v>6.4000000000000001E-2</v>
      </c>
      <c r="CW608" s="10">
        <v>6.6000000000000003E-2</v>
      </c>
      <c r="CX608" s="10">
        <v>0.06</v>
      </c>
      <c r="CY608" s="10">
        <v>6.2E-2</v>
      </c>
      <c r="CZ608" s="10">
        <v>7.0000000000000007E-2</v>
      </c>
      <c r="DA608" s="10">
        <v>0.06</v>
      </c>
      <c r="DB608" s="10">
        <v>6.4000000000000001E-2</v>
      </c>
      <c r="DC608" s="10">
        <v>8.2000000000000003E-2</v>
      </c>
      <c r="DD608" s="10">
        <v>0.05</v>
      </c>
      <c r="DE608" s="10">
        <v>6.8000000000000005E-2</v>
      </c>
      <c r="DF608" s="10">
        <v>6.2E-2</v>
      </c>
      <c r="DG608" s="10">
        <v>6.8000000000000005E-2</v>
      </c>
      <c r="DH608" s="10">
        <v>4.3999999999999997E-2</v>
      </c>
      <c r="DI608" s="10">
        <v>6.4000000000000001E-2</v>
      </c>
      <c r="DJ608" s="25">
        <v>9704.9372450367046</v>
      </c>
      <c r="DK608" s="10">
        <v>0.59199999999999997</v>
      </c>
      <c r="DL608" s="10"/>
      <c r="DM608" s="10"/>
      <c r="DN608" s="10"/>
      <c r="DO608" s="10"/>
      <c r="DP608" s="10"/>
      <c r="DQ608" s="10"/>
      <c r="DR608" s="10"/>
      <c r="DS608" s="10"/>
      <c r="DT608" s="10"/>
      <c r="DU608" s="10"/>
      <c r="DV608" s="10"/>
    </row>
    <row r="609" spans="55:126" x14ac:dyDescent="0.35">
      <c r="BC609">
        <v>606</v>
      </c>
      <c r="BD609">
        <v>4747065.8411530973</v>
      </c>
      <c r="BI609">
        <v>606</v>
      </c>
      <c r="BJ609">
        <v>10581.86936997325</v>
      </c>
      <c r="BO609">
        <v>606</v>
      </c>
      <c r="BP609">
        <v>0.58399999999999996</v>
      </c>
      <c r="BW609">
        <v>606</v>
      </c>
      <c r="BX609">
        <v>22.768647522502405</v>
      </c>
      <c r="CE609">
        <v>606</v>
      </c>
      <c r="CF609">
        <v>3475233.0512707648</v>
      </c>
      <c r="CK609">
        <v>606</v>
      </c>
      <c r="CL609">
        <v>3883.9057621328361</v>
      </c>
      <c r="CS609">
        <v>605</v>
      </c>
      <c r="CT609" s="10">
        <v>0.05</v>
      </c>
      <c r="CU609" s="10">
        <v>6.8000000000000005E-2</v>
      </c>
      <c r="CV609" s="10">
        <v>4.2000000000000003E-2</v>
      </c>
      <c r="CW609" s="10">
        <v>6.8000000000000005E-2</v>
      </c>
      <c r="CX609" s="10">
        <v>0.06</v>
      </c>
      <c r="CY609" s="10">
        <v>0.05</v>
      </c>
      <c r="CZ609" s="10">
        <v>4.5999999999999999E-2</v>
      </c>
      <c r="DA609" s="10">
        <v>7.3999999999999996E-2</v>
      </c>
      <c r="DB609" s="10">
        <v>5.1999999999999998E-2</v>
      </c>
      <c r="DC609" s="10">
        <v>7.8E-2</v>
      </c>
      <c r="DD609" s="10">
        <v>5.8000000000000003E-2</v>
      </c>
      <c r="DE609" s="10">
        <v>6.2E-2</v>
      </c>
      <c r="DF609" s="10">
        <v>6.4000000000000001E-2</v>
      </c>
      <c r="DG609" s="10">
        <v>8.5999999999999993E-2</v>
      </c>
      <c r="DH609" s="10">
        <v>7.5999999999999998E-2</v>
      </c>
      <c r="DI609" s="10">
        <v>6.6000000000000003E-2</v>
      </c>
      <c r="DJ609" s="25">
        <v>9943.7775244305503</v>
      </c>
      <c r="DK609" s="10">
        <v>0.59599999999999997</v>
      </c>
      <c r="DL609" s="10"/>
      <c r="DM609" s="10"/>
      <c r="DN609" s="10"/>
      <c r="DO609" s="10"/>
      <c r="DP609" s="10"/>
      <c r="DQ609" s="10"/>
      <c r="DR609" s="10"/>
      <c r="DS609" s="10"/>
      <c r="DT609" s="10"/>
      <c r="DU609" s="10"/>
      <c r="DV609" s="10"/>
    </row>
    <row r="610" spans="55:126" x14ac:dyDescent="0.35">
      <c r="BC610">
        <v>607</v>
      </c>
      <c r="BD610">
        <v>5532174.977608867</v>
      </c>
      <c r="BI610">
        <v>607</v>
      </c>
      <c r="BJ610">
        <v>13993.92095093944</v>
      </c>
      <c r="BO610">
        <v>607</v>
      </c>
      <c r="BP610">
        <v>0.57999999999999996</v>
      </c>
      <c r="BW610">
        <v>607</v>
      </c>
      <c r="BX610">
        <v>24.593595418965787</v>
      </c>
      <c r="CE610">
        <v>607</v>
      </c>
      <c r="CF610">
        <v>2199590.8940807893</v>
      </c>
      <c r="CK610">
        <v>607</v>
      </c>
      <c r="CL610">
        <v>3500.8166980468882</v>
      </c>
      <c r="CS610">
        <v>606</v>
      </c>
      <c r="CT610" s="10">
        <v>4.8000000000000001E-2</v>
      </c>
      <c r="CU610" s="10">
        <v>6.6000000000000003E-2</v>
      </c>
      <c r="CV610" s="10">
        <v>7.3999999999999996E-2</v>
      </c>
      <c r="CW610" s="10">
        <v>5.1999999999999998E-2</v>
      </c>
      <c r="CX610" s="10">
        <v>6.6000000000000003E-2</v>
      </c>
      <c r="CY610" s="10">
        <v>7.1999999999999995E-2</v>
      </c>
      <c r="CZ610" s="10">
        <v>6.6000000000000003E-2</v>
      </c>
      <c r="DA610" s="10">
        <v>6.2E-2</v>
      </c>
      <c r="DB610" s="10">
        <v>0.08</v>
      </c>
      <c r="DC610" s="10">
        <v>6.6000000000000003E-2</v>
      </c>
      <c r="DD610" s="10">
        <v>5.8000000000000003E-2</v>
      </c>
      <c r="DE610" s="10">
        <v>6.8000000000000005E-2</v>
      </c>
      <c r="DF610" s="10">
        <v>4.3999999999999997E-2</v>
      </c>
      <c r="DG610" s="10">
        <v>0.05</v>
      </c>
      <c r="DH610" s="10">
        <v>7.0000000000000007E-2</v>
      </c>
      <c r="DI610" s="10">
        <v>5.8000000000000003E-2</v>
      </c>
      <c r="DJ610" s="25">
        <v>7687.0787391128852</v>
      </c>
      <c r="DK610" s="10">
        <v>0.63600000000000001</v>
      </c>
      <c r="DL610" s="10"/>
      <c r="DM610" s="10"/>
      <c r="DN610" s="10"/>
      <c r="DO610" s="10"/>
      <c r="DP610" s="10"/>
      <c r="DQ610" s="10"/>
      <c r="DR610" s="10"/>
      <c r="DS610" s="10"/>
      <c r="DT610" s="10"/>
      <c r="DU610" s="10"/>
      <c r="DV610" s="10"/>
    </row>
    <row r="611" spans="55:126" x14ac:dyDescent="0.35">
      <c r="BC611">
        <v>608</v>
      </c>
      <c r="BD611">
        <v>5559666.2909472799</v>
      </c>
      <c r="BI611">
        <v>608</v>
      </c>
      <c r="BJ611">
        <v>9689.9937327388343</v>
      </c>
      <c r="BO611">
        <v>608</v>
      </c>
      <c r="BP611">
        <v>0.57199999999999995</v>
      </c>
      <c r="BW611">
        <v>608</v>
      </c>
      <c r="BX611">
        <v>13.077355669383973</v>
      </c>
      <c r="CE611">
        <v>608</v>
      </c>
      <c r="CF611">
        <v>1593150.4355639252</v>
      </c>
      <c r="CK611">
        <v>608</v>
      </c>
      <c r="CL611">
        <v>-17204.366803745343</v>
      </c>
      <c r="CS611">
        <v>607</v>
      </c>
      <c r="CT611" s="10">
        <v>6.4000000000000001E-2</v>
      </c>
      <c r="CU611" s="10">
        <v>0.06</v>
      </c>
      <c r="CV611" s="10">
        <v>6.8000000000000005E-2</v>
      </c>
      <c r="CW611" s="10">
        <v>6.4000000000000001E-2</v>
      </c>
      <c r="CX611" s="10">
        <v>6.2E-2</v>
      </c>
      <c r="CY611" s="10">
        <v>6.2E-2</v>
      </c>
      <c r="CZ611" s="10">
        <v>7.1999999999999995E-2</v>
      </c>
      <c r="DA611" s="10">
        <v>5.1999999999999998E-2</v>
      </c>
      <c r="DB611" s="10">
        <v>4.5999999999999999E-2</v>
      </c>
      <c r="DC611" s="10">
        <v>7.1999999999999995E-2</v>
      </c>
      <c r="DD611" s="10">
        <v>4.3999999999999997E-2</v>
      </c>
      <c r="DE611" s="10">
        <v>8.2000000000000003E-2</v>
      </c>
      <c r="DF611" s="10">
        <v>7.8E-2</v>
      </c>
      <c r="DG611" s="10">
        <v>5.6000000000000001E-2</v>
      </c>
      <c r="DH611" s="10">
        <v>5.3999999999999999E-2</v>
      </c>
      <c r="DI611" s="10">
        <v>6.4000000000000001E-2</v>
      </c>
      <c r="DJ611" s="25">
        <v>9285.3819654795734</v>
      </c>
      <c r="DK611" s="10">
        <v>0.61799999999999999</v>
      </c>
      <c r="DL611" s="10"/>
      <c r="DM611" s="10"/>
      <c r="DN611" s="10"/>
      <c r="DO611" s="10"/>
      <c r="DP611" s="10"/>
      <c r="DQ611" s="10"/>
      <c r="DR611" s="10"/>
      <c r="DS611" s="10"/>
      <c r="DT611" s="10"/>
      <c r="DU611" s="10"/>
      <c r="DV611" s="10"/>
    </row>
    <row r="612" spans="55:126" x14ac:dyDescent="0.35">
      <c r="BC612">
        <v>609</v>
      </c>
      <c r="BD612">
        <v>7593701.6949909031</v>
      </c>
      <c r="BI612">
        <v>609</v>
      </c>
      <c r="BJ612">
        <v>9800.433051862301</v>
      </c>
      <c r="BO612">
        <v>609</v>
      </c>
      <c r="BP612">
        <v>0.60799999999999998</v>
      </c>
      <c r="BW612">
        <v>609</v>
      </c>
      <c r="BX612">
        <v>25.075657636225323</v>
      </c>
      <c r="CE612">
        <v>609</v>
      </c>
      <c r="CF612">
        <v>1435963.2731887228</v>
      </c>
      <c r="CK612">
        <v>609</v>
      </c>
      <c r="CL612">
        <v>1422.2236207920057</v>
      </c>
      <c r="CS612">
        <v>608</v>
      </c>
      <c r="CT612" s="10">
        <v>6.2E-2</v>
      </c>
      <c r="CU612" s="10">
        <v>6.4000000000000001E-2</v>
      </c>
      <c r="CV612" s="10">
        <v>5.8000000000000003E-2</v>
      </c>
      <c r="CW612" s="10">
        <v>7.5999999999999998E-2</v>
      </c>
      <c r="CX612" s="10">
        <v>0.08</v>
      </c>
      <c r="CY612" s="10">
        <v>4.2000000000000003E-2</v>
      </c>
      <c r="CZ612" s="10">
        <v>6.4000000000000001E-2</v>
      </c>
      <c r="DA612" s="10">
        <v>5.6000000000000001E-2</v>
      </c>
      <c r="DB612" s="10">
        <v>6.4000000000000001E-2</v>
      </c>
      <c r="DC612" s="10">
        <v>6.2E-2</v>
      </c>
      <c r="DD612" s="10">
        <v>5.8000000000000003E-2</v>
      </c>
      <c r="DE612" s="10">
        <v>0.05</v>
      </c>
      <c r="DF612" s="10">
        <v>5.6000000000000001E-2</v>
      </c>
      <c r="DG612" s="10">
        <v>7.1999999999999995E-2</v>
      </c>
      <c r="DH612" s="10">
        <v>9.1999999999999998E-2</v>
      </c>
      <c r="DI612" s="10">
        <v>4.3999999999999997E-2</v>
      </c>
      <c r="DJ612" s="25">
        <v>10308.392468491189</v>
      </c>
      <c r="DK612" s="10">
        <v>0.60399999999999998</v>
      </c>
      <c r="DL612" s="10"/>
      <c r="DM612" s="10"/>
      <c r="DN612" s="10"/>
      <c r="DO612" s="10"/>
      <c r="DP612" s="10"/>
      <c r="DQ612" s="10"/>
      <c r="DR612" s="10"/>
      <c r="DS612" s="10"/>
      <c r="DT612" s="10"/>
      <c r="DU612" s="10"/>
      <c r="DV612" s="10"/>
    </row>
    <row r="613" spans="55:126" x14ac:dyDescent="0.35">
      <c r="BC613">
        <v>610</v>
      </c>
      <c r="BD613">
        <v>5080605.5798832299</v>
      </c>
      <c r="BI613">
        <v>610</v>
      </c>
      <c r="BJ613">
        <v>11325.026544836977</v>
      </c>
      <c r="BO613">
        <v>610</v>
      </c>
      <c r="BP613">
        <v>0.58199999999999996</v>
      </c>
      <c r="BW613">
        <v>610</v>
      </c>
      <c r="BX613">
        <v>26.672879002897037</v>
      </c>
      <c r="CE613">
        <v>610</v>
      </c>
      <c r="CF613">
        <v>1680991.0145202286</v>
      </c>
      <c r="CK613">
        <v>610</v>
      </c>
      <c r="CL613">
        <v>-10009.56834230509</v>
      </c>
      <c r="CS613">
        <v>609</v>
      </c>
      <c r="CT613" s="10">
        <v>4.2000000000000003E-2</v>
      </c>
      <c r="CU613" s="10">
        <v>7.0000000000000007E-2</v>
      </c>
      <c r="CV613" s="10">
        <v>0.05</v>
      </c>
      <c r="CW613" s="10">
        <v>6.4000000000000001E-2</v>
      </c>
      <c r="CX613" s="10">
        <v>7.1999999999999995E-2</v>
      </c>
      <c r="CY613" s="10">
        <v>6.4000000000000001E-2</v>
      </c>
      <c r="CZ613" s="10">
        <v>0.06</v>
      </c>
      <c r="DA613" s="10">
        <v>5.6000000000000001E-2</v>
      </c>
      <c r="DB613" s="10">
        <v>6.8000000000000005E-2</v>
      </c>
      <c r="DC613" s="10">
        <v>6.6000000000000003E-2</v>
      </c>
      <c r="DD613" s="10">
        <v>5.3999999999999999E-2</v>
      </c>
      <c r="DE613" s="10">
        <v>0.08</v>
      </c>
      <c r="DF613" s="10">
        <v>0.08</v>
      </c>
      <c r="DG613" s="10">
        <v>5.1999999999999998E-2</v>
      </c>
      <c r="DH613" s="10">
        <v>5.6000000000000001E-2</v>
      </c>
      <c r="DI613" s="10">
        <v>6.6000000000000003E-2</v>
      </c>
      <c r="DJ613" s="25">
        <v>9900.8471529130311</v>
      </c>
      <c r="DK613" s="10">
        <v>0.56799999999999995</v>
      </c>
      <c r="DL613" s="10"/>
      <c r="DM613" s="10"/>
      <c r="DN613" s="10"/>
      <c r="DO613" s="10"/>
      <c r="DP613" s="10"/>
      <c r="DQ613" s="10"/>
      <c r="DR613" s="10"/>
      <c r="DS613" s="10"/>
      <c r="DT613" s="10"/>
      <c r="DU613" s="10"/>
      <c r="DV613" s="10"/>
    </row>
    <row r="614" spans="55:126" x14ac:dyDescent="0.35">
      <c r="BC614">
        <v>611</v>
      </c>
      <c r="BD614">
        <v>6948003.4814000092</v>
      </c>
      <c r="BI614">
        <v>611</v>
      </c>
      <c r="BJ614">
        <v>9223.2612121499187</v>
      </c>
      <c r="BO614">
        <v>611</v>
      </c>
      <c r="BP614">
        <v>0.626</v>
      </c>
      <c r="BW614">
        <v>611</v>
      </c>
      <c r="BX614">
        <v>25.318197449593541</v>
      </c>
      <c r="CE614">
        <v>611</v>
      </c>
      <c r="CF614">
        <v>1576341.0751611867</v>
      </c>
      <c r="CK614">
        <v>611</v>
      </c>
      <c r="CL614">
        <v>4679.4093752291919</v>
      </c>
      <c r="CS614">
        <v>610</v>
      </c>
      <c r="CT614" s="10">
        <v>6.4000000000000001E-2</v>
      </c>
      <c r="CU614" s="10">
        <v>6.6000000000000003E-2</v>
      </c>
      <c r="CV614" s="10">
        <v>6.4000000000000001E-2</v>
      </c>
      <c r="CW614" s="10">
        <v>7.5999999999999998E-2</v>
      </c>
      <c r="CX614" s="10">
        <v>7.8E-2</v>
      </c>
      <c r="CY614" s="10">
        <v>6.2E-2</v>
      </c>
      <c r="CZ614" s="10">
        <v>4.3999999999999997E-2</v>
      </c>
      <c r="DA614" s="10">
        <v>5.3999999999999999E-2</v>
      </c>
      <c r="DB614" s="10">
        <v>5.8000000000000003E-2</v>
      </c>
      <c r="DC614" s="10">
        <v>4.2000000000000003E-2</v>
      </c>
      <c r="DD614" s="10">
        <v>5.1999999999999998E-2</v>
      </c>
      <c r="DE614" s="10">
        <v>0.08</v>
      </c>
      <c r="DF614" s="10">
        <v>6.2E-2</v>
      </c>
      <c r="DG614" s="10">
        <v>4.5999999999999999E-2</v>
      </c>
      <c r="DH614" s="10">
        <v>6.8000000000000005E-2</v>
      </c>
      <c r="DI614" s="10">
        <v>8.4000000000000005E-2</v>
      </c>
      <c r="DJ614" s="25">
        <v>10940.325975028014</v>
      </c>
      <c r="DK614" s="10">
        <v>0.62</v>
      </c>
      <c r="DL614" s="10"/>
      <c r="DM614" s="10"/>
      <c r="DN614" s="10"/>
      <c r="DO614" s="10"/>
      <c r="DP614" s="10"/>
      <c r="DQ614" s="10"/>
      <c r="DR614" s="10"/>
      <c r="DS614" s="10"/>
      <c r="DT614" s="10"/>
      <c r="DU614" s="10"/>
      <c r="DV614" s="10"/>
    </row>
    <row r="615" spans="55:126" x14ac:dyDescent="0.35">
      <c r="BC615">
        <v>612</v>
      </c>
      <c r="BD615">
        <v>5667181.8742023949</v>
      </c>
      <c r="BI615">
        <v>612</v>
      </c>
      <c r="BJ615">
        <v>6950.063018242352</v>
      </c>
      <c r="BO615">
        <v>612</v>
      </c>
      <c r="BP615">
        <v>0.61599999999999999</v>
      </c>
      <c r="BW615">
        <v>612</v>
      </c>
      <c r="BX615">
        <v>25.313792276192288</v>
      </c>
      <c r="CE615">
        <v>612</v>
      </c>
      <c r="CF615">
        <v>1896758.1855641326</v>
      </c>
      <c r="CK615">
        <v>612</v>
      </c>
      <c r="CL615">
        <v>2492.3671009030973</v>
      </c>
      <c r="CS615">
        <v>611</v>
      </c>
      <c r="CT615" s="10">
        <v>6.6000000000000003E-2</v>
      </c>
      <c r="CU615" s="10">
        <v>6.6000000000000003E-2</v>
      </c>
      <c r="CV615" s="10">
        <v>5.8000000000000003E-2</v>
      </c>
      <c r="CW615" s="10">
        <v>5.3999999999999999E-2</v>
      </c>
      <c r="CX615" s="10">
        <v>7.1999999999999995E-2</v>
      </c>
      <c r="CY615" s="10">
        <v>5.6000000000000001E-2</v>
      </c>
      <c r="CZ615" s="10">
        <v>5.1999999999999998E-2</v>
      </c>
      <c r="DA615" s="10">
        <v>7.1999999999999995E-2</v>
      </c>
      <c r="DB615" s="10">
        <v>5.3999999999999999E-2</v>
      </c>
      <c r="DC615" s="10">
        <v>7.0000000000000007E-2</v>
      </c>
      <c r="DD615" s="10">
        <v>6.2E-2</v>
      </c>
      <c r="DE615" s="10">
        <v>6.4000000000000001E-2</v>
      </c>
      <c r="DF615" s="10">
        <v>7.3999999999999996E-2</v>
      </c>
      <c r="DG615" s="10">
        <v>0.06</v>
      </c>
      <c r="DH615" s="10">
        <v>7.1999999999999995E-2</v>
      </c>
      <c r="DI615" s="10">
        <v>4.8000000000000001E-2</v>
      </c>
      <c r="DJ615" s="25">
        <v>9672.4258697076439</v>
      </c>
      <c r="DK615" s="10">
        <v>0.59199999999999997</v>
      </c>
      <c r="DL615" s="10"/>
      <c r="DM615" s="10"/>
      <c r="DN615" s="10"/>
      <c r="DO615" s="10"/>
      <c r="DP615" s="10"/>
      <c r="DQ615" s="10"/>
      <c r="DR615" s="10"/>
      <c r="DS615" s="10"/>
      <c r="DT615" s="10"/>
      <c r="DU615" s="10"/>
      <c r="DV615" s="10"/>
    </row>
    <row r="616" spans="55:126" x14ac:dyDescent="0.35">
      <c r="BC616">
        <v>613</v>
      </c>
      <c r="BD616">
        <v>4932627.1276857592</v>
      </c>
      <c r="BI616">
        <v>613</v>
      </c>
      <c r="BJ616">
        <v>8822.5956509683347</v>
      </c>
      <c r="BO616">
        <v>613</v>
      </c>
      <c r="BP616">
        <v>0.63200000000000001</v>
      </c>
      <c r="BW616">
        <v>613</v>
      </c>
      <c r="BX616">
        <v>24.914074495570095</v>
      </c>
      <c r="CE616">
        <v>613</v>
      </c>
      <c r="CF616">
        <v>751748.50176035974</v>
      </c>
      <c r="CK616">
        <v>613</v>
      </c>
      <c r="CL616">
        <v>3747.0823615349796</v>
      </c>
      <c r="CS616">
        <v>612</v>
      </c>
      <c r="CT616" s="10">
        <v>6.2E-2</v>
      </c>
      <c r="CU616" s="10">
        <v>7.3999999999999996E-2</v>
      </c>
      <c r="CV616" s="10">
        <v>6.2E-2</v>
      </c>
      <c r="CW616" s="10">
        <v>6.2E-2</v>
      </c>
      <c r="CX616" s="10">
        <v>4.8000000000000001E-2</v>
      </c>
      <c r="CY616" s="10">
        <v>7.3999999999999996E-2</v>
      </c>
      <c r="CZ616" s="10">
        <v>6.8000000000000005E-2</v>
      </c>
      <c r="DA616" s="10">
        <v>5.8000000000000003E-2</v>
      </c>
      <c r="DB616" s="10">
        <v>5.3999999999999999E-2</v>
      </c>
      <c r="DC616" s="10">
        <v>6.8000000000000005E-2</v>
      </c>
      <c r="DD616" s="10">
        <v>7.8E-2</v>
      </c>
      <c r="DE616" s="10">
        <v>5.6000000000000001E-2</v>
      </c>
      <c r="DF616" s="10">
        <v>6.6000000000000003E-2</v>
      </c>
      <c r="DG616" s="10">
        <v>7.1999999999999995E-2</v>
      </c>
      <c r="DH616" s="10">
        <v>3.5999999999999997E-2</v>
      </c>
      <c r="DI616" s="10">
        <v>6.2E-2</v>
      </c>
      <c r="DJ616" s="25">
        <v>11313.144641612136</v>
      </c>
      <c r="DK616" s="10">
        <v>0.59199999999999997</v>
      </c>
      <c r="DL616" s="10"/>
      <c r="DM616" s="10"/>
      <c r="DN616" s="10"/>
      <c r="DO616" s="10"/>
      <c r="DP616" s="10"/>
      <c r="DQ616" s="10"/>
      <c r="DR616" s="10"/>
      <c r="DS616" s="10"/>
      <c r="DT616" s="10"/>
      <c r="DU616" s="10"/>
      <c r="DV616" s="10"/>
    </row>
    <row r="617" spans="55:126" x14ac:dyDescent="0.35">
      <c r="BC617">
        <v>614</v>
      </c>
      <c r="BD617">
        <v>4656647.8393838331</v>
      </c>
      <c r="BI617">
        <v>614</v>
      </c>
      <c r="BJ617">
        <v>10488.999096280144</v>
      </c>
      <c r="BO617">
        <v>614</v>
      </c>
      <c r="BP617">
        <v>0.59599999999999997</v>
      </c>
      <c r="BW617">
        <v>614</v>
      </c>
      <c r="BX617">
        <v>26.418552401562071</v>
      </c>
      <c r="CE617">
        <v>614</v>
      </c>
      <c r="CF617">
        <v>1879257.7721805326</v>
      </c>
      <c r="CK617">
        <v>614</v>
      </c>
      <c r="CL617">
        <v>2436.740977581102</v>
      </c>
      <c r="CS617">
        <v>613</v>
      </c>
      <c r="CT617" s="10">
        <v>0.04</v>
      </c>
      <c r="CU617" s="10">
        <v>5.3999999999999999E-2</v>
      </c>
      <c r="CV617" s="10">
        <v>5.8000000000000003E-2</v>
      </c>
      <c r="CW617" s="10">
        <v>7.0000000000000007E-2</v>
      </c>
      <c r="CX617" s="10">
        <v>0.08</v>
      </c>
      <c r="CY617" s="10">
        <v>0.06</v>
      </c>
      <c r="CZ617" s="10">
        <v>4.5999999999999999E-2</v>
      </c>
      <c r="DA617" s="10">
        <v>6.8000000000000005E-2</v>
      </c>
      <c r="DB617" s="10">
        <v>0.08</v>
      </c>
      <c r="DC617" s="10">
        <v>5.1999999999999998E-2</v>
      </c>
      <c r="DD617" s="10">
        <v>6.2E-2</v>
      </c>
      <c r="DE617" s="10">
        <v>6.6000000000000003E-2</v>
      </c>
      <c r="DF617" s="10">
        <v>6.6000000000000003E-2</v>
      </c>
      <c r="DG617" s="10">
        <v>6.6000000000000003E-2</v>
      </c>
      <c r="DH617" s="10">
        <v>6.4000000000000001E-2</v>
      </c>
      <c r="DI617" s="10">
        <v>6.8000000000000005E-2</v>
      </c>
      <c r="DJ617" s="25">
        <v>10100.243838188664</v>
      </c>
      <c r="DK617" s="10">
        <v>0.628</v>
      </c>
      <c r="DL617" s="10"/>
      <c r="DM617" s="10"/>
      <c r="DN617" s="10"/>
      <c r="DO617" s="10"/>
      <c r="DP617" s="10"/>
      <c r="DQ617" s="10"/>
      <c r="DR617" s="10"/>
      <c r="DS617" s="10"/>
      <c r="DT617" s="10"/>
      <c r="DU617" s="10"/>
      <c r="DV617" s="10"/>
    </row>
    <row r="618" spans="55:126" x14ac:dyDescent="0.35">
      <c r="BC618">
        <v>615</v>
      </c>
      <c r="BD618">
        <v>5611552.7052894589</v>
      </c>
      <c r="BI618">
        <v>615</v>
      </c>
      <c r="BJ618">
        <v>7178.3037402162863</v>
      </c>
      <c r="BO618">
        <v>615</v>
      </c>
      <c r="BP618">
        <v>0.624</v>
      </c>
      <c r="BW618">
        <v>615</v>
      </c>
      <c r="BX618">
        <v>23.593621291767924</v>
      </c>
      <c r="CE618">
        <v>615</v>
      </c>
      <c r="CF618">
        <v>3633432.7993565677</v>
      </c>
      <c r="CK618">
        <v>615</v>
      </c>
      <c r="CL618">
        <v>4142.8032589242575</v>
      </c>
      <c r="CS618">
        <v>614</v>
      </c>
      <c r="CT618" s="10">
        <v>0.08</v>
      </c>
      <c r="CU618" s="10">
        <v>0.06</v>
      </c>
      <c r="CV618" s="10">
        <v>7.5999999999999998E-2</v>
      </c>
      <c r="CW618" s="10">
        <v>6.2E-2</v>
      </c>
      <c r="CX618" s="10">
        <v>7.0000000000000007E-2</v>
      </c>
      <c r="CY618" s="10">
        <v>6.2E-2</v>
      </c>
      <c r="CZ618" s="10">
        <v>5.1999999999999998E-2</v>
      </c>
      <c r="DA618" s="10">
        <v>6.8000000000000005E-2</v>
      </c>
      <c r="DB618" s="10">
        <v>4.8000000000000001E-2</v>
      </c>
      <c r="DC618" s="10">
        <v>6.8000000000000005E-2</v>
      </c>
      <c r="DD618" s="10">
        <v>6.4000000000000001E-2</v>
      </c>
      <c r="DE618" s="10">
        <v>7.5999999999999998E-2</v>
      </c>
      <c r="DF618" s="10">
        <v>6.2E-2</v>
      </c>
      <c r="DG618" s="10">
        <v>6.4000000000000001E-2</v>
      </c>
      <c r="DH618" s="10">
        <v>5.1999999999999998E-2</v>
      </c>
      <c r="DI618" s="10">
        <v>3.5999999999999997E-2</v>
      </c>
      <c r="DJ618" s="25">
        <v>10383.978468642999</v>
      </c>
      <c r="DK618" s="10">
        <v>0.622</v>
      </c>
      <c r="DL618" s="10"/>
      <c r="DM618" s="10"/>
      <c r="DN618" s="10"/>
      <c r="DO618" s="10"/>
      <c r="DP618" s="10"/>
      <c r="DQ618" s="10"/>
      <c r="DR618" s="10"/>
      <c r="DS618" s="10"/>
      <c r="DT618" s="10"/>
      <c r="DU618" s="10"/>
      <c r="DV618" s="10"/>
    </row>
    <row r="619" spans="55:126" x14ac:dyDescent="0.35">
      <c r="BC619">
        <v>616</v>
      </c>
      <c r="BD619">
        <v>5141088.0968592642</v>
      </c>
      <c r="BI619">
        <v>616</v>
      </c>
      <c r="BJ619">
        <v>10189.832938461588</v>
      </c>
      <c r="BO619">
        <v>616</v>
      </c>
      <c r="BP619">
        <v>0.59</v>
      </c>
      <c r="BW619">
        <v>616</v>
      </c>
      <c r="BX619">
        <v>27.960018680124321</v>
      </c>
      <c r="CE619">
        <v>616</v>
      </c>
      <c r="CF619">
        <v>1927751.6196663801</v>
      </c>
      <c r="CK619">
        <v>616</v>
      </c>
      <c r="CL619">
        <v>3785.6898313253146</v>
      </c>
      <c r="CS619">
        <v>615</v>
      </c>
      <c r="CT619" s="10">
        <v>6.8000000000000005E-2</v>
      </c>
      <c r="CU619" s="10">
        <v>7.5999999999999998E-2</v>
      </c>
      <c r="CV619" s="10">
        <v>7.3999999999999996E-2</v>
      </c>
      <c r="CW619" s="10">
        <v>5.1999999999999998E-2</v>
      </c>
      <c r="CX619" s="10">
        <v>7.1999999999999995E-2</v>
      </c>
      <c r="CY619" s="10">
        <v>6.2E-2</v>
      </c>
      <c r="CZ619" s="10">
        <v>4.8000000000000001E-2</v>
      </c>
      <c r="DA619" s="10">
        <v>5.6000000000000001E-2</v>
      </c>
      <c r="DB619" s="10">
        <v>5.1999999999999998E-2</v>
      </c>
      <c r="DC619" s="10">
        <v>0.05</v>
      </c>
      <c r="DD619" s="10">
        <v>4.5999999999999999E-2</v>
      </c>
      <c r="DE619" s="10">
        <v>0.08</v>
      </c>
      <c r="DF619" s="10">
        <v>6.6000000000000003E-2</v>
      </c>
      <c r="DG619" s="10">
        <v>7.0000000000000007E-2</v>
      </c>
      <c r="DH619" s="10">
        <v>7.8E-2</v>
      </c>
      <c r="DI619" s="10">
        <v>0.05</v>
      </c>
      <c r="DJ619" s="25">
        <v>7308.8520474139759</v>
      </c>
      <c r="DK619" s="10">
        <v>0.58399999999999996</v>
      </c>
      <c r="DL619" s="10"/>
      <c r="DM619" s="10"/>
      <c r="DN619" s="10"/>
      <c r="DO619" s="10"/>
      <c r="DP619" s="10"/>
      <c r="DQ619" s="10"/>
      <c r="DR619" s="10"/>
      <c r="DS619" s="10"/>
      <c r="DT619" s="10"/>
      <c r="DU619" s="10"/>
      <c r="DV619" s="10"/>
    </row>
    <row r="620" spans="55:126" x14ac:dyDescent="0.35">
      <c r="BC620">
        <v>617</v>
      </c>
      <c r="BD620">
        <v>5059491.3723031385</v>
      </c>
      <c r="BI620">
        <v>617</v>
      </c>
      <c r="BJ620">
        <v>4617.9237804005224</v>
      </c>
      <c r="BO620">
        <v>617</v>
      </c>
      <c r="BP620">
        <v>0.61199999999999999</v>
      </c>
      <c r="BW620">
        <v>617</v>
      </c>
      <c r="BX620">
        <v>32.644061678815135</v>
      </c>
      <c r="CE620">
        <v>617</v>
      </c>
      <c r="CF620">
        <v>2552929.6183468504</v>
      </c>
      <c r="CK620">
        <v>617</v>
      </c>
      <c r="CL620">
        <v>9426.241649247766</v>
      </c>
      <c r="CS620">
        <v>616</v>
      </c>
      <c r="CT620" s="10">
        <v>8.2000000000000003E-2</v>
      </c>
      <c r="CU620" s="10">
        <v>0.05</v>
      </c>
      <c r="CV620" s="10">
        <v>4.2000000000000003E-2</v>
      </c>
      <c r="CW620" s="10">
        <v>6.4000000000000001E-2</v>
      </c>
      <c r="CX620" s="10">
        <v>7.5999999999999998E-2</v>
      </c>
      <c r="CY620" s="10">
        <v>7.8E-2</v>
      </c>
      <c r="CZ620" s="10">
        <v>6.2E-2</v>
      </c>
      <c r="DA620" s="10">
        <v>7.5999999999999998E-2</v>
      </c>
      <c r="DB620" s="10">
        <v>7.5999999999999998E-2</v>
      </c>
      <c r="DC620" s="10">
        <v>6.2E-2</v>
      </c>
      <c r="DD620" s="10">
        <v>7.1999999999999995E-2</v>
      </c>
      <c r="DE620" s="10">
        <v>4.8000000000000001E-2</v>
      </c>
      <c r="DF620" s="10">
        <v>5.8000000000000003E-2</v>
      </c>
      <c r="DG620" s="10">
        <v>4.8000000000000001E-2</v>
      </c>
      <c r="DH620" s="10">
        <v>5.3999999999999999E-2</v>
      </c>
      <c r="DI620" s="10">
        <v>5.1999999999999998E-2</v>
      </c>
      <c r="DJ620" s="25">
        <v>10153.081217771478</v>
      </c>
      <c r="DK620" s="10">
        <v>0.65600000000000003</v>
      </c>
      <c r="DL620" s="10"/>
      <c r="DM620" s="10"/>
      <c r="DN620" s="10"/>
      <c r="DO620" s="10"/>
      <c r="DP620" s="10"/>
      <c r="DQ620" s="10"/>
      <c r="DR620" s="10"/>
      <c r="DS620" s="10"/>
      <c r="DT620" s="10"/>
      <c r="DU620" s="10"/>
      <c r="DV620" s="10"/>
    </row>
    <row r="621" spans="55:126" x14ac:dyDescent="0.35">
      <c r="BC621">
        <v>618</v>
      </c>
      <c r="BD621">
        <v>4652192.284904833</v>
      </c>
      <c r="BI621">
        <v>618</v>
      </c>
      <c r="BJ621">
        <v>11822.424992349965</v>
      </c>
      <c r="BO621">
        <v>618</v>
      </c>
      <c r="BP621">
        <v>0.59799999999999998</v>
      </c>
      <c r="BW621">
        <v>618</v>
      </c>
      <c r="BX621">
        <v>23.620934646448294</v>
      </c>
      <c r="CE621">
        <v>618</v>
      </c>
      <c r="CF621">
        <v>2168455.0823156121</v>
      </c>
      <c r="CK621">
        <v>618</v>
      </c>
      <c r="CL621">
        <v>2153.8248864242792</v>
      </c>
      <c r="CS621">
        <v>617</v>
      </c>
      <c r="CT621" s="10">
        <v>0.08</v>
      </c>
      <c r="CU621" s="10">
        <v>7.0000000000000007E-2</v>
      </c>
      <c r="CV621" s="10">
        <v>6.8000000000000005E-2</v>
      </c>
      <c r="CW621" s="10">
        <v>0.06</v>
      </c>
      <c r="CX621" s="10">
        <v>6.8000000000000005E-2</v>
      </c>
      <c r="CY621" s="10">
        <v>5.6000000000000001E-2</v>
      </c>
      <c r="CZ621" s="10">
        <v>0.05</v>
      </c>
      <c r="DA621" s="10">
        <v>0.06</v>
      </c>
      <c r="DB621" s="10">
        <v>7.5999999999999998E-2</v>
      </c>
      <c r="DC621" s="10">
        <v>5.1999999999999998E-2</v>
      </c>
      <c r="DD621" s="10">
        <v>7.0000000000000007E-2</v>
      </c>
      <c r="DE621" s="10">
        <v>5.6000000000000001E-2</v>
      </c>
      <c r="DF621" s="10">
        <v>5.1999999999999998E-2</v>
      </c>
      <c r="DG621" s="10">
        <v>8.4000000000000005E-2</v>
      </c>
      <c r="DH621" s="10">
        <v>4.3999999999999997E-2</v>
      </c>
      <c r="DI621" s="10">
        <v>5.3999999999999999E-2</v>
      </c>
      <c r="DJ621" s="25">
        <v>17257.307452178233</v>
      </c>
      <c r="DK621" s="10">
        <v>0.60799999999999998</v>
      </c>
      <c r="DL621" s="10"/>
      <c r="DM621" s="10"/>
      <c r="DN621" s="10"/>
      <c r="DO621" s="10"/>
      <c r="DP621" s="10"/>
      <c r="DQ621" s="10"/>
      <c r="DR621" s="10"/>
      <c r="DS621" s="10"/>
      <c r="DT621" s="10"/>
      <c r="DU621" s="10"/>
      <c r="DV621" s="10"/>
    </row>
    <row r="622" spans="55:126" x14ac:dyDescent="0.35">
      <c r="BC622">
        <v>619</v>
      </c>
      <c r="BD622">
        <v>5020144.3433521772</v>
      </c>
      <c r="BI622">
        <v>619</v>
      </c>
      <c r="BJ622">
        <v>9822.8753427371576</v>
      </c>
      <c r="BO622">
        <v>619</v>
      </c>
      <c r="BP622">
        <v>0.58199999999999996</v>
      </c>
      <c r="BW622">
        <v>619</v>
      </c>
      <c r="BX622">
        <v>25.480254522399253</v>
      </c>
      <c r="CE622">
        <v>619</v>
      </c>
      <c r="CF622">
        <v>2045903.2795192255</v>
      </c>
      <c r="CK622">
        <v>619</v>
      </c>
      <c r="CL622">
        <v>-183224.96674215401</v>
      </c>
      <c r="CS622">
        <v>618</v>
      </c>
      <c r="CT622" s="10">
        <v>0.06</v>
      </c>
      <c r="CU622" s="10">
        <v>6.4000000000000001E-2</v>
      </c>
      <c r="CV622" s="10">
        <v>7.5999999999999998E-2</v>
      </c>
      <c r="CW622" s="10">
        <v>7.3999999999999996E-2</v>
      </c>
      <c r="CX622" s="10">
        <v>6.4000000000000001E-2</v>
      </c>
      <c r="CY622" s="10">
        <v>6.8000000000000005E-2</v>
      </c>
      <c r="CZ622" s="10">
        <v>0.06</v>
      </c>
      <c r="DA622" s="10">
        <v>0.05</v>
      </c>
      <c r="DB622" s="10">
        <v>5.8000000000000003E-2</v>
      </c>
      <c r="DC622" s="10">
        <v>5.3999999999999999E-2</v>
      </c>
      <c r="DD622" s="10">
        <v>7.0000000000000007E-2</v>
      </c>
      <c r="DE622" s="10">
        <v>5.6000000000000001E-2</v>
      </c>
      <c r="DF622" s="10">
        <v>6.4000000000000001E-2</v>
      </c>
      <c r="DG622" s="10">
        <v>6.4000000000000001E-2</v>
      </c>
      <c r="DH622" s="10">
        <v>5.3999999999999999E-2</v>
      </c>
      <c r="DI622" s="10">
        <v>6.4000000000000001E-2</v>
      </c>
      <c r="DJ622" s="25">
        <v>9468.3349612373677</v>
      </c>
      <c r="DK622" s="10">
        <v>0.62</v>
      </c>
      <c r="DL622" s="10"/>
      <c r="DM622" s="10"/>
      <c r="DN622" s="10"/>
      <c r="DO622" s="10"/>
      <c r="DP622" s="10"/>
      <c r="DQ622" s="10"/>
      <c r="DR622" s="10"/>
      <c r="DS622" s="10"/>
      <c r="DT622" s="10"/>
      <c r="DU622" s="10"/>
      <c r="DV622" s="10"/>
    </row>
    <row r="623" spans="55:126" x14ac:dyDescent="0.35">
      <c r="BC623">
        <v>620</v>
      </c>
      <c r="BD623">
        <v>14416111.803904682</v>
      </c>
      <c r="BI623">
        <v>620</v>
      </c>
      <c r="BJ623">
        <v>7521.7725725787768</v>
      </c>
      <c r="BO623">
        <v>620</v>
      </c>
      <c r="BP623">
        <v>0.61799999999999999</v>
      </c>
      <c r="BW623">
        <v>620</v>
      </c>
      <c r="BX623">
        <v>27.674730724244657</v>
      </c>
      <c r="CE623">
        <v>620</v>
      </c>
      <c r="CF623">
        <v>2109984.2826434285</v>
      </c>
      <c r="CK623">
        <v>620</v>
      </c>
      <c r="CL623">
        <v>1544.9114190896039</v>
      </c>
      <c r="CS623">
        <v>619</v>
      </c>
      <c r="CT623" s="10">
        <v>6.4000000000000001E-2</v>
      </c>
      <c r="CU623" s="10">
        <v>6.2E-2</v>
      </c>
      <c r="CV623" s="10">
        <v>6.8000000000000005E-2</v>
      </c>
      <c r="CW623" s="10">
        <v>7.3999999999999996E-2</v>
      </c>
      <c r="CX623" s="10">
        <v>5.1999999999999998E-2</v>
      </c>
      <c r="CY623" s="10">
        <v>0.06</v>
      </c>
      <c r="CZ623" s="10">
        <v>5.3999999999999999E-2</v>
      </c>
      <c r="DA623" s="10">
        <v>6.2E-2</v>
      </c>
      <c r="DB623" s="10">
        <v>6.2E-2</v>
      </c>
      <c r="DC623" s="10">
        <v>4.2000000000000003E-2</v>
      </c>
      <c r="DD623" s="10">
        <v>0.08</v>
      </c>
      <c r="DE623" s="10">
        <v>6.6000000000000003E-2</v>
      </c>
      <c r="DF623" s="10">
        <v>0.06</v>
      </c>
      <c r="DG623" s="10">
        <v>4.5999999999999999E-2</v>
      </c>
      <c r="DH623" s="10">
        <v>7.1999999999999995E-2</v>
      </c>
      <c r="DI623" s="10">
        <v>7.5999999999999998E-2</v>
      </c>
      <c r="DJ623" s="25">
        <v>11078.699640757872</v>
      </c>
      <c r="DK623" s="10">
        <v>0.61</v>
      </c>
      <c r="DL623" s="10"/>
      <c r="DM623" s="10"/>
      <c r="DN623" s="10"/>
      <c r="DO623" s="10"/>
      <c r="DP623" s="10"/>
      <c r="DQ623" s="10"/>
      <c r="DR623" s="10"/>
      <c r="DS623" s="10"/>
      <c r="DT623" s="10"/>
      <c r="DU623" s="10"/>
      <c r="DV623" s="10"/>
    </row>
    <row r="624" spans="55:126" x14ac:dyDescent="0.35">
      <c r="BC624">
        <v>621</v>
      </c>
      <c r="BD624">
        <v>4326098.3252395811</v>
      </c>
      <c r="BI624">
        <v>621</v>
      </c>
      <c r="BJ624">
        <v>-40709.006266567645</v>
      </c>
      <c r="BO624">
        <v>621</v>
      </c>
      <c r="BP624">
        <v>0.60599999999999998</v>
      </c>
      <c r="BW624">
        <v>621</v>
      </c>
      <c r="BX624">
        <v>-621.43732404636137</v>
      </c>
      <c r="CE624">
        <v>621</v>
      </c>
      <c r="CF624">
        <v>2038208.5183640504</v>
      </c>
      <c r="CK624">
        <v>621</v>
      </c>
      <c r="CL624">
        <v>7055.7733295261087</v>
      </c>
      <c r="CS624">
        <v>620</v>
      </c>
      <c r="CT624" s="10">
        <v>5.8000000000000003E-2</v>
      </c>
      <c r="CU624" s="10">
        <v>6.4000000000000001E-2</v>
      </c>
      <c r="CV624" s="10">
        <v>6.2E-2</v>
      </c>
      <c r="CW624" s="10">
        <v>6.2E-2</v>
      </c>
      <c r="CX624" s="10">
        <v>5.3999999999999999E-2</v>
      </c>
      <c r="CY624" s="10">
        <v>6.4000000000000001E-2</v>
      </c>
      <c r="CZ624" s="10">
        <v>0.04</v>
      </c>
      <c r="DA624" s="10">
        <v>0.08</v>
      </c>
      <c r="DB624" s="10">
        <v>4.5999999999999999E-2</v>
      </c>
      <c r="DC624" s="10">
        <v>5.6000000000000001E-2</v>
      </c>
      <c r="DD624" s="10">
        <v>6.4000000000000001E-2</v>
      </c>
      <c r="DE624" s="10">
        <v>7.0000000000000007E-2</v>
      </c>
      <c r="DF624" s="10">
        <v>5.6000000000000001E-2</v>
      </c>
      <c r="DG624" s="10">
        <v>7.0000000000000007E-2</v>
      </c>
      <c r="DH624" s="10">
        <v>7.1999999999999995E-2</v>
      </c>
      <c r="DI624" s="10">
        <v>8.2000000000000003E-2</v>
      </c>
      <c r="DJ624" s="25">
        <v>10589.042742131434</v>
      </c>
      <c r="DK624" s="10">
        <v>0.60799999999999998</v>
      </c>
      <c r="DL624" s="10"/>
      <c r="DM624" s="10"/>
      <c r="DN624" s="10"/>
      <c r="DO624" s="10"/>
      <c r="DP624" s="10"/>
      <c r="DQ624" s="10"/>
      <c r="DR624" s="10"/>
      <c r="DS624" s="10"/>
      <c r="DT624" s="10"/>
      <c r="DU624" s="10"/>
      <c r="DV624" s="10"/>
    </row>
    <row r="625" spans="55:126" x14ac:dyDescent="0.35">
      <c r="BC625">
        <v>622</v>
      </c>
      <c r="BD625">
        <v>5477230.9067911347</v>
      </c>
      <c r="BI625">
        <v>622</v>
      </c>
      <c r="BJ625">
        <v>8286.1436299246652</v>
      </c>
      <c r="BO625">
        <v>622</v>
      </c>
      <c r="BP625">
        <v>0.61399999999999999</v>
      </c>
      <c r="BW625">
        <v>622</v>
      </c>
      <c r="BX625">
        <v>23.632003972117275</v>
      </c>
      <c r="CE625">
        <v>622</v>
      </c>
      <c r="CF625">
        <v>1109900.5858386857</v>
      </c>
      <c r="CK625">
        <v>622</v>
      </c>
      <c r="CL625">
        <v>3686.5252838653264</v>
      </c>
      <c r="CS625">
        <v>621</v>
      </c>
      <c r="CT625" s="10">
        <v>7.8E-2</v>
      </c>
      <c r="CU625" s="10">
        <v>5.6000000000000001E-2</v>
      </c>
      <c r="CV625" s="10">
        <v>6.2E-2</v>
      </c>
      <c r="CW625" s="10">
        <v>9.1999999999999998E-2</v>
      </c>
      <c r="CX625" s="10">
        <v>0.05</v>
      </c>
      <c r="CY625" s="10">
        <v>7.1999999999999995E-2</v>
      </c>
      <c r="CZ625" s="10">
        <v>5.8000000000000003E-2</v>
      </c>
      <c r="DA625" s="10">
        <v>5.6000000000000001E-2</v>
      </c>
      <c r="DB625" s="10">
        <v>5.8000000000000003E-2</v>
      </c>
      <c r="DC625" s="10">
        <v>5.3999999999999999E-2</v>
      </c>
      <c r="DD625" s="10">
        <v>7.0000000000000007E-2</v>
      </c>
      <c r="DE625" s="10">
        <v>5.3999999999999999E-2</v>
      </c>
      <c r="DF625" s="10">
        <v>6.6000000000000003E-2</v>
      </c>
      <c r="DG625" s="10">
        <v>4.8000000000000001E-2</v>
      </c>
      <c r="DH625" s="10">
        <v>5.3999999999999999E-2</v>
      </c>
      <c r="DI625" s="10">
        <v>7.1999999999999995E-2</v>
      </c>
      <c r="DJ625" s="25">
        <v>10537.960820207014</v>
      </c>
      <c r="DK625" s="10">
        <v>0.624</v>
      </c>
      <c r="DL625" s="10"/>
      <c r="DM625" s="10"/>
      <c r="DN625" s="10"/>
      <c r="DO625" s="10"/>
      <c r="DP625" s="10"/>
      <c r="DQ625" s="10"/>
      <c r="DR625" s="10"/>
      <c r="DS625" s="10"/>
      <c r="DT625" s="10"/>
      <c r="DU625" s="10"/>
      <c r="DV625" s="10"/>
    </row>
    <row r="626" spans="55:126" x14ac:dyDescent="0.35">
      <c r="BC626">
        <v>623</v>
      </c>
      <c r="BD626">
        <v>5111875.7689684257</v>
      </c>
      <c r="BI626">
        <v>623</v>
      </c>
      <c r="BJ626">
        <v>8775.6372729560735</v>
      </c>
      <c r="BO626">
        <v>623</v>
      </c>
      <c r="BP626">
        <v>0.57999999999999996</v>
      </c>
      <c r="BW626">
        <v>623</v>
      </c>
      <c r="BX626">
        <v>28.263216126150205</v>
      </c>
      <c r="CE626">
        <v>623</v>
      </c>
      <c r="CF626">
        <v>1292737.5721764034</v>
      </c>
      <c r="CK626">
        <v>623</v>
      </c>
      <c r="CL626">
        <v>2961.3328137291387</v>
      </c>
      <c r="CS626">
        <v>622</v>
      </c>
      <c r="CT626" s="10">
        <v>7.8E-2</v>
      </c>
      <c r="CU626" s="10">
        <v>4.3999999999999997E-2</v>
      </c>
      <c r="CV626" s="10">
        <v>0.08</v>
      </c>
      <c r="CW626" s="10">
        <v>6.6000000000000003E-2</v>
      </c>
      <c r="CX626" s="10">
        <v>7.0000000000000007E-2</v>
      </c>
      <c r="CY626" s="10">
        <v>5.6000000000000001E-2</v>
      </c>
      <c r="CZ626" s="10">
        <v>6.2E-2</v>
      </c>
      <c r="DA626" s="10">
        <v>8.2000000000000003E-2</v>
      </c>
      <c r="DB626" s="10">
        <v>6.8000000000000005E-2</v>
      </c>
      <c r="DC626" s="10">
        <v>5.8000000000000003E-2</v>
      </c>
      <c r="DD626" s="10">
        <v>4.8000000000000001E-2</v>
      </c>
      <c r="DE626" s="10">
        <v>5.1999999999999998E-2</v>
      </c>
      <c r="DF626" s="10">
        <v>6.2E-2</v>
      </c>
      <c r="DG626" s="10">
        <v>7.1999999999999995E-2</v>
      </c>
      <c r="DH626" s="10">
        <v>5.3999999999999999E-2</v>
      </c>
      <c r="DI626" s="10">
        <v>4.8000000000000001E-2</v>
      </c>
      <c r="DJ626" s="25">
        <v>10897.220001016982</v>
      </c>
      <c r="DK626" s="10">
        <v>0.61799999999999999</v>
      </c>
      <c r="DL626" s="10"/>
      <c r="DM626" s="10"/>
      <c r="DN626" s="10"/>
      <c r="DO626" s="10"/>
      <c r="DP626" s="10"/>
      <c r="DQ626" s="10"/>
      <c r="DR626" s="10"/>
      <c r="DS626" s="10"/>
      <c r="DT626" s="10"/>
      <c r="DU626" s="10"/>
      <c r="DV626" s="10"/>
    </row>
    <row r="627" spans="55:126" x14ac:dyDescent="0.35">
      <c r="BC627">
        <v>624</v>
      </c>
      <c r="BD627">
        <v>2395446.3221592396</v>
      </c>
      <c r="BI627">
        <v>624</v>
      </c>
      <c r="BJ627">
        <v>10916.471899418962</v>
      </c>
      <c r="BO627">
        <v>624</v>
      </c>
      <c r="BP627">
        <v>0.60599999999999998</v>
      </c>
      <c r="BW627">
        <v>624</v>
      </c>
      <c r="BX627">
        <v>30.275549197308283</v>
      </c>
      <c r="CE627">
        <v>624</v>
      </c>
      <c r="CF627">
        <v>2336773.1992565063</v>
      </c>
      <c r="CK627">
        <v>624</v>
      </c>
      <c r="CL627">
        <v>7936.6212558972657</v>
      </c>
      <c r="CS627">
        <v>623</v>
      </c>
      <c r="CT627" s="10">
        <v>0.04</v>
      </c>
      <c r="CU627" s="10">
        <v>5.8000000000000003E-2</v>
      </c>
      <c r="CV627" s="10">
        <v>0.06</v>
      </c>
      <c r="CW627" s="10">
        <v>6.8000000000000005E-2</v>
      </c>
      <c r="CX627" s="10">
        <v>6.4000000000000001E-2</v>
      </c>
      <c r="CY627" s="10">
        <v>4.8000000000000001E-2</v>
      </c>
      <c r="CZ627" s="10">
        <v>7.3999999999999996E-2</v>
      </c>
      <c r="DA627" s="10">
        <v>7.5999999999999998E-2</v>
      </c>
      <c r="DB627" s="10">
        <v>5.8000000000000003E-2</v>
      </c>
      <c r="DC627" s="10">
        <v>6.8000000000000005E-2</v>
      </c>
      <c r="DD627" s="10">
        <v>6.2E-2</v>
      </c>
      <c r="DE627" s="10">
        <v>7.0000000000000007E-2</v>
      </c>
      <c r="DF627" s="10">
        <v>4.3999999999999997E-2</v>
      </c>
      <c r="DG627" s="10">
        <v>7.5999999999999998E-2</v>
      </c>
      <c r="DH627" s="10">
        <v>7.1999999999999995E-2</v>
      </c>
      <c r="DI627" s="10">
        <v>6.2E-2</v>
      </c>
      <c r="DJ627" s="25">
        <v>9366.7843967647732</v>
      </c>
      <c r="DK627" s="10">
        <v>0.62</v>
      </c>
      <c r="DL627" s="10"/>
      <c r="DM627" s="10"/>
      <c r="DN627" s="10"/>
      <c r="DO627" s="10"/>
      <c r="DP627" s="10"/>
      <c r="DQ627" s="10"/>
      <c r="DR627" s="10"/>
      <c r="DS627" s="10"/>
      <c r="DT627" s="10"/>
      <c r="DU627" s="10"/>
      <c r="DV627" s="10"/>
    </row>
    <row r="628" spans="55:126" x14ac:dyDescent="0.35">
      <c r="BC628">
        <v>625</v>
      </c>
      <c r="BD628">
        <v>5136569.2017636653</v>
      </c>
      <c r="BI628">
        <v>625</v>
      </c>
      <c r="BJ628">
        <v>10320.971747402609</v>
      </c>
      <c r="BO628">
        <v>625</v>
      </c>
      <c r="BP628">
        <v>0.624</v>
      </c>
      <c r="BW628">
        <v>625</v>
      </c>
      <c r="BX628">
        <v>27.839156379324756</v>
      </c>
      <c r="CE628">
        <v>625</v>
      </c>
      <c r="CF628">
        <v>1889395.297498798</v>
      </c>
      <c r="CK628">
        <v>625</v>
      </c>
      <c r="CL628">
        <v>2372.3689370498123</v>
      </c>
      <c r="CS628">
        <v>624</v>
      </c>
      <c r="CT628" s="10">
        <v>7.3999999999999996E-2</v>
      </c>
      <c r="CU628" s="10">
        <v>6.2E-2</v>
      </c>
      <c r="CV628" s="10">
        <v>6.8000000000000005E-2</v>
      </c>
      <c r="CW628" s="10">
        <v>0.06</v>
      </c>
      <c r="CX628" s="10">
        <v>6.2E-2</v>
      </c>
      <c r="CY628" s="10">
        <v>6.2E-2</v>
      </c>
      <c r="CZ628" s="10">
        <v>6.2E-2</v>
      </c>
      <c r="DA628" s="10">
        <v>4.3999999999999997E-2</v>
      </c>
      <c r="DB628" s="10">
        <v>0.09</v>
      </c>
      <c r="DC628" s="10">
        <v>5.6000000000000001E-2</v>
      </c>
      <c r="DD628" s="10">
        <v>6.6000000000000003E-2</v>
      </c>
      <c r="DE628" s="10">
        <v>6.8000000000000005E-2</v>
      </c>
      <c r="DF628" s="10">
        <v>6.4000000000000001E-2</v>
      </c>
      <c r="DG628" s="10">
        <v>7.0000000000000007E-2</v>
      </c>
      <c r="DH628" s="10">
        <v>5.8000000000000003E-2</v>
      </c>
      <c r="DI628" s="10">
        <v>3.4000000000000002E-2</v>
      </c>
      <c r="DJ628" s="25">
        <v>10247.824177426059</v>
      </c>
      <c r="DK628" s="10">
        <v>0.63400000000000001</v>
      </c>
      <c r="DL628" s="10"/>
      <c r="DM628" s="10"/>
      <c r="DN628" s="10"/>
      <c r="DO628" s="10"/>
      <c r="DP628" s="10"/>
      <c r="DQ628" s="10"/>
      <c r="DR628" s="10"/>
      <c r="DS628" s="10"/>
      <c r="DT628" s="10"/>
      <c r="DU628" s="10"/>
      <c r="DV628" s="10"/>
    </row>
    <row r="629" spans="55:126" x14ac:dyDescent="0.35">
      <c r="BC629">
        <v>626</v>
      </c>
      <c r="BD629">
        <v>6725361.7557437681</v>
      </c>
      <c r="BI629">
        <v>626</v>
      </c>
      <c r="BJ629">
        <v>8268.5626958219545</v>
      </c>
      <c r="BO629">
        <v>626</v>
      </c>
      <c r="BP629">
        <v>0.58799999999999997</v>
      </c>
      <c r="BW629">
        <v>626</v>
      </c>
      <c r="BX629">
        <v>25.190628608644328</v>
      </c>
      <c r="CE629">
        <v>626</v>
      </c>
      <c r="CF629">
        <v>2138347.5163953644</v>
      </c>
      <c r="CK629">
        <v>626</v>
      </c>
      <c r="CL629">
        <v>-237.07018085440686</v>
      </c>
      <c r="CS629">
        <v>625</v>
      </c>
      <c r="CT629" s="10">
        <v>3.4000000000000002E-2</v>
      </c>
      <c r="CU629" s="10">
        <v>5.8000000000000003E-2</v>
      </c>
      <c r="CV629" s="10">
        <v>6.8000000000000005E-2</v>
      </c>
      <c r="CW629" s="10">
        <v>7.1999999999999995E-2</v>
      </c>
      <c r="CX629" s="10">
        <v>6.6000000000000003E-2</v>
      </c>
      <c r="CY629" s="10">
        <v>6.2E-2</v>
      </c>
      <c r="CZ629" s="10">
        <v>4.5999999999999999E-2</v>
      </c>
      <c r="DA629" s="10">
        <v>6.6000000000000003E-2</v>
      </c>
      <c r="DB629" s="10">
        <v>7.8E-2</v>
      </c>
      <c r="DC629" s="10">
        <v>5.6000000000000001E-2</v>
      </c>
      <c r="DD629" s="10">
        <v>5.3999999999999999E-2</v>
      </c>
      <c r="DE629" s="10">
        <v>7.3999999999999996E-2</v>
      </c>
      <c r="DF629" s="10">
        <v>5.8000000000000003E-2</v>
      </c>
      <c r="DG629" s="10">
        <v>8.2000000000000003E-2</v>
      </c>
      <c r="DH629" s="10">
        <v>6.8000000000000005E-2</v>
      </c>
      <c r="DI629" s="10">
        <v>5.8000000000000003E-2</v>
      </c>
      <c r="DJ629" s="25">
        <v>7232.2150321153586</v>
      </c>
      <c r="DK629" s="10">
        <v>0.61199999999999999</v>
      </c>
      <c r="DL629" s="10"/>
      <c r="DM629" s="10"/>
      <c r="DN629" s="10"/>
      <c r="DO629" s="10"/>
      <c r="DP629" s="10"/>
      <c r="DQ629" s="10"/>
      <c r="DR629" s="10"/>
      <c r="DS629" s="10"/>
      <c r="DT629" s="10"/>
      <c r="DU629" s="10"/>
      <c r="DV629" s="10"/>
    </row>
    <row r="630" spans="55:126" x14ac:dyDescent="0.35">
      <c r="BC630">
        <v>627</v>
      </c>
      <c r="BD630">
        <v>10881626.522058742</v>
      </c>
      <c r="BI630">
        <v>627</v>
      </c>
      <c r="BJ630">
        <v>7266.1416027244832</v>
      </c>
      <c r="BO630">
        <v>627</v>
      </c>
      <c r="BP630">
        <v>0.60199999999999998</v>
      </c>
      <c r="BW630">
        <v>627</v>
      </c>
      <c r="BX630">
        <v>24.855151558629089</v>
      </c>
      <c r="CE630">
        <v>627</v>
      </c>
      <c r="CF630">
        <v>110081.4547736875</v>
      </c>
      <c r="CK630">
        <v>627</v>
      </c>
      <c r="CL630">
        <v>2368.2661780654867</v>
      </c>
      <c r="CS630">
        <v>626</v>
      </c>
      <c r="CT630" s="10">
        <v>7.0000000000000007E-2</v>
      </c>
      <c r="CU630" s="10">
        <v>5.6000000000000001E-2</v>
      </c>
      <c r="CV630" s="10">
        <v>7.1999999999999995E-2</v>
      </c>
      <c r="CW630" s="10">
        <v>3.4000000000000002E-2</v>
      </c>
      <c r="CX630" s="10">
        <v>6.6000000000000003E-2</v>
      </c>
      <c r="CY630" s="10">
        <v>7.5999999999999998E-2</v>
      </c>
      <c r="CZ630" s="10">
        <v>6.2E-2</v>
      </c>
      <c r="DA630" s="10">
        <v>5.3999999999999999E-2</v>
      </c>
      <c r="DB630" s="10">
        <v>5.6000000000000001E-2</v>
      </c>
      <c r="DC630" s="10">
        <v>0.08</v>
      </c>
      <c r="DD630" s="10">
        <v>7.0000000000000007E-2</v>
      </c>
      <c r="DE630" s="10">
        <v>7.1999999999999995E-2</v>
      </c>
      <c r="DF630" s="10">
        <v>5.6000000000000001E-2</v>
      </c>
      <c r="DG630" s="10">
        <v>5.1999999999999998E-2</v>
      </c>
      <c r="DH630" s="10">
        <v>6.8000000000000005E-2</v>
      </c>
      <c r="DI630" s="10">
        <v>5.6000000000000001E-2</v>
      </c>
      <c r="DJ630" s="25">
        <v>9523.430753070741</v>
      </c>
      <c r="DK630" s="10">
        <v>0.61799999999999999</v>
      </c>
      <c r="DL630" s="10"/>
      <c r="DM630" s="10"/>
      <c r="DN630" s="10"/>
      <c r="DO630" s="10"/>
      <c r="DP630" s="10"/>
      <c r="DQ630" s="10"/>
      <c r="DR630" s="10"/>
      <c r="DS630" s="10"/>
      <c r="DT630" s="10"/>
      <c r="DU630" s="10"/>
      <c r="DV630" s="10"/>
    </row>
    <row r="631" spans="55:126" x14ac:dyDescent="0.35">
      <c r="BC631">
        <v>628</v>
      </c>
      <c r="BD631">
        <v>6286543.7038264377</v>
      </c>
      <c r="BI631">
        <v>628</v>
      </c>
      <c r="BJ631">
        <v>10694.341483045666</v>
      </c>
      <c r="BO631">
        <v>628</v>
      </c>
      <c r="BP631">
        <v>0.62</v>
      </c>
      <c r="BW631">
        <v>628</v>
      </c>
      <c r="BX631">
        <v>23.096286507455442</v>
      </c>
      <c r="CE631">
        <v>628</v>
      </c>
      <c r="CF631">
        <v>2072097.8718099629</v>
      </c>
      <c r="CK631">
        <v>628</v>
      </c>
      <c r="CL631">
        <v>5590.9828650175068</v>
      </c>
      <c r="CS631">
        <v>627</v>
      </c>
      <c r="CT631" s="10">
        <v>6.8000000000000005E-2</v>
      </c>
      <c r="CU631" s="10">
        <v>5.8000000000000003E-2</v>
      </c>
      <c r="CV631" s="10">
        <v>7.5999999999999998E-2</v>
      </c>
      <c r="CW631" s="10">
        <v>0.06</v>
      </c>
      <c r="CX631" s="10">
        <v>7.8E-2</v>
      </c>
      <c r="CY631" s="10">
        <v>7.5999999999999998E-2</v>
      </c>
      <c r="CZ631" s="10">
        <v>4.3999999999999997E-2</v>
      </c>
      <c r="DA631" s="10">
        <v>0.05</v>
      </c>
      <c r="DB631" s="10">
        <v>6.8000000000000005E-2</v>
      </c>
      <c r="DC631" s="10">
        <v>0.06</v>
      </c>
      <c r="DD631" s="10">
        <v>0.05</v>
      </c>
      <c r="DE631" s="10">
        <v>6.8000000000000005E-2</v>
      </c>
      <c r="DF631" s="10">
        <v>6.6000000000000003E-2</v>
      </c>
      <c r="DG631" s="10">
        <v>7.5999999999999998E-2</v>
      </c>
      <c r="DH631" s="10">
        <v>0.05</v>
      </c>
      <c r="DI631" s="10">
        <v>5.1999999999999998E-2</v>
      </c>
      <c r="DJ631" s="25">
        <v>19108.854834266913</v>
      </c>
      <c r="DK631" s="10">
        <v>0.61399999999999999</v>
      </c>
      <c r="DL631" s="10"/>
      <c r="DM631" s="10"/>
      <c r="DN631" s="10"/>
      <c r="DO631" s="10"/>
      <c r="DP631" s="10"/>
      <c r="DQ631" s="10"/>
      <c r="DR631" s="10"/>
      <c r="DS631" s="10"/>
      <c r="DT631" s="10"/>
      <c r="DU631" s="10"/>
      <c r="DV631" s="10"/>
    </row>
    <row r="632" spans="55:126" x14ac:dyDescent="0.35">
      <c r="BC632">
        <v>629</v>
      </c>
      <c r="BD632">
        <v>3875302.766666519</v>
      </c>
      <c r="BI632">
        <v>629</v>
      </c>
      <c r="BJ632">
        <v>10123.052974292941</v>
      </c>
      <c r="BO632">
        <v>629</v>
      </c>
      <c r="BP632">
        <v>0.58199999999999996</v>
      </c>
      <c r="BW632">
        <v>629</v>
      </c>
      <c r="BX632">
        <v>21.799633057581129</v>
      </c>
      <c r="CE632">
        <v>629</v>
      </c>
      <c r="CF632">
        <v>2047134.346349455</v>
      </c>
      <c r="CK632">
        <v>629</v>
      </c>
      <c r="CL632">
        <v>3786.0860822271043</v>
      </c>
      <c r="CS632">
        <v>628</v>
      </c>
      <c r="CT632" s="10">
        <v>4.8000000000000001E-2</v>
      </c>
      <c r="CU632" s="10">
        <v>7.0000000000000007E-2</v>
      </c>
      <c r="CV632" s="10">
        <v>6.8000000000000005E-2</v>
      </c>
      <c r="CW632" s="10">
        <v>6.4000000000000001E-2</v>
      </c>
      <c r="CX632" s="10">
        <v>5.3999999999999999E-2</v>
      </c>
      <c r="CY632" s="10">
        <v>6.4000000000000001E-2</v>
      </c>
      <c r="CZ632" s="10">
        <v>5.6000000000000001E-2</v>
      </c>
      <c r="DA632" s="10">
        <v>5.6000000000000001E-2</v>
      </c>
      <c r="DB632" s="10">
        <v>5.6000000000000001E-2</v>
      </c>
      <c r="DC632" s="10">
        <v>6.6000000000000003E-2</v>
      </c>
      <c r="DD632" s="10">
        <v>7.1999999999999995E-2</v>
      </c>
      <c r="DE632" s="10">
        <v>0.06</v>
      </c>
      <c r="DF632" s="10">
        <v>5.6000000000000001E-2</v>
      </c>
      <c r="DG632" s="10">
        <v>7.5999999999999998E-2</v>
      </c>
      <c r="DH632" s="10">
        <v>6.8000000000000005E-2</v>
      </c>
      <c r="DI632" s="10">
        <v>6.6000000000000003E-2</v>
      </c>
      <c r="DJ632" s="25">
        <v>10383.722872239015</v>
      </c>
      <c r="DK632" s="10">
        <v>0.57399999999999995</v>
      </c>
      <c r="DL632" s="10"/>
      <c r="DM632" s="10"/>
      <c r="DN632" s="10"/>
      <c r="DO632" s="10"/>
      <c r="DP632" s="10"/>
      <c r="DQ632" s="10"/>
      <c r="DR632" s="10"/>
      <c r="DS632" s="10"/>
      <c r="DT632" s="10"/>
      <c r="DU632" s="10"/>
      <c r="DV632" s="10"/>
    </row>
    <row r="633" spans="55:126" x14ac:dyDescent="0.35">
      <c r="BC633">
        <v>630</v>
      </c>
      <c r="BD633">
        <v>4690586.9335363172</v>
      </c>
      <c r="BI633">
        <v>630</v>
      </c>
      <c r="BJ633">
        <v>9843.1622376273808</v>
      </c>
      <c r="BO633">
        <v>630</v>
      </c>
      <c r="BP633">
        <v>0.59199999999999997</v>
      </c>
      <c r="BW633">
        <v>630</v>
      </c>
      <c r="BX633">
        <v>-7.9316703805172981</v>
      </c>
      <c r="CE633">
        <v>630</v>
      </c>
      <c r="CF633">
        <v>1947228.9083599348</v>
      </c>
      <c r="CK633">
        <v>630</v>
      </c>
      <c r="CL633">
        <v>4550.5470233061551</v>
      </c>
      <c r="CS633">
        <v>629</v>
      </c>
      <c r="CT633" s="10">
        <v>6.8000000000000005E-2</v>
      </c>
      <c r="CU633" s="10">
        <v>0.06</v>
      </c>
      <c r="CV633" s="10">
        <v>6.8000000000000005E-2</v>
      </c>
      <c r="CW633" s="10">
        <v>6.2E-2</v>
      </c>
      <c r="CX633" s="10">
        <v>5.1999999999999998E-2</v>
      </c>
      <c r="CY633" s="10">
        <v>0.08</v>
      </c>
      <c r="CZ633" s="10">
        <v>6.8000000000000005E-2</v>
      </c>
      <c r="DA633" s="10">
        <v>8.2000000000000003E-2</v>
      </c>
      <c r="DB633" s="10">
        <v>5.1999999999999998E-2</v>
      </c>
      <c r="DC633" s="10">
        <v>6.8000000000000005E-2</v>
      </c>
      <c r="DD633" s="10">
        <v>4.5999999999999999E-2</v>
      </c>
      <c r="DE633" s="10">
        <v>5.1999999999999998E-2</v>
      </c>
      <c r="DF633" s="10">
        <v>0.06</v>
      </c>
      <c r="DG633" s="10">
        <v>7.5999999999999998E-2</v>
      </c>
      <c r="DH633" s="10">
        <v>5.3999999999999999E-2</v>
      </c>
      <c r="DI633" s="10">
        <v>5.1999999999999998E-2</v>
      </c>
      <c r="DJ633" s="25">
        <v>9831.1099954731762</v>
      </c>
      <c r="DK633" s="10">
        <v>0.58399999999999996</v>
      </c>
      <c r="DL633" s="10"/>
      <c r="DM633" s="10"/>
      <c r="DN633" s="10"/>
      <c r="DO633" s="10"/>
      <c r="DP633" s="10"/>
      <c r="DQ633" s="10"/>
      <c r="DR633" s="10"/>
      <c r="DS633" s="10"/>
      <c r="DT633" s="10"/>
      <c r="DU633" s="10"/>
      <c r="DV633" s="10"/>
    </row>
    <row r="634" spans="55:126" x14ac:dyDescent="0.35">
      <c r="BC634">
        <v>631</v>
      </c>
      <c r="BD634">
        <v>5287299.6599413324</v>
      </c>
      <c r="BI634">
        <v>631</v>
      </c>
      <c r="BJ634">
        <v>12343.980333834073</v>
      </c>
      <c r="BO634">
        <v>631</v>
      </c>
      <c r="BP634">
        <v>0.63800000000000001</v>
      </c>
      <c r="BW634">
        <v>631</v>
      </c>
      <c r="BX634">
        <v>-200.19500585326338</v>
      </c>
      <c r="CE634">
        <v>631</v>
      </c>
      <c r="CF634">
        <v>-1198191.2592885033</v>
      </c>
      <c r="CK634">
        <v>631</v>
      </c>
      <c r="CL634">
        <v>5325.0521495935545</v>
      </c>
      <c r="CS634">
        <v>630</v>
      </c>
      <c r="CT634" s="10">
        <v>5.6000000000000001E-2</v>
      </c>
      <c r="CU634" s="10">
        <v>8.4000000000000005E-2</v>
      </c>
      <c r="CV634" s="10">
        <v>8.4000000000000005E-2</v>
      </c>
      <c r="CW634" s="10">
        <v>7.5999999999999998E-2</v>
      </c>
      <c r="CX634" s="10">
        <v>6.4000000000000001E-2</v>
      </c>
      <c r="CY634" s="10">
        <v>6.6000000000000003E-2</v>
      </c>
      <c r="CZ634" s="10">
        <v>7.0000000000000007E-2</v>
      </c>
      <c r="DA634" s="10">
        <v>4.8000000000000001E-2</v>
      </c>
      <c r="DB634" s="10">
        <v>5.6000000000000001E-2</v>
      </c>
      <c r="DC634" s="10">
        <v>0.04</v>
      </c>
      <c r="DD634" s="10">
        <v>7.8E-2</v>
      </c>
      <c r="DE634" s="10">
        <v>0.06</v>
      </c>
      <c r="DF634" s="10">
        <v>5.8000000000000003E-2</v>
      </c>
      <c r="DG634" s="10">
        <v>7.5999999999999998E-2</v>
      </c>
      <c r="DH634" s="10">
        <v>3.7999999999999999E-2</v>
      </c>
      <c r="DI634" s="10">
        <v>4.5999999999999999E-2</v>
      </c>
      <c r="DJ634" s="25">
        <v>7190.7642605945503</v>
      </c>
      <c r="DK634" s="10">
        <v>0.61799999999999999</v>
      </c>
      <c r="DL634" s="10"/>
      <c r="DM634" s="10"/>
      <c r="DN634" s="10"/>
      <c r="DO634" s="10"/>
      <c r="DP634" s="10"/>
      <c r="DQ634" s="10"/>
      <c r="DR634" s="10"/>
      <c r="DS634" s="10"/>
      <c r="DT634" s="10"/>
      <c r="DU634" s="10"/>
      <c r="DV634" s="10"/>
    </row>
    <row r="635" spans="55:126" x14ac:dyDescent="0.35">
      <c r="BC635">
        <v>632</v>
      </c>
      <c r="BD635">
        <v>5028644.1459395345</v>
      </c>
      <c r="BI635">
        <v>632</v>
      </c>
      <c r="BJ635">
        <v>11321.888522893545</v>
      </c>
      <c r="BO635">
        <v>632</v>
      </c>
      <c r="BP635">
        <v>0.58599999999999997</v>
      </c>
      <c r="BW635">
        <v>632</v>
      </c>
      <c r="BX635">
        <v>52.611792155734015</v>
      </c>
      <c r="CE635">
        <v>632</v>
      </c>
      <c r="CF635">
        <v>1782649.4353800989</v>
      </c>
      <c r="CK635">
        <v>632</v>
      </c>
      <c r="CL635">
        <v>6512.6760421925555</v>
      </c>
      <c r="CS635">
        <v>631</v>
      </c>
      <c r="CT635" s="10">
        <v>7.3999999999999996E-2</v>
      </c>
      <c r="CU635" s="10">
        <v>0.06</v>
      </c>
      <c r="CV635" s="10">
        <v>6.2E-2</v>
      </c>
      <c r="CW635" s="10">
        <v>6.6000000000000003E-2</v>
      </c>
      <c r="CX635" s="10">
        <v>7.3999999999999996E-2</v>
      </c>
      <c r="CY635" s="10">
        <v>6.2E-2</v>
      </c>
      <c r="CZ635" s="10">
        <v>4.3999999999999997E-2</v>
      </c>
      <c r="DA635" s="10">
        <v>8.5999999999999993E-2</v>
      </c>
      <c r="DB635" s="10">
        <v>0.05</v>
      </c>
      <c r="DC635" s="10">
        <v>7.0000000000000007E-2</v>
      </c>
      <c r="DD635" s="10">
        <v>5.6000000000000001E-2</v>
      </c>
      <c r="DE635" s="10">
        <v>0.06</v>
      </c>
      <c r="DF635" s="10">
        <v>6.6000000000000003E-2</v>
      </c>
      <c r="DG635" s="10">
        <v>6.2E-2</v>
      </c>
      <c r="DH635" s="10">
        <v>5.6000000000000001E-2</v>
      </c>
      <c r="DI635" s="10">
        <v>5.1999999999999998E-2</v>
      </c>
      <c r="DJ635" s="25">
        <v>11416.340742692739</v>
      </c>
      <c r="DK635" s="10">
        <v>0.626</v>
      </c>
      <c r="DL635" s="10"/>
      <c r="DM635" s="10"/>
      <c r="DN635" s="10"/>
      <c r="DO635" s="10"/>
      <c r="DP635" s="10"/>
      <c r="DQ635" s="10"/>
      <c r="DR635" s="10"/>
      <c r="DS635" s="10"/>
      <c r="DT635" s="10"/>
      <c r="DU635" s="10"/>
      <c r="DV635" s="10"/>
    </row>
    <row r="636" spans="55:126" x14ac:dyDescent="0.35">
      <c r="BC636">
        <v>633</v>
      </c>
      <c r="BD636">
        <v>5495543.3502842346</v>
      </c>
      <c r="BI636">
        <v>633</v>
      </c>
      <c r="BJ636">
        <v>9813.0826957844365</v>
      </c>
      <c r="BO636">
        <v>633</v>
      </c>
      <c r="BP636">
        <v>0.58199999999999996</v>
      </c>
      <c r="BW636">
        <v>633</v>
      </c>
      <c r="BX636">
        <v>24.68226188328504</v>
      </c>
      <c r="CE636">
        <v>633</v>
      </c>
      <c r="CF636">
        <v>2237003.2122282558</v>
      </c>
      <c r="CK636">
        <v>633</v>
      </c>
      <c r="CL636">
        <v>2986.388944754402</v>
      </c>
      <c r="CS636">
        <v>632</v>
      </c>
      <c r="CT636" s="10">
        <v>6.6000000000000003E-2</v>
      </c>
      <c r="CU636" s="10">
        <v>7.1999999999999995E-2</v>
      </c>
      <c r="CV636" s="10">
        <v>5.8000000000000003E-2</v>
      </c>
      <c r="CW636" s="10">
        <v>5.6000000000000001E-2</v>
      </c>
      <c r="CX636" s="10">
        <v>7.3999999999999996E-2</v>
      </c>
      <c r="CY636" s="10">
        <v>0.06</v>
      </c>
      <c r="CZ636" s="10">
        <v>7.8E-2</v>
      </c>
      <c r="DA636" s="10">
        <v>0.05</v>
      </c>
      <c r="DB636" s="10">
        <v>7.8E-2</v>
      </c>
      <c r="DC636" s="10">
        <v>5.8000000000000003E-2</v>
      </c>
      <c r="DD636" s="10">
        <v>0.05</v>
      </c>
      <c r="DE636" s="10">
        <v>6.8000000000000005E-2</v>
      </c>
      <c r="DF636" s="10">
        <v>7.8E-2</v>
      </c>
      <c r="DG636" s="10">
        <v>7.0000000000000007E-2</v>
      </c>
      <c r="DH636" s="10">
        <v>3.7999999999999999E-2</v>
      </c>
      <c r="DI636" s="10">
        <v>4.5999999999999999E-2</v>
      </c>
      <c r="DJ636" s="25">
        <v>11558.563899528152</v>
      </c>
      <c r="DK636" s="10">
        <v>0.60599999999999998</v>
      </c>
      <c r="DL636" s="10"/>
      <c r="DM636" s="10"/>
      <c r="DN636" s="10"/>
      <c r="DO636" s="10"/>
      <c r="DP636" s="10"/>
      <c r="DQ636" s="10"/>
      <c r="DR636" s="10"/>
      <c r="DS636" s="10"/>
      <c r="DT636" s="10"/>
      <c r="DU636" s="10"/>
      <c r="DV636" s="10"/>
    </row>
    <row r="637" spans="55:126" x14ac:dyDescent="0.35">
      <c r="BC637">
        <v>634</v>
      </c>
      <c r="BD637">
        <v>4110350.0841115098</v>
      </c>
      <c r="BI637">
        <v>634</v>
      </c>
      <c r="BJ637">
        <v>11306.5093853286</v>
      </c>
      <c r="BO637">
        <v>634</v>
      </c>
      <c r="BP637">
        <v>0.57999999999999996</v>
      </c>
      <c r="BW637">
        <v>634</v>
      </c>
      <c r="BX637">
        <v>26.646575279305932</v>
      </c>
      <c r="CE637">
        <v>634</v>
      </c>
      <c r="CF637">
        <v>838847.62668922753</v>
      </c>
      <c r="CK637">
        <v>634</v>
      </c>
      <c r="CL637">
        <v>5706.4267735699332</v>
      </c>
      <c r="CS637">
        <v>633</v>
      </c>
      <c r="CT637" s="10">
        <v>7.0000000000000007E-2</v>
      </c>
      <c r="CU637" s="10">
        <v>5.1999999999999998E-2</v>
      </c>
      <c r="CV637" s="10">
        <v>5.6000000000000001E-2</v>
      </c>
      <c r="CW637" s="10">
        <v>6.6000000000000003E-2</v>
      </c>
      <c r="CX637" s="10">
        <v>7.0000000000000007E-2</v>
      </c>
      <c r="CY637" s="10">
        <v>6.2E-2</v>
      </c>
      <c r="CZ637" s="10">
        <v>5.6000000000000001E-2</v>
      </c>
      <c r="DA637" s="10">
        <v>0.09</v>
      </c>
      <c r="DB637" s="10">
        <v>7.3999999999999996E-2</v>
      </c>
      <c r="DC637" s="10">
        <v>7.0000000000000007E-2</v>
      </c>
      <c r="DD637" s="10">
        <v>5.3999999999999999E-2</v>
      </c>
      <c r="DE637" s="10">
        <v>4.3999999999999997E-2</v>
      </c>
      <c r="DF637" s="10">
        <v>4.3999999999999997E-2</v>
      </c>
      <c r="DG637" s="10">
        <v>6.4000000000000001E-2</v>
      </c>
      <c r="DH637" s="10">
        <v>0.06</v>
      </c>
      <c r="DI637" s="10">
        <v>6.8000000000000005E-2</v>
      </c>
      <c r="DJ637" s="25">
        <v>12441.251721793646</v>
      </c>
      <c r="DK637" s="10">
        <v>0.622</v>
      </c>
      <c r="DL637" s="10"/>
      <c r="DM637" s="10"/>
      <c r="DN637" s="10"/>
      <c r="DO637" s="10"/>
      <c r="DP637" s="10"/>
      <c r="DQ637" s="10"/>
      <c r="DR637" s="10"/>
      <c r="DS637" s="10"/>
      <c r="DT637" s="10"/>
      <c r="DU637" s="10"/>
      <c r="DV637" s="10"/>
    </row>
    <row r="638" spans="55:126" x14ac:dyDescent="0.35">
      <c r="BC638">
        <v>635</v>
      </c>
      <c r="BD638">
        <v>5066719.728305147</v>
      </c>
      <c r="BI638">
        <v>635</v>
      </c>
      <c r="BJ638">
        <v>12226.003630374236</v>
      </c>
      <c r="BO638">
        <v>635</v>
      </c>
      <c r="BP638">
        <v>0.59599999999999997</v>
      </c>
      <c r="BW638">
        <v>635</v>
      </c>
      <c r="BX638">
        <v>25.787496834004433</v>
      </c>
      <c r="CE638">
        <v>635</v>
      </c>
      <c r="CF638">
        <v>2855898.3191259913</v>
      </c>
      <c r="CK638">
        <v>635</v>
      </c>
      <c r="CL638">
        <v>4007.2807521181498</v>
      </c>
      <c r="CS638">
        <v>634</v>
      </c>
      <c r="CT638" s="10">
        <v>7.0000000000000007E-2</v>
      </c>
      <c r="CU638" s="10">
        <v>6.8000000000000005E-2</v>
      </c>
      <c r="CV638" s="10">
        <v>0.06</v>
      </c>
      <c r="CW638" s="10">
        <v>5.8000000000000003E-2</v>
      </c>
      <c r="CX638" s="10">
        <v>7.1999999999999995E-2</v>
      </c>
      <c r="CY638" s="10">
        <v>0.05</v>
      </c>
      <c r="CZ638" s="10">
        <v>6.4000000000000001E-2</v>
      </c>
      <c r="DA638" s="10">
        <v>6.6000000000000003E-2</v>
      </c>
      <c r="DB638" s="10">
        <v>6.4000000000000001E-2</v>
      </c>
      <c r="DC638" s="10">
        <v>4.2000000000000003E-2</v>
      </c>
      <c r="DD638" s="10">
        <v>8.2000000000000003E-2</v>
      </c>
      <c r="DE638" s="10">
        <v>5.3999999999999999E-2</v>
      </c>
      <c r="DF638" s="10">
        <v>6.2E-2</v>
      </c>
      <c r="DG638" s="10">
        <v>7.0000000000000007E-2</v>
      </c>
      <c r="DH638" s="10">
        <v>6.4000000000000001E-2</v>
      </c>
      <c r="DI638" s="10">
        <v>5.3999999999999999E-2</v>
      </c>
      <c r="DJ638" s="25">
        <v>11573.599314099045</v>
      </c>
      <c r="DK638" s="10">
        <v>0.60599999999999998</v>
      </c>
      <c r="DL638" s="10"/>
      <c r="DM638" s="10"/>
      <c r="DN638" s="10"/>
      <c r="DO638" s="10"/>
      <c r="DP638" s="10"/>
      <c r="DQ638" s="10"/>
      <c r="DR638" s="10"/>
      <c r="DS638" s="10"/>
      <c r="DT638" s="10"/>
      <c r="DU638" s="10"/>
      <c r="DV638" s="10"/>
    </row>
    <row r="639" spans="55:126" x14ac:dyDescent="0.35">
      <c r="BC639">
        <v>636</v>
      </c>
      <c r="BD639">
        <v>4821536.536068541</v>
      </c>
      <c r="BI639">
        <v>636</v>
      </c>
      <c r="BJ639">
        <v>10849.888533434958</v>
      </c>
      <c r="BO639">
        <v>636</v>
      </c>
      <c r="BP639">
        <v>0.60199999999999998</v>
      </c>
      <c r="BW639">
        <v>636</v>
      </c>
      <c r="BX639">
        <v>26.759770952060578</v>
      </c>
      <c r="CE639">
        <v>636</v>
      </c>
      <c r="CF639">
        <v>2038740.7206915307</v>
      </c>
      <c r="CK639">
        <v>636</v>
      </c>
      <c r="CL639">
        <v>4237.0336451224211</v>
      </c>
      <c r="CS639">
        <v>635</v>
      </c>
      <c r="CT639" s="10">
        <v>6.8000000000000005E-2</v>
      </c>
      <c r="CU639" s="10">
        <v>6.8000000000000005E-2</v>
      </c>
      <c r="CV639" s="10">
        <v>6.6000000000000003E-2</v>
      </c>
      <c r="CW639" s="10">
        <v>6.6000000000000003E-2</v>
      </c>
      <c r="CX639" s="10">
        <v>6.6000000000000003E-2</v>
      </c>
      <c r="CY639" s="10">
        <v>4.8000000000000001E-2</v>
      </c>
      <c r="CZ639" s="10">
        <v>7.8E-2</v>
      </c>
      <c r="DA639" s="10">
        <v>5.6000000000000001E-2</v>
      </c>
      <c r="DB639" s="10">
        <v>4.3999999999999997E-2</v>
      </c>
      <c r="DC639" s="10">
        <v>5.6000000000000001E-2</v>
      </c>
      <c r="DD639" s="10">
        <v>6.8000000000000005E-2</v>
      </c>
      <c r="DE639" s="10">
        <v>8.5999999999999993E-2</v>
      </c>
      <c r="DF639" s="10">
        <v>7.8E-2</v>
      </c>
      <c r="DG639" s="10">
        <v>4.5999999999999999E-2</v>
      </c>
      <c r="DH639" s="10">
        <v>6.8000000000000005E-2</v>
      </c>
      <c r="DI639" s="10">
        <v>3.7999999999999999E-2</v>
      </c>
      <c r="DJ639" s="25">
        <v>8880.0205978840149</v>
      </c>
      <c r="DK639" s="10">
        <v>0.61399999999999999</v>
      </c>
      <c r="DL639" s="10"/>
      <c r="DM639" s="10"/>
      <c r="DN639" s="10"/>
      <c r="DO639" s="10"/>
      <c r="DP639" s="10"/>
      <c r="DQ639" s="10"/>
      <c r="DR639" s="10"/>
      <c r="DS639" s="10"/>
      <c r="DT639" s="10"/>
      <c r="DU639" s="10"/>
      <c r="DV639" s="10"/>
    </row>
    <row r="640" spans="55:126" x14ac:dyDescent="0.35">
      <c r="BC640">
        <v>637</v>
      </c>
      <c r="BD640">
        <v>6434246.0903129773</v>
      </c>
      <c r="BI640">
        <v>637</v>
      </c>
      <c r="BJ640">
        <v>8577.9617377189188</v>
      </c>
      <c r="BO640">
        <v>637</v>
      </c>
      <c r="BP640">
        <v>0.57999999999999996</v>
      </c>
      <c r="BW640">
        <v>637</v>
      </c>
      <c r="BX640">
        <v>28.072332586110061</v>
      </c>
      <c r="CE640">
        <v>637</v>
      </c>
      <c r="CF640">
        <v>2066473.8746659274</v>
      </c>
      <c r="CK640">
        <v>637</v>
      </c>
      <c r="CL640">
        <v>3143.8006455888471</v>
      </c>
      <c r="CS640">
        <v>636</v>
      </c>
      <c r="CT640" s="10">
        <v>5.3999999999999999E-2</v>
      </c>
      <c r="CU640" s="10">
        <v>6.8000000000000005E-2</v>
      </c>
      <c r="CV640" s="10">
        <v>6.6000000000000003E-2</v>
      </c>
      <c r="CW640" s="10">
        <v>5.3999999999999999E-2</v>
      </c>
      <c r="CX640" s="10">
        <v>4.3999999999999997E-2</v>
      </c>
      <c r="CY640" s="10">
        <v>5.3999999999999999E-2</v>
      </c>
      <c r="CZ640" s="10">
        <v>6.2E-2</v>
      </c>
      <c r="DA640" s="10">
        <v>0.05</v>
      </c>
      <c r="DB640" s="10">
        <v>7.1999999999999995E-2</v>
      </c>
      <c r="DC640" s="10">
        <v>6.6000000000000003E-2</v>
      </c>
      <c r="DD640" s="10">
        <v>7.1999999999999995E-2</v>
      </c>
      <c r="DE640" s="10">
        <v>6.4000000000000001E-2</v>
      </c>
      <c r="DF640" s="10">
        <v>7.0000000000000007E-2</v>
      </c>
      <c r="DG640" s="10">
        <v>6.4000000000000001E-2</v>
      </c>
      <c r="DH640" s="10">
        <v>6.6000000000000003E-2</v>
      </c>
      <c r="DI640" s="10">
        <v>7.3999999999999996E-2</v>
      </c>
      <c r="DJ640" s="25">
        <v>8736.1066480604622</v>
      </c>
      <c r="DK640" s="10">
        <v>0.61799999999999999</v>
      </c>
      <c r="DL640" s="10"/>
      <c r="DM640" s="10"/>
      <c r="DN640" s="10"/>
      <c r="DO640" s="10"/>
      <c r="DP640" s="10"/>
      <c r="DQ640" s="10"/>
      <c r="DR640" s="10"/>
      <c r="DS640" s="10"/>
      <c r="DT640" s="10"/>
      <c r="DU640" s="10"/>
      <c r="DV640" s="10"/>
    </row>
    <row r="641" spans="55:126" x14ac:dyDescent="0.35">
      <c r="BC641">
        <v>638</v>
      </c>
      <c r="BD641">
        <v>5502158.1930372566</v>
      </c>
      <c r="BI641">
        <v>638</v>
      </c>
      <c r="BJ641">
        <v>10414.541885570754</v>
      </c>
      <c r="BO641">
        <v>638</v>
      </c>
      <c r="BP641">
        <v>0.60599999999999998</v>
      </c>
      <c r="BW641">
        <v>638</v>
      </c>
      <c r="BX641">
        <v>24.85251735485226</v>
      </c>
      <c r="CE641">
        <v>638</v>
      </c>
      <c r="CF641">
        <v>763054.8717763949</v>
      </c>
      <c r="CK641">
        <v>638</v>
      </c>
      <c r="CL641">
        <v>13854.280007019828</v>
      </c>
      <c r="CS641">
        <v>637</v>
      </c>
      <c r="CT641" s="10">
        <v>6.8000000000000005E-2</v>
      </c>
      <c r="CU641" s="10">
        <v>7.1999999999999995E-2</v>
      </c>
      <c r="CV641" s="10">
        <v>5.6000000000000001E-2</v>
      </c>
      <c r="CW641" s="10">
        <v>6.2E-2</v>
      </c>
      <c r="CX641" s="10">
        <v>5.6000000000000001E-2</v>
      </c>
      <c r="CY641" s="10">
        <v>7.3999999999999996E-2</v>
      </c>
      <c r="CZ641" s="10">
        <v>5.3999999999999999E-2</v>
      </c>
      <c r="DA641" s="10">
        <v>5.6000000000000001E-2</v>
      </c>
      <c r="DB641" s="10">
        <v>5.8000000000000003E-2</v>
      </c>
      <c r="DC641" s="10">
        <v>7.0000000000000007E-2</v>
      </c>
      <c r="DD641" s="10">
        <v>6.2E-2</v>
      </c>
      <c r="DE641" s="10">
        <v>0.06</v>
      </c>
      <c r="DF641" s="10">
        <v>6.6000000000000003E-2</v>
      </c>
      <c r="DG641" s="10">
        <v>6.2E-2</v>
      </c>
      <c r="DH641" s="10">
        <v>7.3999999999999996E-2</v>
      </c>
      <c r="DI641" s="10">
        <v>0.05</v>
      </c>
      <c r="DJ641" s="25">
        <v>10820.003262583787</v>
      </c>
      <c r="DK641" s="10">
        <v>0.58599999999999997</v>
      </c>
      <c r="DL641" s="10"/>
      <c r="DM641" s="10"/>
      <c r="DN641" s="10"/>
      <c r="DO641" s="10"/>
      <c r="DP641" s="10"/>
      <c r="DQ641" s="10"/>
      <c r="DR641" s="10"/>
      <c r="DS641" s="10"/>
      <c r="DT641" s="10"/>
      <c r="DU641" s="10"/>
      <c r="DV641" s="10"/>
    </row>
    <row r="642" spans="55:126" x14ac:dyDescent="0.35">
      <c r="BC642">
        <v>639</v>
      </c>
      <c r="BD642">
        <v>5136665.1994594065</v>
      </c>
      <c r="BI642">
        <v>639</v>
      </c>
      <c r="BJ642">
        <v>9762.3210667885451</v>
      </c>
      <c r="BO642">
        <v>639</v>
      </c>
      <c r="BP642">
        <v>0.61599999999999999</v>
      </c>
      <c r="BW642">
        <v>639</v>
      </c>
      <c r="BX642">
        <v>23.819148941740607</v>
      </c>
      <c r="CE642">
        <v>639</v>
      </c>
      <c r="CF642">
        <v>1788839.2495014586</v>
      </c>
      <c r="CK642">
        <v>639</v>
      </c>
      <c r="CL642">
        <v>5325.107145899603</v>
      </c>
      <c r="CS642">
        <v>638</v>
      </c>
      <c r="CT642" s="10">
        <v>6.8000000000000005E-2</v>
      </c>
      <c r="CU642" s="10">
        <v>6.2E-2</v>
      </c>
      <c r="CV642" s="10">
        <v>7.3999999999999996E-2</v>
      </c>
      <c r="CW642" s="10">
        <v>4.8000000000000001E-2</v>
      </c>
      <c r="CX642" s="10">
        <v>4.5999999999999999E-2</v>
      </c>
      <c r="CY642" s="10">
        <v>5.1999999999999998E-2</v>
      </c>
      <c r="CZ642" s="10">
        <v>6.6000000000000003E-2</v>
      </c>
      <c r="DA642" s="10">
        <v>6.4000000000000001E-2</v>
      </c>
      <c r="DB642" s="10">
        <v>7.1999999999999995E-2</v>
      </c>
      <c r="DC642" s="10">
        <v>5.3999999999999999E-2</v>
      </c>
      <c r="DD642" s="10">
        <v>5.1999999999999998E-2</v>
      </c>
      <c r="DE642" s="10">
        <v>7.3999999999999996E-2</v>
      </c>
      <c r="DF642" s="10">
        <v>6.4000000000000001E-2</v>
      </c>
      <c r="DG642" s="10">
        <v>6.8000000000000005E-2</v>
      </c>
      <c r="DH642" s="10">
        <v>6.8000000000000005E-2</v>
      </c>
      <c r="DI642" s="10">
        <v>6.8000000000000005E-2</v>
      </c>
      <c r="DJ642" s="25">
        <v>24375.574988885124</v>
      </c>
      <c r="DK642" s="10">
        <v>0.61799999999999999</v>
      </c>
      <c r="DL642" s="10"/>
      <c r="DM642" s="10"/>
      <c r="DN642" s="10"/>
      <c r="DO642" s="10"/>
      <c r="DP642" s="10"/>
      <c r="DQ642" s="10"/>
      <c r="DR642" s="10"/>
      <c r="DS642" s="10"/>
      <c r="DT642" s="10"/>
      <c r="DU642" s="10"/>
      <c r="DV642" s="10"/>
    </row>
    <row r="643" spans="55:126" x14ac:dyDescent="0.35">
      <c r="BC643">
        <v>640</v>
      </c>
      <c r="BD643">
        <v>4180504.8891272945</v>
      </c>
      <c r="BI643">
        <v>640</v>
      </c>
      <c r="BJ643">
        <v>13502.570961445113</v>
      </c>
      <c r="BO643">
        <v>640</v>
      </c>
      <c r="BP643">
        <v>0.626</v>
      </c>
      <c r="BW643">
        <v>640</v>
      </c>
      <c r="BX643">
        <v>25.139349545515721</v>
      </c>
      <c r="CE643">
        <v>640</v>
      </c>
      <c r="CF643">
        <v>2114536.2157381605</v>
      </c>
      <c r="CK643">
        <v>640</v>
      </c>
      <c r="CL643">
        <v>4074.6388162973285</v>
      </c>
      <c r="CS643">
        <v>639</v>
      </c>
      <c r="CT643" s="10">
        <v>6.4000000000000001E-2</v>
      </c>
      <c r="CU643" s="10">
        <v>6.2E-2</v>
      </c>
      <c r="CV643" s="10">
        <v>6.8000000000000005E-2</v>
      </c>
      <c r="CW643" s="10">
        <v>4.3999999999999997E-2</v>
      </c>
      <c r="CX643" s="10">
        <v>7.1999999999999995E-2</v>
      </c>
      <c r="CY643" s="10">
        <v>0.05</v>
      </c>
      <c r="CZ643" s="10">
        <v>5.6000000000000001E-2</v>
      </c>
      <c r="DA643" s="10">
        <v>7.0000000000000007E-2</v>
      </c>
      <c r="DB643" s="10">
        <v>6.2E-2</v>
      </c>
      <c r="DC643" s="10">
        <v>6.2E-2</v>
      </c>
      <c r="DD643" s="10">
        <v>6.6000000000000003E-2</v>
      </c>
      <c r="DE643" s="10">
        <v>6.8000000000000005E-2</v>
      </c>
      <c r="DF643" s="10">
        <v>6.2E-2</v>
      </c>
      <c r="DG643" s="10">
        <v>7.8E-2</v>
      </c>
      <c r="DH643" s="10">
        <v>5.8000000000000003E-2</v>
      </c>
      <c r="DI643" s="10">
        <v>5.8000000000000003E-2</v>
      </c>
      <c r="DJ643" s="25">
        <v>9505.3621521502955</v>
      </c>
      <c r="DK643" s="10">
        <v>0.61399999999999999</v>
      </c>
      <c r="DL643" s="10"/>
      <c r="DM643" s="10"/>
      <c r="DN643" s="10"/>
      <c r="DO643" s="10"/>
      <c r="DP643" s="10"/>
      <c r="DQ643" s="10"/>
      <c r="DR643" s="10"/>
      <c r="DS643" s="10"/>
      <c r="DT643" s="10"/>
      <c r="DU643" s="10"/>
      <c r="DV643" s="10"/>
    </row>
    <row r="644" spans="55:126" x14ac:dyDescent="0.35">
      <c r="BC644">
        <v>641</v>
      </c>
      <c r="BD644">
        <v>5276159.0076049259</v>
      </c>
      <c r="BI644">
        <v>641</v>
      </c>
      <c r="BJ644">
        <v>8102.0907784750007</v>
      </c>
      <c r="BO644">
        <v>641</v>
      </c>
      <c r="BP644">
        <v>0.57599999999999996</v>
      </c>
      <c r="BW644">
        <v>641</v>
      </c>
      <c r="BX644">
        <v>659.41350999126234</v>
      </c>
      <c r="CE644">
        <v>641</v>
      </c>
      <c r="CF644">
        <v>1736910.4250257511</v>
      </c>
      <c r="CK644">
        <v>641</v>
      </c>
      <c r="CL644">
        <v>4032.7088628661591</v>
      </c>
      <c r="CS644">
        <v>640</v>
      </c>
      <c r="CT644" s="10">
        <v>5.3999999999999999E-2</v>
      </c>
      <c r="CU644" s="10">
        <v>6.2E-2</v>
      </c>
      <c r="CV644" s="10">
        <v>7.1999999999999995E-2</v>
      </c>
      <c r="CW644" s="10">
        <v>5.6000000000000001E-2</v>
      </c>
      <c r="CX644" s="10">
        <v>6.4000000000000001E-2</v>
      </c>
      <c r="CY644" s="10">
        <v>6.8000000000000005E-2</v>
      </c>
      <c r="CZ644" s="10">
        <v>6.4000000000000001E-2</v>
      </c>
      <c r="DA644" s="10">
        <v>8.2000000000000003E-2</v>
      </c>
      <c r="DB644" s="10">
        <v>6.6000000000000003E-2</v>
      </c>
      <c r="DC644" s="10">
        <v>7.1999999999999995E-2</v>
      </c>
      <c r="DD644" s="10">
        <v>5.3999999999999999E-2</v>
      </c>
      <c r="DE644" s="10">
        <v>7.5999999999999998E-2</v>
      </c>
      <c r="DF644" s="10">
        <v>4.5999999999999999E-2</v>
      </c>
      <c r="DG644" s="10">
        <v>4.3999999999999997E-2</v>
      </c>
      <c r="DH644" s="10">
        <v>6.6000000000000003E-2</v>
      </c>
      <c r="DI644" s="10">
        <v>5.3999999999999999E-2</v>
      </c>
      <c r="DJ644" s="25">
        <v>12880.794517194603</v>
      </c>
      <c r="DK644" s="10">
        <v>0.65200000000000002</v>
      </c>
      <c r="DL644" s="10"/>
      <c r="DM644" s="10"/>
      <c r="DN644" s="10"/>
      <c r="DO644" s="10"/>
      <c r="DP644" s="10"/>
      <c r="DQ644" s="10"/>
      <c r="DR644" s="10"/>
      <c r="DS644" s="10"/>
      <c r="DT644" s="10"/>
      <c r="DU644" s="10"/>
      <c r="DV644" s="10"/>
    </row>
    <row r="645" spans="55:126" x14ac:dyDescent="0.35">
      <c r="BC645">
        <v>642</v>
      </c>
      <c r="BD645">
        <v>4032060.1473752265</v>
      </c>
      <c r="BI645">
        <v>642</v>
      </c>
      <c r="BJ645">
        <v>10893.171167042514</v>
      </c>
      <c r="BO645">
        <v>642</v>
      </c>
      <c r="BP645">
        <v>0.57999999999999996</v>
      </c>
      <c r="BW645">
        <v>642</v>
      </c>
      <c r="BX645">
        <v>27.973130892238913</v>
      </c>
      <c r="CE645">
        <v>642</v>
      </c>
      <c r="CF645">
        <v>1862678.4153866391</v>
      </c>
      <c r="CK645">
        <v>642</v>
      </c>
      <c r="CL645">
        <v>3873.5481581561921</v>
      </c>
      <c r="CS645">
        <v>641</v>
      </c>
      <c r="CT645" s="10">
        <v>5.3999999999999999E-2</v>
      </c>
      <c r="CU645" s="10">
        <v>5.8000000000000003E-2</v>
      </c>
      <c r="CV645" s="10">
        <v>6.2E-2</v>
      </c>
      <c r="CW645" s="10">
        <v>6.4000000000000001E-2</v>
      </c>
      <c r="CX645" s="10">
        <v>7.8E-2</v>
      </c>
      <c r="CY645" s="10">
        <v>6.6000000000000003E-2</v>
      </c>
      <c r="CZ645" s="10">
        <v>6.4000000000000001E-2</v>
      </c>
      <c r="DA645" s="10">
        <v>6.2E-2</v>
      </c>
      <c r="DB645" s="10">
        <v>5.8000000000000003E-2</v>
      </c>
      <c r="DC645" s="10">
        <v>4.5999999999999999E-2</v>
      </c>
      <c r="DD645" s="10">
        <v>5.3999999999999999E-2</v>
      </c>
      <c r="DE645" s="10">
        <v>6.8000000000000005E-2</v>
      </c>
      <c r="DF645" s="10">
        <v>0.06</v>
      </c>
      <c r="DG645" s="10">
        <v>6.4000000000000001E-2</v>
      </c>
      <c r="DH645" s="10">
        <v>6.6000000000000003E-2</v>
      </c>
      <c r="DI645" s="10">
        <v>7.5999999999999998E-2</v>
      </c>
      <c r="DJ645" s="25">
        <v>14585.006396749419</v>
      </c>
      <c r="DK645" s="10">
        <v>0.55000000000000004</v>
      </c>
      <c r="DL645" s="10"/>
      <c r="DM645" s="10"/>
      <c r="DN645" s="10"/>
      <c r="DO645" s="10"/>
      <c r="DP645" s="10"/>
      <c r="DQ645" s="10"/>
      <c r="DR645" s="10"/>
      <c r="DS645" s="10"/>
      <c r="DT645" s="10"/>
      <c r="DU645" s="10"/>
      <c r="DV645" s="10"/>
    </row>
    <row r="646" spans="55:126" x14ac:dyDescent="0.35">
      <c r="BC646">
        <v>643</v>
      </c>
      <c r="BD646">
        <v>5059038.3388764206</v>
      </c>
      <c r="BI646">
        <v>643</v>
      </c>
      <c r="BJ646">
        <v>10421.282691686634</v>
      </c>
      <c r="BO646">
        <v>643</v>
      </c>
      <c r="BP646">
        <v>0.59399999999999997</v>
      </c>
      <c r="BW646">
        <v>643</v>
      </c>
      <c r="BX646">
        <v>25.242752395824947</v>
      </c>
      <c r="CE646">
        <v>643</v>
      </c>
      <c r="CF646">
        <v>-397956.71214793209</v>
      </c>
      <c r="CK646">
        <v>643</v>
      </c>
      <c r="CL646">
        <v>3212.1986749897283</v>
      </c>
      <c r="CS646">
        <v>642</v>
      </c>
      <c r="CT646" s="10">
        <v>0.06</v>
      </c>
      <c r="CU646" s="10">
        <v>4.3999999999999997E-2</v>
      </c>
      <c r="CV646" s="10">
        <v>7.0000000000000007E-2</v>
      </c>
      <c r="CW646" s="10">
        <v>7.3999999999999996E-2</v>
      </c>
      <c r="CX646" s="10">
        <v>5.1999999999999998E-2</v>
      </c>
      <c r="CY646" s="10">
        <v>0.05</v>
      </c>
      <c r="CZ646" s="10">
        <v>5.8000000000000003E-2</v>
      </c>
      <c r="DA646" s="10">
        <v>5.6000000000000001E-2</v>
      </c>
      <c r="DB646" s="10">
        <v>6.2E-2</v>
      </c>
      <c r="DC646" s="10">
        <v>5.6000000000000001E-2</v>
      </c>
      <c r="DD646" s="10">
        <v>9.4E-2</v>
      </c>
      <c r="DE646" s="10">
        <v>6.6000000000000003E-2</v>
      </c>
      <c r="DF646" s="10">
        <v>0.05</v>
      </c>
      <c r="DG646" s="10">
        <v>7.1999999999999995E-2</v>
      </c>
      <c r="DH646" s="10">
        <v>6.2E-2</v>
      </c>
      <c r="DI646" s="10">
        <v>7.3999999999999996E-2</v>
      </c>
      <c r="DJ646" s="25">
        <v>9470.0801328332473</v>
      </c>
      <c r="DK646" s="10">
        <v>0.58799999999999997</v>
      </c>
      <c r="DL646" s="10"/>
      <c r="DM646" s="10"/>
      <c r="DN646" s="10"/>
      <c r="DO646" s="10"/>
      <c r="DP646" s="10"/>
      <c r="DQ646" s="10"/>
      <c r="DR646" s="10"/>
      <c r="DS646" s="10"/>
      <c r="DT646" s="10"/>
      <c r="DU646" s="10"/>
      <c r="DV646" s="10"/>
    </row>
    <row r="647" spans="55:126" x14ac:dyDescent="0.35">
      <c r="BC647">
        <v>644</v>
      </c>
      <c r="BD647">
        <v>5655309.4144346258</v>
      </c>
      <c r="BI647">
        <v>644</v>
      </c>
      <c r="BJ647">
        <v>8664.6010455594223</v>
      </c>
      <c r="BO647">
        <v>644</v>
      </c>
      <c r="BP647">
        <v>0.64600000000000002</v>
      </c>
      <c r="BW647">
        <v>644</v>
      </c>
      <c r="BX647">
        <v>22.981363610536469</v>
      </c>
      <c r="CE647">
        <v>644</v>
      </c>
      <c r="CF647">
        <v>1863357.9625611436</v>
      </c>
      <c r="CK647">
        <v>644</v>
      </c>
      <c r="CL647">
        <v>4376.190691097464</v>
      </c>
      <c r="CS647">
        <v>643</v>
      </c>
      <c r="CT647" s="10">
        <v>6.6000000000000003E-2</v>
      </c>
      <c r="CU647" s="10">
        <v>6.8000000000000005E-2</v>
      </c>
      <c r="CV647" s="10">
        <v>5.1999999999999998E-2</v>
      </c>
      <c r="CW647" s="10">
        <v>5.3999999999999999E-2</v>
      </c>
      <c r="CX647" s="10">
        <v>7.5999999999999998E-2</v>
      </c>
      <c r="CY647" s="10">
        <v>5.8000000000000003E-2</v>
      </c>
      <c r="CZ647" s="10">
        <v>0.05</v>
      </c>
      <c r="DA647" s="10">
        <v>6.6000000000000003E-2</v>
      </c>
      <c r="DB647" s="10">
        <v>7.8E-2</v>
      </c>
      <c r="DC647" s="10">
        <v>7.0000000000000007E-2</v>
      </c>
      <c r="DD647" s="10">
        <v>5.6000000000000001E-2</v>
      </c>
      <c r="DE647" s="10">
        <v>0.05</v>
      </c>
      <c r="DF647" s="10">
        <v>7.5999999999999998E-2</v>
      </c>
      <c r="DG647" s="10">
        <v>7.8E-2</v>
      </c>
      <c r="DH647" s="10">
        <v>4.2000000000000003E-2</v>
      </c>
      <c r="DI647" s="10">
        <v>0.06</v>
      </c>
      <c r="DJ647" s="25">
        <v>8536.7575876187384</v>
      </c>
      <c r="DK647" s="10">
        <v>0.64</v>
      </c>
      <c r="DL647" s="10"/>
      <c r="DM647" s="10"/>
      <c r="DN647" s="10"/>
      <c r="DO647" s="10"/>
      <c r="DP647" s="10"/>
      <c r="DQ647" s="10"/>
      <c r="DR647" s="10"/>
      <c r="DS647" s="10"/>
      <c r="DT647" s="10"/>
      <c r="DU647" s="10"/>
      <c r="DV647" s="10"/>
    </row>
    <row r="648" spans="55:126" x14ac:dyDescent="0.35">
      <c r="BC648">
        <v>645</v>
      </c>
      <c r="BD648">
        <v>5357054.9665265223</v>
      </c>
      <c r="BI648">
        <v>645</v>
      </c>
      <c r="BJ648">
        <v>13341.514692179744</v>
      </c>
      <c r="BO648">
        <v>645</v>
      </c>
      <c r="BP648">
        <v>0.624</v>
      </c>
      <c r="BW648">
        <v>645</v>
      </c>
      <c r="BX648">
        <v>26.515699925482437</v>
      </c>
      <c r="CE648">
        <v>645</v>
      </c>
      <c r="CF648">
        <v>1466116.1418701347</v>
      </c>
      <c r="CK648">
        <v>645</v>
      </c>
      <c r="CL648">
        <v>3839.9429335761652</v>
      </c>
      <c r="CS648">
        <v>644</v>
      </c>
      <c r="CT648" s="10">
        <v>7.3999999999999996E-2</v>
      </c>
      <c r="CU648" s="10">
        <v>4.2000000000000003E-2</v>
      </c>
      <c r="CV648" s="10">
        <v>5.3999999999999999E-2</v>
      </c>
      <c r="CW648" s="10">
        <v>6.2E-2</v>
      </c>
      <c r="CX648" s="10">
        <v>7.1999999999999995E-2</v>
      </c>
      <c r="CY648" s="10">
        <v>5.6000000000000001E-2</v>
      </c>
      <c r="CZ648" s="10">
        <v>5.8000000000000003E-2</v>
      </c>
      <c r="DA648" s="10">
        <v>7.5999999999999998E-2</v>
      </c>
      <c r="DB648" s="10">
        <v>7.0000000000000007E-2</v>
      </c>
      <c r="DC648" s="10">
        <v>8.4000000000000005E-2</v>
      </c>
      <c r="DD648" s="10">
        <v>5.3999999999999999E-2</v>
      </c>
      <c r="DE648" s="10">
        <v>6.2E-2</v>
      </c>
      <c r="DF648" s="10">
        <v>5.6000000000000001E-2</v>
      </c>
      <c r="DG648" s="10">
        <v>6.4000000000000001E-2</v>
      </c>
      <c r="DH648" s="10">
        <v>7.3999999999999996E-2</v>
      </c>
      <c r="DI648" s="10">
        <v>4.2000000000000003E-2</v>
      </c>
      <c r="DJ648" s="25">
        <v>10417.561512903767</v>
      </c>
      <c r="DK648" s="10">
        <v>0.59399999999999997</v>
      </c>
      <c r="DL648" s="10"/>
      <c r="DM648" s="10"/>
      <c r="DN648" s="10"/>
      <c r="DO648" s="10"/>
      <c r="DP648" s="10"/>
      <c r="DQ648" s="10"/>
      <c r="DR648" s="10"/>
      <c r="DS648" s="10"/>
      <c r="DT648" s="10"/>
      <c r="DU648" s="10"/>
      <c r="DV648" s="10"/>
    </row>
    <row r="649" spans="55:126" x14ac:dyDescent="0.35">
      <c r="BC649">
        <v>646</v>
      </c>
      <c r="BD649">
        <v>4692086.2178591406</v>
      </c>
      <c r="BI649">
        <v>646</v>
      </c>
      <c r="BJ649">
        <v>12523.665012335245</v>
      </c>
      <c r="BO649">
        <v>646</v>
      </c>
      <c r="BP649">
        <v>0.57799999999999996</v>
      </c>
      <c r="BW649">
        <v>646</v>
      </c>
      <c r="BX649">
        <v>25.095727619295978</v>
      </c>
      <c r="CE649">
        <v>646</v>
      </c>
      <c r="CF649">
        <v>1906199.5760921242</v>
      </c>
      <c r="CK649">
        <v>646</v>
      </c>
      <c r="CL649">
        <v>3625.4378216739542</v>
      </c>
      <c r="CS649">
        <v>645</v>
      </c>
      <c r="CT649" s="10">
        <v>5.6000000000000001E-2</v>
      </c>
      <c r="CU649" s="10">
        <v>5.3999999999999999E-2</v>
      </c>
      <c r="CV649" s="10">
        <v>6.6000000000000003E-2</v>
      </c>
      <c r="CW649" s="10">
        <v>5.8000000000000003E-2</v>
      </c>
      <c r="CX649" s="10">
        <v>6.6000000000000003E-2</v>
      </c>
      <c r="CY649" s="10">
        <v>4.5999999999999999E-2</v>
      </c>
      <c r="CZ649" s="10">
        <v>0.05</v>
      </c>
      <c r="DA649" s="10">
        <v>6.2E-2</v>
      </c>
      <c r="DB649" s="10">
        <v>4.2000000000000003E-2</v>
      </c>
      <c r="DC649" s="10">
        <v>5.6000000000000001E-2</v>
      </c>
      <c r="DD649" s="10">
        <v>8.2000000000000003E-2</v>
      </c>
      <c r="DE649" s="10">
        <v>0.05</v>
      </c>
      <c r="DF649" s="10">
        <v>7.1999999999999995E-2</v>
      </c>
      <c r="DG649" s="10">
        <v>9.8000000000000004E-2</v>
      </c>
      <c r="DH649" s="10">
        <v>6.8000000000000005E-2</v>
      </c>
      <c r="DI649" s="10">
        <v>7.3999999999999996E-2</v>
      </c>
      <c r="DJ649" s="25">
        <v>12427.792561982082</v>
      </c>
      <c r="DK649" s="10">
        <v>0.55600000000000005</v>
      </c>
      <c r="DL649" s="10"/>
      <c r="DM649" s="10"/>
      <c r="DN649" s="10"/>
      <c r="DO649" s="10"/>
      <c r="DP649" s="10"/>
      <c r="DQ649" s="10"/>
      <c r="DR649" s="10"/>
      <c r="DS649" s="10"/>
      <c r="DT649" s="10"/>
      <c r="DU649" s="10"/>
      <c r="DV649" s="10"/>
    </row>
    <row r="650" spans="55:126" x14ac:dyDescent="0.35">
      <c r="BC650">
        <v>647</v>
      </c>
      <c r="BD650">
        <v>4756801.5313390801</v>
      </c>
      <c r="BI650">
        <v>647</v>
      </c>
      <c r="BJ650">
        <v>10287.115770346201</v>
      </c>
      <c r="BO650">
        <v>647</v>
      </c>
      <c r="BP650">
        <v>0.57999999999999996</v>
      </c>
      <c r="BW650">
        <v>647</v>
      </c>
      <c r="BX650">
        <v>26.236586196229869</v>
      </c>
      <c r="CE650">
        <v>647</v>
      </c>
      <c r="CF650">
        <v>1480731.1652054749</v>
      </c>
      <c r="CK650">
        <v>647</v>
      </c>
      <c r="CL650">
        <v>3515.2700113275446</v>
      </c>
      <c r="CS650">
        <v>646</v>
      </c>
      <c r="CT650" s="10">
        <v>0.08</v>
      </c>
      <c r="CU650" s="10">
        <v>5.1999999999999998E-2</v>
      </c>
      <c r="CV650" s="10">
        <v>5.8000000000000003E-2</v>
      </c>
      <c r="CW650" s="10">
        <v>4.3999999999999997E-2</v>
      </c>
      <c r="CX650" s="10">
        <v>0.06</v>
      </c>
      <c r="CY650" s="10">
        <v>7.1999999999999995E-2</v>
      </c>
      <c r="CZ650" s="10">
        <v>5.8000000000000003E-2</v>
      </c>
      <c r="DA650" s="10">
        <v>7.0000000000000007E-2</v>
      </c>
      <c r="DB650" s="10">
        <v>7.3999999999999996E-2</v>
      </c>
      <c r="DC650" s="10">
        <v>0.06</v>
      </c>
      <c r="DD650" s="10">
        <v>6.8000000000000005E-2</v>
      </c>
      <c r="DE650" s="10">
        <v>7.0000000000000007E-2</v>
      </c>
      <c r="DF650" s="10">
        <v>5.1999999999999998E-2</v>
      </c>
      <c r="DG650" s="10">
        <v>5.3999999999999999E-2</v>
      </c>
      <c r="DH650" s="10">
        <v>5.3999999999999999E-2</v>
      </c>
      <c r="DI650" s="10">
        <v>7.3999999999999996E-2</v>
      </c>
      <c r="DJ650" s="25">
        <v>10883.205495707822</v>
      </c>
      <c r="DK650" s="10">
        <v>0.6</v>
      </c>
      <c r="DL650" s="10"/>
      <c r="DM650" s="10"/>
      <c r="DN650" s="10"/>
      <c r="DO650" s="10"/>
      <c r="DP650" s="10"/>
      <c r="DQ650" s="10"/>
      <c r="DR650" s="10"/>
      <c r="DS650" s="10"/>
      <c r="DT650" s="10"/>
      <c r="DU650" s="10"/>
      <c r="DV650" s="10"/>
    </row>
    <row r="651" spans="55:126" x14ac:dyDescent="0.35">
      <c r="BC651">
        <v>648</v>
      </c>
      <c r="BD651">
        <v>4924313.6412300356</v>
      </c>
      <c r="BI651">
        <v>648</v>
      </c>
      <c r="BJ651">
        <v>11306.916591416179</v>
      </c>
      <c r="BO651">
        <v>648</v>
      </c>
      <c r="BP651">
        <v>0.61799999999999999</v>
      </c>
      <c r="BW651">
        <v>648</v>
      </c>
      <c r="BX651">
        <v>23.658381435209879</v>
      </c>
      <c r="CE651">
        <v>648</v>
      </c>
      <c r="CF651">
        <v>2113636.039479122</v>
      </c>
      <c r="CK651">
        <v>648</v>
      </c>
      <c r="CL651">
        <v>6121.845866559599</v>
      </c>
      <c r="CS651">
        <v>647</v>
      </c>
      <c r="CT651" s="10">
        <v>7.5999999999999998E-2</v>
      </c>
      <c r="CU651" s="10">
        <v>7.1999999999999995E-2</v>
      </c>
      <c r="CV651" s="10">
        <v>4.5999999999999999E-2</v>
      </c>
      <c r="CW651" s="10">
        <v>0.06</v>
      </c>
      <c r="CX651" s="10">
        <v>5.8000000000000003E-2</v>
      </c>
      <c r="CY651" s="10">
        <v>7.0000000000000007E-2</v>
      </c>
      <c r="CZ651" s="10">
        <v>5.1999999999999998E-2</v>
      </c>
      <c r="DA651" s="10">
        <v>0.06</v>
      </c>
      <c r="DB651" s="10">
        <v>7.3999999999999996E-2</v>
      </c>
      <c r="DC651" s="10">
        <v>7.1999999999999995E-2</v>
      </c>
      <c r="DD651" s="10">
        <v>7.3999999999999996E-2</v>
      </c>
      <c r="DE651" s="10">
        <v>0.05</v>
      </c>
      <c r="DF651" s="10">
        <v>7.1999999999999995E-2</v>
      </c>
      <c r="DG651" s="10">
        <v>6.2E-2</v>
      </c>
      <c r="DH651" s="10">
        <v>0.05</v>
      </c>
      <c r="DI651" s="10">
        <v>5.1999999999999998E-2</v>
      </c>
      <c r="DJ651" s="25">
        <v>8180.5943787781998</v>
      </c>
      <c r="DK651" s="10">
        <v>0.59199999999999997</v>
      </c>
      <c r="DL651" s="10"/>
      <c r="DM651" s="10"/>
      <c r="DN651" s="10"/>
      <c r="DO651" s="10"/>
      <c r="DP651" s="10"/>
      <c r="DQ651" s="10"/>
      <c r="DR651" s="10"/>
      <c r="DS651" s="10"/>
      <c r="DT651" s="10"/>
      <c r="DU651" s="10"/>
      <c r="DV651" s="10"/>
    </row>
    <row r="652" spans="55:126" x14ac:dyDescent="0.35">
      <c r="BC652">
        <v>649</v>
      </c>
      <c r="BD652">
        <v>33378812.691078164</v>
      </c>
      <c r="BI652">
        <v>649</v>
      </c>
      <c r="BJ652">
        <v>14611.742633775491</v>
      </c>
      <c r="BO652">
        <v>649</v>
      </c>
      <c r="BP652">
        <v>0.57999999999999996</v>
      </c>
      <c r="BW652">
        <v>649</v>
      </c>
      <c r="BX652">
        <v>25.701148511696442</v>
      </c>
      <c r="CE652">
        <v>649</v>
      </c>
      <c r="CF652">
        <v>260418111.36349583</v>
      </c>
      <c r="CK652">
        <v>649</v>
      </c>
      <c r="CL652">
        <v>366609.09068673017</v>
      </c>
      <c r="CS652">
        <v>648</v>
      </c>
      <c r="CT652" s="10">
        <v>0.08</v>
      </c>
      <c r="CU652" s="10">
        <v>5.6000000000000001E-2</v>
      </c>
      <c r="CV652" s="10">
        <v>7.0000000000000007E-2</v>
      </c>
      <c r="CW652" s="10">
        <v>5.1999999999999998E-2</v>
      </c>
      <c r="CX652" s="10">
        <v>6.8000000000000005E-2</v>
      </c>
      <c r="CY652" s="10">
        <v>6.2E-2</v>
      </c>
      <c r="CZ652" s="10">
        <v>7.0000000000000007E-2</v>
      </c>
      <c r="DA652" s="10">
        <v>6.6000000000000003E-2</v>
      </c>
      <c r="DB652" s="10">
        <v>6.2E-2</v>
      </c>
      <c r="DC652" s="10">
        <v>6.2E-2</v>
      </c>
      <c r="DD652" s="10">
        <v>4.3999999999999997E-2</v>
      </c>
      <c r="DE652" s="10">
        <v>6.2E-2</v>
      </c>
      <c r="DF652" s="10">
        <v>6.2E-2</v>
      </c>
      <c r="DG652" s="10">
        <v>7.0000000000000007E-2</v>
      </c>
      <c r="DH652" s="10">
        <v>5.3999999999999999E-2</v>
      </c>
      <c r="DI652" s="10">
        <v>0.06</v>
      </c>
      <c r="DJ652" s="25">
        <v>9377.9476371421279</v>
      </c>
      <c r="DK652" s="10">
        <v>0.61199999999999999</v>
      </c>
      <c r="DL652" s="10"/>
      <c r="DM652" s="10"/>
      <c r="DN652" s="10"/>
      <c r="DO652" s="10"/>
      <c r="DP652" s="10"/>
      <c r="DQ652" s="10"/>
      <c r="DR652" s="10"/>
      <c r="DS652" s="10"/>
      <c r="DT652" s="10"/>
      <c r="DU652" s="10"/>
      <c r="DV652" s="10"/>
    </row>
    <row r="653" spans="55:126" x14ac:dyDescent="0.35">
      <c r="BC653">
        <v>650</v>
      </c>
      <c r="BD653">
        <v>5128212.6675832933</v>
      </c>
      <c r="BI653">
        <v>650</v>
      </c>
      <c r="BJ653">
        <v>14659.396229403546</v>
      </c>
      <c r="BO653">
        <v>650</v>
      </c>
      <c r="BP653">
        <v>0.61599999999999999</v>
      </c>
      <c r="BW653">
        <v>650</v>
      </c>
      <c r="BX653">
        <v>25.867609026474135</v>
      </c>
      <c r="CE653">
        <v>650</v>
      </c>
      <c r="CF653">
        <v>1855321.2980494511</v>
      </c>
      <c r="CK653">
        <v>650</v>
      </c>
      <c r="CL653">
        <v>2799.5418674831776</v>
      </c>
      <c r="CS653">
        <v>649</v>
      </c>
      <c r="CT653" s="10">
        <v>7.8E-2</v>
      </c>
      <c r="CU653" s="10">
        <v>6.2E-2</v>
      </c>
      <c r="CV653" s="10">
        <v>6.8000000000000005E-2</v>
      </c>
      <c r="CW653" s="10">
        <v>5.1999999999999998E-2</v>
      </c>
      <c r="CX653" s="10">
        <v>5.1999999999999998E-2</v>
      </c>
      <c r="CY653" s="10">
        <v>6.4000000000000001E-2</v>
      </c>
      <c r="CZ653" s="10">
        <v>0.05</v>
      </c>
      <c r="DA653" s="10">
        <v>5.3999999999999999E-2</v>
      </c>
      <c r="DB653" s="10">
        <v>7.0000000000000007E-2</v>
      </c>
      <c r="DC653" s="10">
        <v>6.2E-2</v>
      </c>
      <c r="DD653" s="10">
        <v>6.6000000000000003E-2</v>
      </c>
      <c r="DE653" s="10">
        <v>5.8000000000000003E-2</v>
      </c>
      <c r="DF653" s="10">
        <v>6.8000000000000005E-2</v>
      </c>
      <c r="DG653" s="10">
        <v>7.1999999999999995E-2</v>
      </c>
      <c r="DH653" s="10">
        <v>4.8000000000000001E-2</v>
      </c>
      <c r="DI653" s="10">
        <v>7.5999999999999998E-2</v>
      </c>
      <c r="DJ653" s="25">
        <v>8328.5663508844264</v>
      </c>
      <c r="DK653" s="10">
        <v>0.65600000000000003</v>
      </c>
      <c r="DL653" s="10"/>
      <c r="DM653" s="10"/>
      <c r="DN653" s="10"/>
      <c r="DO653" s="10"/>
      <c r="DP653" s="10"/>
      <c r="DQ653" s="10"/>
      <c r="DR653" s="10"/>
      <c r="DS653" s="10"/>
      <c r="DT653" s="10"/>
      <c r="DU653" s="10"/>
      <c r="DV653" s="10"/>
    </row>
    <row r="654" spans="55:126" x14ac:dyDescent="0.35">
      <c r="BC654">
        <v>651</v>
      </c>
      <c r="BD654">
        <v>5249796.0868616775</v>
      </c>
      <c r="BI654">
        <v>651</v>
      </c>
      <c r="BJ654">
        <v>10076.251195128667</v>
      </c>
      <c r="BO654">
        <v>651</v>
      </c>
      <c r="BP654">
        <v>0.59</v>
      </c>
      <c r="BW654">
        <v>651</v>
      </c>
      <c r="BX654">
        <v>25.417184405058819</v>
      </c>
      <c r="CE654">
        <v>651</v>
      </c>
      <c r="CF654">
        <v>1894435.4282307269</v>
      </c>
      <c r="CK654">
        <v>651</v>
      </c>
      <c r="CL654">
        <v>2965.1808156072834</v>
      </c>
      <c r="CS654">
        <v>650</v>
      </c>
      <c r="CT654" s="10">
        <v>6.6000000000000003E-2</v>
      </c>
      <c r="CU654" s="10">
        <v>6.8000000000000005E-2</v>
      </c>
      <c r="CV654" s="10">
        <v>6.2E-2</v>
      </c>
      <c r="CW654" s="10">
        <v>6.6000000000000003E-2</v>
      </c>
      <c r="CX654" s="10">
        <v>5.6000000000000001E-2</v>
      </c>
      <c r="CY654" s="10">
        <v>6.4000000000000001E-2</v>
      </c>
      <c r="CZ654" s="10">
        <v>6.4000000000000001E-2</v>
      </c>
      <c r="DA654" s="10">
        <v>0.06</v>
      </c>
      <c r="DB654" s="10">
        <v>6.8000000000000005E-2</v>
      </c>
      <c r="DC654" s="10">
        <v>0.08</v>
      </c>
      <c r="DD654" s="10">
        <v>7.5999999999999998E-2</v>
      </c>
      <c r="DE654" s="10">
        <v>5.6000000000000001E-2</v>
      </c>
      <c r="DF654" s="10">
        <v>5.3999999999999999E-2</v>
      </c>
      <c r="DG654" s="10">
        <v>5.8000000000000003E-2</v>
      </c>
      <c r="DH654" s="10">
        <v>5.8000000000000003E-2</v>
      </c>
      <c r="DI654" s="10">
        <v>4.3999999999999997E-2</v>
      </c>
      <c r="DJ654" s="25">
        <v>14709.161015907306</v>
      </c>
      <c r="DK654" s="10">
        <v>0.63600000000000001</v>
      </c>
      <c r="DL654" s="10"/>
      <c r="DM654" s="10"/>
      <c r="DN654" s="10"/>
      <c r="DO654" s="10"/>
      <c r="DP654" s="10"/>
      <c r="DQ654" s="10"/>
      <c r="DR654" s="10"/>
      <c r="DS654" s="10"/>
      <c r="DT654" s="10"/>
      <c r="DU654" s="10"/>
      <c r="DV654" s="10"/>
    </row>
    <row r="655" spans="55:126" x14ac:dyDescent="0.35">
      <c r="BC655">
        <v>652</v>
      </c>
      <c r="BD655">
        <v>5873292.6315314081</v>
      </c>
      <c r="BI655">
        <v>652</v>
      </c>
      <c r="BJ655">
        <v>13429.734555648409</v>
      </c>
      <c r="BO655">
        <v>652</v>
      </c>
      <c r="BP655">
        <v>0.61799999999999999</v>
      </c>
      <c r="BW655">
        <v>652</v>
      </c>
      <c r="BX655">
        <v>23.848280667637251</v>
      </c>
      <c r="CE655">
        <v>652</v>
      </c>
      <c r="CF655">
        <v>1277871.4373667154</v>
      </c>
      <c r="CK655">
        <v>652</v>
      </c>
      <c r="CL655">
        <v>3787.4383017059413</v>
      </c>
      <c r="CS655">
        <v>651</v>
      </c>
      <c r="CT655" s="10">
        <v>5.6000000000000001E-2</v>
      </c>
      <c r="CU655" s="10">
        <v>5.8000000000000003E-2</v>
      </c>
      <c r="CV655" s="10">
        <v>7.0000000000000007E-2</v>
      </c>
      <c r="CW655" s="10">
        <v>7.1999999999999995E-2</v>
      </c>
      <c r="CX655" s="10">
        <v>5.6000000000000001E-2</v>
      </c>
      <c r="CY655" s="10">
        <v>6.8000000000000005E-2</v>
      </c>
      <c r="CZ655" s="10">
        <v>5.8000000000000003E-2</v>
      </c>
      <c r="DA655" s="10">
        <v>6.2E-2</v>
      </c>
      <c r="DB655" s="10">
        <v>6.4000000000000001E-2</v>
      </c>
      <c r="DC655" s="10">
        <v>3.7999999999999999E-2</v>
      </c>
      <c r="DD655" s="10">
        <v>0.09</v>
      </c>
      <c r="DE655" s="10">
        <v>6.6000000000000003E-2</v>
      </c>
      <c r="DF655" s="10">
        <v>7.0000000000000007E-2</v>
      </c>
      <c r="DG655" s="10">
        <v>4.5999999999999999E-2</v>
      </c>
      <c r="DH655" s="10">
        <v>0.06</v>
      </c>
      <c r="DI655" s="10">
        <v>6.6000000000000003E-2</v>
      </c>
      <c r="DJ655" s="25">
        <v>10767.800956732819</v>
      </c>
      <c r="DK655" s="10">
        <v>0.59</v>
      </c>
      <c r="DL655" s="10"/>
      <c r="DM655" s="10"/>
      <c r="DN655" s="10"/>
      <c r="DO655" s="10"/>
      <c r="DP655" s="10"/>
      <c r="DQ655" s="10"/>
      <c r="DR655" s="10"/>
      <c r="DS655" s="10"/>
      <c r="DT655" s="10"/>
      <c r="DU655" s="10"/>
      <c r="DV655" s="10"/>
    </row>
    <row r="656" spans="55:126" x14ac:dyDescent="0.35">
      <c r="BC656">
        <v>653</v>
      </c>
      <c r="BD656">
        <v>-3420825.2536359672</v>
      </c>
      <c r="BI656">
        <v>653</v>
      </c>
      <c r="BJ656">
        <v>10456.490641253862</v>
      </c>
      <c r="BO656">
        <v>653</v>
      </c>
      <c r="BP656">
        <v>0.60599999999999998</v>
      </c>
      <c r="BW656">
        <v>653</v>
      </c>
      <c r="BX656">
        <v>23.921829969688879</v>
      </c>
      <c r="CE656">
        <v>653</v>
      </c>
      <c r="CF656">
        <v>1722852.5226770774</v>
      </c>
      <c r="CK656">
        <v>653</v>
      </c>
      <c r="CL656">
        <v>3879.3128516233783</v>
      </c>
      <c r="CS656">
        <v>652</v>
      </c>
      <c r="CT656" s="10">
        <v>7.3999999999999996E-2</v>
      </c>
      <c r="CU656" s="10">
        <v>5.1999999999999998E-2</v>
      </c>
      <c r="CV656" s="10">
        <v>6.8000000000000005E-2</v>
      </c>
      <c r="CW656" s="10">
        <v>0.05</v>
      </c>
      <c r="CX656" s="10">
        <v>7.8E-2</v>
      </c>
      <c r="CY656" s="10">
        <v>6.6000000000000003E-2</v>
      </c>
      <c r="CZ656" s="10">
        <v>7.0000000000000007E-2</v>
      </c>
      <c r="DA656" s="10">
        <v>5.6000000000000001E-2</v>
      </c>
      <c r="DB656" s="10">
        <v>0.06</v>
      </c>
      <c r="DC656" s="10">
        <v>0.04</v>
      </c>
      <c r="DD656" s="10">
        <v>5.3999999999999999E-2</v>
      </c>
      <c r="DE656" s="10">
        <v>7.5999999999999998E-2</v>
      </c>
      <c r="DF656" s="10">
        <v>6.2E-2</v>
      </c>
      <c r="DG656" s="10">
        <v>5.8000000000000003E-2</v>
      </c>
      <c r="DH656" s="10">
        <v>5.8000000000000003E-2</v>
      </c>
      <c r="DI656" s="10">
        <v>7.8E-2</v>
      </c>
      <c r="DJ656" s="25">
        <v>10141.31434340996</v>
      </c>
      <c r="DK656" s="10">
        <v>0.60599999999999998</v>
      </c>
      <c r="DL656" s="10"/>
      <c r="DM656" s="10"/>
      <c r="DN656" s="10"/>
      <c r="DO656" s="10"/>
      <c r="DP656" s="10"/>
      <c r="DQ656" s="10"/>
      <c r="DR656" s="10"/>
      <c r="DS656" s="10"/>
      <c r="DT656" s="10"/>
      <c r="DU656" s="10"/>
      <c r="DV656" s="10"/>
    </row>
    <row r="657" spans="55:126" x14ac:dyDescent="0.35">
      <c r="BC657">
        <v>654</v>
      </c>
      <c r="BD657">
        <v>5245783.85234439</v>
      </c>
      <c r="BI657">
        <v>654</v>
      </c>
      <c r="BJ657">
        <v>10345.190247125167</v>
      </c>
      <c r="BO657">
        <v>654</v>
      </c>
      <c r="BP657">
        <v>0.60599999999999998</v>
      </c>
      <c r="BW657">
        <v>654</v>
      </c>
      <c r="BX657">
        <v>21.516781136972941</v>
      </c>
      <c r="CE657">
        <v>654</v>
      </c>
      <c r="CF657">
        <v>2113338.3342163824</v>
      </c>
      <c r="CK657">
        <v>654</v>
      </c>
      <c r="CL657">
        <v>2974.6749803745442</v>
      </c>
      <c r="CS657">
        <v>653</v>
      </c>
      <c r="CT657" s="10">
        <v>7.1999999999999995E-2</v>
      </c>
      <c r="CU657" s="10">
        <v>6.2E-2</v>
      </c>
      <c r="CV657" s="10">
        <v>4.5999999999999999E-2</v>
      </c>
      <c r="CW657" s="10">
        <v>6.8000000000000005E-2</v>
      </c>
      <c r="CX657" s="10">
        <v>5.8000000000000003E-2</v>
      </c>
      <c r="CY657" s="10">
        <v>7.8E-2</v>
      </c>
      <c r="CZ657" s="10">
        <v>5.3999999999999999E-2</v>
      </c>
      <c r="DA657" s="10">
        <v>0.06</v>
      </c>
      <c r="DB657" s="10">
        <v>4.3999999999999997E-2</v>
      </c>
      <c r="DC657" s="10">
        <v>6.4000000000000001E-2</v>
      </c>
      <c r="DD657" s="10">
        <v>6.4000000000000001E-2</v>
      </c>
      <c r="DE657" s="10">
        <v>4.8000000000000001E-2</v>
      </c>
      <c r="DF657" s="10">
        <v>6.8000000000000005E-2</v>
      </c>
      <c r="DG657" s="10">
        <v>8.2000000000000003E-2</v>
      </c>
      <c r="DH657" s="10">
        <v>6.4000000000000001E-2</v>
      </c>
      <c r="DI657" s="10">
        <v>6.8000000000000005E-2</v>
      </c>
      <c r="DJ657" s="25">
        <v>10104.452868353721</v>
      </c>
      <c r="DK657" s="10">
        <v>0.60199999999999998</v>
      </c>
      <c r="DL657" s="10"/>
      <c r="DM657" s="10"/>
      <c r="DN657" s="10"/>
      <c r="DO657" s="10"/>
      <c r="DP657" s="10"/>
      <c r="DQ657" s="10"/>
      <c r="DR657" s="10"/>
      <c r="DS657" s="10"/>
      <c r="DT657" s="10"/>
      <c r="DU657" s="10"/>
      <c r="DV657" s="10"/>
    </row>
    <row r="658" spans="55:126" x14ac:dyDescent="0.35">
      <c r="BC658">
        <v>655</v>
      </c>
      <c r="BD658">
        <v>2537762.216353951</v>
      </c>
      <c r="BI658">
        <v>655</v>
      </c>
      <c r="BJ658">
        <v>10273.541430240508</v>
      </c>
      <c r="BO658">
        <v>655</v>
      </c>
      <c r="BP658">
        <v>0.628</v>
      </c>
      <c r="BW658">
        <v>655</v>
      </c>
      <c r="BX658">
        <v>26.567294018415595</v>
      </c>
      <c r="CE658">
        <v>655</v>
      </c>
      <c r="CF658">
        <v>1174001.9817440687</v>
      </c>
      <c r="CK658">
        <v>655</v>
      </c>
      <c r="CL658">
        <v>3690.8496133102644</v>
      </c>
      <c r="CS658">
        <v>654</v>
      </c>
      <c r="CT658" s="10">
        <v>5.3999999999999999E-2</v>
      </c>
      <c r="CU658" s="10">
        <v>7.0000000000000007E-2</v>
      </c>
      <c r="CV658" s="10">
        <v>6.4000000000000001E-2</v>
      </c>
      <c r="CW658" s="10">
        <v>6.2E-2</v>
      </c>
      <c r="CX658" s="10">
        <v>6.2E-2</v>
      </c>
      <c r="CY658" s="10">
        <v>0.08</v>
      </c>
      <c r="CZ658" s="10">
        <v>5.3999999999999999E-2</v>
      </c>
      <c r="DA658" s="10">
        <v>5.3999999999999999E-2</v>
      </c>
      <c r="DB658" s="10">
        <v>6.6000000000000003E-2</v>
      </c>
      <c r="DC658" s="10">
        <v>7.0000000000000007E-2</v>
      </c>
      <c r="DD658" s="10">
        <v>8.2000000000000003E-2</v>
      </c>
      <c r="DE658" s="10">
        <v>5.6000000000000001E-2</v>
      </c>
      <c r="DF658" s="10">
        <v>6.8000000000000005E-2</v>
      </c>
      <c r="DG658" s="10">
        <v>5.1999999999999998E-2</v>
      </c>
      <c r="DH658" s="10">
        <v>5.3999999999999999E-2</v>
      </c>
      <c r="DI658" s="10">
        <v>5.1999999999999998E-2</v>
      </c>
      <c r="DJ658" s="25">
        <v>9082.0864374176563</v>
      </c>
      <c r="DK658" s="10">
        <v>0.61</v>
      </c>
      <c r="DL658" s="10"/>
      <c r="DM658" s="10"/>
      <c r="DN658" s="10"/>
      <c r="DO658" s="10"/>
      <c r="DP658" s="10"/>
      <c r="DQ658" s="10"/>
      <c r="DR658" s="10"/>
      <c r="DS658" s="10"/>
      <c r="DT658" s="10"/>
      <c r="DU658" s="10"/>
      <c r="DV658" s="10"/>
    </row>
    <row r="659" spans="55:126" x14ac:dyDescent="0.35">
      <c r="BC659">
        <v>656</v>
      </c>
      <c r="BD659">
        <v>7181508.4634441286</v>
      </c>
      <c r="BI659">
        <v>656</v>
      </c>
      <c r="BJ659">
        <v>6015.2072978124606</v>
      </c>
      <c r="BO659">
        <v>656</v>
      </c>
      <c r="BP659">
        <v>0.61399999999999999</v>
      </c>
      <c r="BW659">
        <v>656</v>
      </c>
      <c r="BX659">
        <v>23.812255956815061</v>
      </c>
      <c r="CE659">
        <v>656</v>
      </c>
      <c r="CF659">
        <v>2010189.7671145119</v>
      </c>
      <c r="CK659">
        <v>656</v>
      </c>
      <c r="CL659">
        <v>3933.1537782195755</v>
      </c>
      <c r="CS659">
        <v>655</v>
      </c>
      <c r="CT659" s="10">
        <v>0.06</v>
      </c>
      <c r="CU659" s="10">
        <v>7.3999999999999996E-2</v>
      </c>
      <c r="CV659" s="10">
        <v>0.05</v>
      </c>
      <c r="CW659" s="10">
        <v>7.0000000000000007E-2</v>
      </c>
      <c r="CX659" s="10">
        <v>5.6000000000000001E-2</v>
      </c>
      <c r="CY659" s="10">
        <v>7.0000000000000007E-2</v>
      </c>
      <c r="CZ659" s="10">
        <v>6.2E-2</v>
      </c>
      <c r="DA659" s="10">
        <v>5.1999999999999998E-2</v>
      </c>
      <c r="DB659" s="10">
        <v>7.5999999999999998E-2</v>
      </c>
      <c r="DC659" s="10">
        <v>4.2000000000000003E-2</v>
      </c>
      <c r="DD659" s="10">
        <v>6.8000000000000005E-2</v>
      </c>
      <c r="DE659" s="10">
        <v>6.6000000000000003E-2</v>
      </c>
      <c r="DF659" s="10">
        <v>5.8000000000000003E-2</v>
      </c>
      <c r="DG659" s="10">
        <v>0.06</v>
      </c>
      <c r="DH659" s="10">
        <v>6.6000000000000003E-2</v>
      </c>
      <c r="DI659" s="10">
        <v>7.0000000000000007E-2</v>
      </c>
      <c r="DJ659" s="25">
        <v>2446.8706124827431</v>
      </c>
      <c r="DK659" s="10">
        <v>0.61799999999999999</v>
      </c>
      <c r="DL659" s="10"/>
      <c r="DM659" s="10"/>
      <c r="DN659" s="10"/>
      <c r="DO659" s="10"/>
      <c r="DP659" s="10"/>
      <c r="DQ659" s="10"/>
      <c r="DR659" s="10"/>
      <c r="DS659" s="10"/>
      <c r="DT659" s="10"/>
      <c r="DU659" s="10"/>
      <c r="DV659" s="10"/>
    </row>
    <row r="660" spans="55:126" x14ac:dyDescent="0.35">
      <c r="BC660">
        <v>657</v>
      </c>
      <c r="BD660">
        <v>6424166.1233781865</v>
      </c>
      <c r="BI660">
        <v>657</v>
      </c>
      <c r="BJ660">
        <v>8674.2429441573804</v>
      </c>
      <c r="BO660">
        <v>657</v>
      </c>
      <c r="BP660">
        <v>0.59799999999999998</v>
      </c>
      <c r="BW660">
        <v>657</v>
      </c>
      <c r="BX660">
        <v>25.153057661491918</v>
      </c>
      <c r="CE660">
        <v>657</v>
      </c>
      <c r="CF660">
        <v>2615202.8776822435</v>
      </c>
      <c r="CK660">
        <v>657</v>
      </c>
      <c r="CL660">
        <v>3665.9122330514515</v>
      </c>
      <c r="CS660">
        <v>656</v>
      </c>
      <c r="CT660" s="10">
        <v>0.06</v>
      </c>
      <c r="CU660" s="10">
        <v>5.8000000000000003E-2</v>
      </c>
      <c r="CV660" s="10">
        <v>6.4000000000000001E-2</v>
      </c>
      <c r="CW660" s="10">
        <v>5.6000000000000001E-2</v>
      </c>
      <c r="CX660" s="10">
        <v>6.4000000000000001E-2</v>
      </c>
      <c r="CY660" s="10">
        <v>6.4000000000000001E-2</v>
      </c>
      <c r="CZ660" s="10">
        <v>7.5999999999999998E-2</v>
      </c>
      <c r="DA660" s="10">
        <v>4.8000000000000001E-2</v>
      </c>
      <c r="DB660" s="10">
        <v>8.4000000000000005E-2</v>
      </c>
      <c r="DC660" s="10">
        <v>5.6000000000000001E-2</v>
      </c>
      <c r="DD660" s="10">
        <v>0.08</v>
      </c>
      <c r="DE660" s="10">
        <v>4.2000000000000003E-2</v>
      </c>
      <c r="DF660" s="10">
        <v>6.4000000000000001E-2</v>
      </c>
      <c r="DG660" s="10">
        <v>4.2000000000000003E-2</v>
      </c>
      <c r="DH660" s="10">
        <v>7.5999999999999998E-2</v>
      </c>
      <c r="DI660" s="10">
        <v>6.6000000000000003E-2</v>
      </c>
      <c r="DJ660" s="25">
        <v>10129.126831245452</v>
      </c>
      <c r="DK660" s="10">
        <v>0.57999999999999996</v>
      </c>
      <c r="DL660" s="10"/>
      <c r="DM660" s="10"/>
      <c r="DN660" s="10"/>
      <c r="DO660" s="10"/>
      <c r="DP660" s="10"/>
      <c r="DQ660" s="10"/>
      <c r="DR660" s="10"/>
      <c r="DS660" s="10"/>
      <c r="DT660" s="10"/>
      <c r="DU660" s="10"/>
      <c r="DV660" s="10"/>
    </row>
    <row r="661" spans="55:126" x14ac:dyDescent="0.35">
      <c r="BC661">
        <v>658</v>
      </c>
      <c r="BD661">
        <v>6610377.6730375532</v>
      </c>
      <c r="BI661">
        <v>658</v>
      </c>
      <c r="BJ661">
        <v>9071.0089168054401</v>
      </c>
      <c r="BO661">
        <v>658</v>
      </c>
      <c r="BP661">
        <v>0.57799999999999996</v>
      </c>
      <c r="BW661">
        <v>658</v>
      </c>
      <c r="BX661">
        <v>26.992177779998073</v>
      </c>
      <c r="CE661">
        <v>658</v>
      </c>
      <c r="CF661">
        <v>2098768.8492938792</v>
      </c>
      <c r="CK661">
        <v>658</v>
      </c>
      <c r="CL661">
        <v>1897.6269500336743</v>
      </c>
      <c r="CS661">
        <v>657</v>
      </c>
      <c r="CT661" s="10">
        <v>7.0000000000000007E-2</v>
      </c>
      <c r="CU661" s="10">
        <v>6.8000000000000005E-2</v>
      </c>
      <c r="CV661" s="10">
        <v>0.06</v>
      </c>
      <c r="CW661" s="10">
        <v>7.1999999999999995E-2</v>
      </c>
      <c r="CX661" s="10">
        <v>3.4000000000000002E-2</v>
      </c>
      <c r="CY661" s="10">
        <v>5.8000000000000003E-2</v>
      </c>
      <c r="CZ661" s="10">
        <v>5.6000000000000001E-2</v>
      </c>
      <c r="DA661" s="10">
        <v>5.1999999999999998E-2</v>
      </c>
      <c r="DB661" s="10">
        <v>0.06</v>
      </c>
      <c r="DC661" s="10">
        <v>7.3999999999999996E-2</v>
      </c>
      <c r="DD661" s="10">
        <v>8.4000000000000005E-2</v>
      </c>
      <c r="DE661" s="10">
        <v>7.1999999999999995E-2</v>
      </c>
      <c r="DF661" s="10">
        <v>0.05</v>
      </c>
      <c r="DG661" s="10">
        <v>6.2E-2</v>
      </c>
      <c r="DH661" s="10">
        <v>6.8000000000000005E-2</v>
      </c>
      <c r="DI661" s="10">
        <v>0.06</v>
      </c>
      <c r="DJ661" s="25">
        <v>11170.026977162892</v>
      </c>
      <c r="DK661" s="10">
        <v>0.65</v>
      </c>
      <c r="DL661" s="10"/>
      <c r="DM661" s="10"/>
      <c r="DN661" s="10"/>
      <c r="DO661" s="10"/>
      <c r="DP661" s="10"/>
      <c r="DQ661" s="10"/>
      <c r="DR661" s="10"/>
      <c r="DS661" s="10"/>
      <c r="DT661" s="10"/>
      <c r="DU661" s="10"/>
      <c r="DV661" s="10"/>
    </row>
    <row r="662" spans="55:126" x14ac:dyDescent="0.35">
      <c r="BC662">
        <v>659</v>
      </c>
      <c r="BD662">
        <v>-1744285.6113416299</v>
      </c>
      <c r="BI662">
        <v>659</v>
      </c>
      <c r="BJ662">
        <v>7738.0854134859865</v>
      </c>
      <c r="BO662">
        <v>659</v>
      </c>
      <c r="BP662">
        <v>0.61399999999999999</v>
      </c>
      <c r="BW662">
        <v>659</v>
      </c>
      <c r="BX662">
        <v>24.177974269549228</v>
      </c>
      <c r="CE662">
        <v>659</v>
      </c>
      <c r="CF662">
        <v>2219333.579979646</v>
      </c>
      <c r="CK662">
        <v>659</v>
      </c>
      <c r="CL662">
        <v>-7866.6122496424032</v>
      </c>
      <c r="CS662">
        <v>658</v>
      </c>
      <c r="CT662" s="10">
        <v>5.6000000000000001E-2</v>
      </c>
      <c r="CU662" s="10">
        <v>6.4000000000000001E-2</v>
      </c>
      <c r="CV662" s="10">
        <v>7.8E-2</v>
      </c>
      <c r="CW662" s="10">
        <v>6.4000000000000001E-2</v>
      </c>
      <c r="CX662" s="10">
        <v>7.1999999999999995E-2</v>
      </c>
      <c r="CY662" s="10">
        <v>4.5999999999999999E-2</v>
      </c>
      <c r="CZ662" s="10">
        <v>5.3999999999999999E-2</v>
      </c>
      <c r="DA662" s="10">
        <v>4.5999999999999999E-2</v>
      </c>
      <c r="DB662" s="10">
        <v>7.3999999999999996E-2</v>
      </c>
      <c r="DC662" s="10">
        <v>7.0000000000000007E-2</v>
      </c>
      <c r="DD662" s="10">
        <v>8.4000000000000005E-2</v>
      </c>
      <c r="DE662" s="10">
        <v>6.8000000000000005E-2</v>
      </c>
      <c r="DF662" s="10">
        <v>5.3999999999999999E-2</v>
      </c>
      <c r="DG662" s="10">
        <v>5.8000000000000003E-2</v>
      </c>
      <c r="DH662" s="10">
        <v>6.4000000000000001E-2</v>
      </c>
      <c r="DI662" s="10">
        <v>4.8000000000000001E-2</v>
      </c>
      <c r="DJ662" s="25">
        <v>9619.4623874372755</v>
      </c>
      <c r="DK662" s="10">
        <v>0.57799999999999996</v>
      </c>
      <c r="DL662" s="10"/>
      <c r="DM662" s="10"/>
      <c r="DN662" s="10"/>
      <c r="DO662" s="10"/>
      <c r="DP662" s="10"/>
      <c r="DQ662" s="10"/>
      <c r="DR662" s="10"/>
      <c r="DS662" s="10"/>
      <c r="DT662" s="10"/>
      <c r="DU662" s="10"/>
      <c r="DV662" s="10"/>
    </row>
    <row r="663" spans="55:126" x14ac:dyDescent="0.35">
      <c r="BC663">
        <v>660</v>
      </c>
      <c r="BD663">
        <v>5635828.9112027269</v>
      </c>
      <c r="BI663">
        <v>660</v>
      </c>
      <c r="BJ663">
        <v>11729.119190181815</v>
      </c>
      <c r="BO663">
        <v>660</v>
      </c>
      <c r="BP663">
        <v>0.59</v>
      </c>
      <c r="BW663">
        <v>660</v>
      </c>
      <c r="BX663">
        <v>24.091679696617049</v>
      </c>
      <c r="CE663">
        <v>660</v>
      </c>
      <c r="CF663">
        <v>2892852.5977095966</v>
      </c>
      <c r="CK663">
        <v>660</v>
      </c>
      <c r="CL663">
        <v>-25.554923993171442</v>
      </c>
      <c r="CS663">
        <v>659</v>
      </c>
      <c r="CT663" s="10">
        <v>6.8000000000000005E-2</v>
      </c>
      <c r="CU663" s="10">
        <v>5.3999999999999999E-2</v>
      </c>
      <c r="CV663" s="10">
        <v>5.6000000000000001E-2</v>
      </c>
      <c r="CW663" s="10">
        <v>6.4000000000000001E-2</v>
      </c>
      <c r="CX663" s="10">
        <v>6.2E-2</v>
      </c>
      <c r="CY663" s="10">
        <v>0.06</v>
      </c>
      <c r="CZ663" s="10">
        <v>7.3999999999999996E-2</v>
      </c>
      <c r="DA663" s="10">
        <v>0.06</v>
      </c>
      <c r="DB663" s="10">
        <v>6.8000000000000005E-2</v>
      </c>
      <c r="DC663" s="10">
        <v>7.0000000000000007E-2</v>
      </c>
      <c r="DD663" s="10">
        <v>5.6000000000000001E-2</v>
      </c>
      <c r="DE663" s="10">
        <v>7.1999999999999995E-2</v>
      </c>
      <c r="DF663" s="10">
        <v>6.4000000000000001E-2</v>
      </c>
      <c r="DG663" s="10">
        <v>7.1999999999999995E-2</v>
      </c>
      <c r="DH663" s="10">
        <v>5.8000000000000003E-2</v>
      </c>
      <c r="DI663" s="10">
        <v>4.2000000000000003E-2</v>
      </c>
      <c r="DJ663" s="25">
        <v>5833.7486201944994</v>
      </c>
      <c r="DK663" s="10">
        <v>0.60199999999999998</v>
      </c>
      <c r="DL663" s="10"/>
      <c r="DM663" s="10"/>
      <c r="DN663" s="10"/>
      <c r="DO663" s="10"/>
      <c r="DP663" s="10"/>
      <c r="DQ663" s="10"/>
      <c r="DR663" s="10"/>
      <c r="DS663" s="10"/>
      <c r="DT663" s="10"/>
      <c r="DU663" s="10"/>
      <c r="DV663" s="10"/>
    </row>
    <row r="664" spans="55:126" x14ac:dyDescent="0.35">
      <c r="BC664">
        <v>661</v>
      </c>
      <c r="BD664">
        <v>5065337.7936988678</v>
      </c>
      <c r="BI664">
        <v>661</v>
      </c>
      <c r="BJ664">
        <v>11174.229896904084</v>
      </c>
      <c r="BO664">
        <v>661</v>
      </c>
      <c r="BP664">
        <v>0.57399999999999995</v>
      </c>
      <c r="BW664">
        <v>661</v>
      </c>
      <c r="BX664">
        <v>18.969405577814864</v>
      </c>
      <c r="CE664">
        <v>661</v>
      </c>
      <c r="CF664">
        <v>3456235.1922269431</v>
      </c>
      <c r="CK664">
        <v>661</v>
      </c>
      <c r="CL664">
        <v>4411.3420994388944</v>
      </c>
      <c r="CS664">
        <v>660</v>
      </c>
      <c r="CT664" s="10">
        <v>6.8000000000000005E-2</v>
      </c>
      <c r="CU664" s="10">
        <v>5.8000000000000003E-2</v>
      </c>
      <c r="CV664" s="10">
        <v>5.6000000000000001E-2</v>
      </c>
      <c r="CW664" s="10">
        <v>6.8000000000000005E-2</v>
      </c>
      <c r="CX664" s="10">
        <v>8.4000000000000005E-2</v>
      </c>
      <c r="CY664" s="10">
        <v>5.6000000000000001E-2</v>
      </c>
      <c r="CZ664" s="10">
        <v>7.5999999999999998E-2</v>
      </c>
      <c r="DA664" s="10">
        <v>5.6000000000000001E-2</v>
      </c>
      <c r="DB664" s="10">
        <v>5.8000000000000003E-2</v>
      </c>
      <c r="DC664" s="10">
        <v>0.06</v>
      </c>
      <c r="DD664" s="10">
        <v>5.1999999999999998E-2</v>
      </c>
      <c r="DE664" s="10">
        <v>5.6000000000000001E-2</v>
      </c>
      <c r="DF664" s="10">
        <v>6.4000000000000001E-2</v>
      </c>
      <c r="DG664" s="10">
        <v>7.5999999999999998E-2</v>
      </c>
      <c r="DH664" s="10">
        <v>0.06</v>
      </c>
      <c r="DI664" s="10">
        <v>5.1999999999999998E-2</v>
      </c>
      <c r="DJ664" s="25">
        <v>10018.568655933354</v>
      </c>
      <c r="DK664" s="10">
        <v>0.58799999999999997</v>
      </c>
      <c r="DL664" s="10"/>
      <c r="DM664" s="10"/>
      <c r="DN664" s="10"/>
      <c r="DO664" s="10"/>
      <c r="DP664" s="10"/>
      <c r="DQ664" s="10"/>
      <c r="DR664" s="10"/>
      <c r="DS664" s="10"/>
      <c r="DT664" s="10"/>
      <c r="DU664" s="10"/>
      <c r="DV664" s="10"/>
    </row>
    <row r="665" spans="55:126" x14ac:dyDescent="0.35">
      <c r="BC665">
        <v>662</v>
      </c>
      <c r="BD665">
        <v>5063073.1781012975</v>
      </c>
      <c r="BI665">
        <v>662</v>
      </c>
      <c r="BJ665">
        <v>-1818.8157414188686</v>
      </c>
      <c r="BO665">
        <v>662</v>
      </c>
      <c r="BP665">
        <v>0.64400000000000002</v>
      </c>
      <c r="BW665">
        <v>662</v>
      </c>
      <c r="BX665">
        <v>44.90890543943258</v>
      </c>
      <c r="CE665">
        <v>662</v>
      </c>
      <c r="CF665">
        <v>2998124.3361506709</v>
      </c>
      <c r="CK665">
        <v>662</v>
      </c>
      <c r="CL665">
        <v>5265.4377645913937</v>
      </c>
      <c r="CS665">
        <v>661</v>
      </c>
      <c r="CT665" s="10">
        <v>6.6000000000000003E-2</v>
      </c>
      <c r="CU665" s="10">
        <v>6.2E-2</v>
      </c>
      <c r="CV665" s="10">
        <v>6.6000000000000003E-2</v>
      </c>
      <c r="CW665" s="10">
        <v>7.0000000000000007E-2</v>
      </c>
      <c r="CX665" s="10">
        <v>7.3999999999999996E-2</v>
      </c>
      <c r="CY665" s="10">
        <v>8.7999999999999995E-2</v>
      </c>
      <c r="CZ665" s="10">
        <v>0.06</v>
      </c>
      <c r="DA665" s="10">
        <v>3.7999999999999999E-2</v>
      </c>
      <c r="DB665" s="10">
        <v>6.6000000000000003E-2</v>
      </c>
      <c r="DC665" s="10">
        <v>5.3999999999999999E-2</v>
      </c>
      <c r="DD665" s="10">
        <v>5.3999999999999999E-2</v>
      </c>
      <c r="DE665" s="10">
        <v>5.8000000000000003E-2</v>
      </c>
      <c r="DF665" s="10">
        <v>4.5999999999999999E-2</v>
      </c>
      <c r="DG665" s="10">
        <v>0.05</v>
      </c>
      <c r="DH665" s="10">
        <v>8.4000000000000005E-2</v>
      </c>
      <c r="DI665" s="10">
        <v>6.4000000000000001E-2</v>
      </c>
      <c r="DJ665" s="25">
        <v>9186.7620147301786</v>
      </c>
      <c r="DK665" s="10">
        <v>0.61599999999999999</v>
      </c>
      <c r="DL665" s="10"/>
      <c r="DM665" s="10"/>
      <c r="DN665" s="10"/>
      <c r="DO665" s="10"/>
      <c r="DP665" s="10"/>
      <c r="DQ665" s="10"/>
      <c r="DR665" s="10"/>
      <c r="DS665" s="10"/>
      <c r="DT665" s="10"/>
      <c r="DU665" s="10"/>
      <c r="DV665" s="10"/>
    </row>
    <row r="666" spans="55:126" x14ac:dyDescent="0.35">
      <c r="BC666">
        <v>663</v>
      </c>
      <c r="BD666">
        <v>5073027.285708908</v>
      </c>
      <c r="BI666">
        <v>663</v>
      </c>
      <c r="BJ666">
        <v>10046.019525371503</v>
      </c>
      <c r="BO666">
        <v>663</v>
      </c>
      <c r="BP666">
        <v>0.58599999999999997</v>
      </c>
      <c r="BW666">
        <v>663</v>
      </c>
      <c r="BX666">
        <v>26.696741660285468</v>
      </c>
      <c r="CE666">
        <v>663</v>
      </c>
      <c r="CF666">
        <v>1610698.9331555532</v>
      </c>
      <c r="CK666">
        <v>663</v>
      </c>
      <c r="CL666">
        <v>5105.3997746465448</v>
      </c>
      <c r="CS666">
        <v>662</v>
      </c>
      <c r="CT666" s="10">
        <v>5.6000000000000001E-2</v>
      </c>
      <c r="CU666" s="10">
        <v>5.3999999999999999E-2</v>
      </c>
      <c r="CV666" s="10">
        <v>7.8E-2</v>
      </c>
      <c r="CW666" s="10">
        <v>0.05</v>
      </c>
      <c r="CX666" s="10">
        <v>6.8000000000000005E-2</v>
      </c>
      <c r="CY666" s="10">
        <v>6.6000000000000003E-2</v>
      </c>
      <c r="CZ666" s="10">
        <v>8.2000000000000003E-2</v>
      </c>
      <c r="DA666" s="10">
        <v>0.06</v>
      </c>
      <c r="DB666" s="10">
        <v>7.0000000000000007E-2</v>
      </c>
      <c r="DC666" s="10">
        <v>6.2E-2</v>
      </c>
      <c r="DD666" s="10">
        <v>5.8000000000000003E-2</v>
      </c>
      <c r="DE666" s="10">
        <v>5.8000000000000003E-2</v>
      </c>
      <c r="DF666" s="10">
        <v>5.6000000000000001E-2</v>
      </c>
      <c r="DG666" s="10">
        <v>0.06</v>
      </c>
      <c r="DH666" s="10">
        <v>0.06</v>
      </c>
      <c r="DI666" s="10">
        <v>6.2E-2</v>
      </c>
      <c r="DJ666" s="25">
        <v>16552.306352940806</v>
      </c>
      <c r="DK666" s="10">
        <v>0.61199999999999999</v>
      </c>
      <c r="DL666" s="10"/>
      <c r="DM666" s="10"/>
      <c r="DN666" s="10"/>
      <c r="DO666" s="10"/>
      <c r="DP666" s="10"/>
      <c r="DQ666" s="10"/>
      <c r="DR666" s="10"/>
      <c r="DS666" s="10"/>
      <c r="DT666" s="10"/>
      <c r="DU666" s="10"/>
      <c r="DV666" s="10"/>
    </row>
    <row r="667" spans="55:126" x14ac:dyDescent="0.35">
      <c r="BC667">
        <v>664</v>
      </c>
      <c r="BD667">
        <v>5197334.1925871177</v>
      </c>
      <c r="BI667">
        <v>664</v>
      </c>
      <c r="BJ667">
        <v>4012.4918720885366</v>
      </c>
      <c r="BO667">
        <v>664</v>
      </c>
      <c r="BP667">
        <v>0.55000000000000004</v>
      </c>
      <c r="BW667">
        <v>664</v>
      </c>
      <c r="BX667">
        <v>24.952793639241914</v>
      </c>
      <c r="CE667">
        <v>664</v>
      </c>
      <c r="CF667">
        <v>2632059.9136981396</v>
      </c>
      <c r="CK667">
        <v>664</v>
      </c>
      <c r="CL667">
        <v>4171.0131636696888</v>
      </c>
      <c r="CS667">
        <v>663</v>
      </c>
      <c r="CT667" s="10">
        <v>6.2E-2</v>
      </c>
      <c r="CU667" s="10">
        <v>6.4000000000000001E-2</v>
      </c>
      <c r="CV667" s="10">
        <v>7.8E-2</v>
      </c>
      <c r="CW667" s="10">
        <v>5.8000000000000003E-2</v>
      </c>
      <c r="CX667" s="10">
        <v>0.05</v>
      </c>
      <c r="CY667" s="10">
        <v>5.1999999999999998E-2</v>
      </c>
      <c r="CZ667" s="10">
        <v>5.8000000000000003E-2</v>
      </c>
      <c r="DA667" s="10">
        <v>7.8E-2</v>
      </c>
      <c r="DB667" s="10">
        <v>5.8000000000000003E-2</v>
      </c>
      <c r="DC667" s="10">
        <v>5.3999999999999999E-2</v>
      </c>
      <c r="DD667" s="10">
        <v>6.2E-2</v>
      </c>
      <c r="DE667" s="10">
        <v>7.1999999999999995E-2</v>
      </c>
      <c r="DF667" s="10">
        <v>4.8000000000000001E-2</v>
      </c>
      <c r="DG667" s="10">
        <v>0.06</v>
      </c>
      <c r="DH667" s="10">
        <v>7.3999999999999996E-2</v>
      </c>
      <c r="DI667" s="10">
        <v>7.1999999999999995E-2</v>
      </c>
      <c r="DJ667" s="25">
        <v>9891.9612756139704</v>
      </c>
      <c r="DK667" s="10">
        <v>0.61</v>
      </c>
      <c r="DL667" s="10"/>
      <c r="DM667" s="10"/>
      <c r="DN667" s="10"/>
      <c r="DO667" s="10"/>
      <c r="DP667" s="10"/>
      <c r="DQ667" s="10"/>
      <c r="DR667" s="10"/>
      <c r="DS667" s="10"/>
      <c r="DT667" s="10"/>
      <c r="DU667" s="10"/>
      <c r="DV667" s="10"/>
    </row>
    <row r="668" spans="55:126" x14ac:dyDescent="0.35">
      <c r="BC668">
        <v>665</v>
      </c>
      <c r="BD668">
        <v>6356967.8809053274</v>
      </c>
      <c r="BI668">
        <v>665</v>
      </c>
      <c r="BJ668">
        <v>10526.487924067405</v>
      </c>
      <c r="BO668">
        <v>665</v>
      </c>
      <c r="BP668">
        <v>0.58799999999999997</v>
      </c>
      <c r="BW668">
        <v>665</v>
      </c>
      <c r="BX668">
        <v>23.34151951568602</v>
      </c>
      <c r="CE668">
        <v>665</v>
      </c>
      <c r="CF668">
        <v>1124340.3236193385</v>
      </c>
      <c r="CK668">
        <v>665</v>
      </c>
      <c r="CL668">
        <v>7671.3414879000411</v>
      </c>
      <c r="CS668">
        <v>664</v>
      </c>
      <c r="CT668" s="10">
        <v>5.8000000000000003E-2</v>
      </c>
      <c r="CU668" s="10">
        <v>6.2E-2</v>
      </c>
      <c r="CV668" s="10">
        <v>6.4000000000000001E-2</v>
      </c>
      <c r="CW668" s="10">
        <v>5.6000000000000001E-2</v>
      </c>
      <c r="CX668" s="10">
        <v>5.6000000000000001E-2</v>
      </c>
      <c r="CY668" s="10">
        <v>0.06</v>
      </c>
      <c r="CZ668" s="10">
        <v>7.0000000000000007E-2</v>
      </c>
      <c r="DA668" s="10">
        <v>4.3999999999999997E-2</v>
      </c>
      <c r="DB668" s="10">
        <v>6.4000000000000001E-2</v>
      </c>
      <c r="DC668" s="10">
        <v>0.05</v>
      </c>
      <c r="DD668" s="10">
        <v>7.5999999999999998E-2</v>
      </c>
      <c r="DE668" s="10">
        <v>5.8000000000000003E-2</v>
      </c>
      <c r="DF668" s="10">
        <v>7.8E-2</v>
      </c>
      <c r="DG668" s="10">
        <v>5.3999999999999999E-2</v>
      </c>
      <c r="DH668" s="10">
        <v>6.2E-2</v>
      </c>
      <c r="DI668" s="10">
        <v>8.7999999999999995E-2</v>
      </c>
      <c r="DJ668" s="25">
        <v>8030.3660668488346</v>
      </c>
      <c r="DK668" s="10">
        <v>0.61399999999999999</v>
      </c>
      <c r="DL668" s="10"/>
      <c r="DM668" s="10"/>
      <c r="DN668" s="10"/>
      <c r="DO668" s="10"/>
      <c r="DP668" s="10"/>
      <c r="DQ668" s="10"/>
      <c r="DR668" s="10"/>
      <c r="DS668" s="10"/>
      <c r="DT668" s="10"/>
      <c r="DU668" s="10"/>
      <c r="DV668" s="10"/>
    </row>
    <row r="669" spans="55:126" x14ac:dyDescent="0.35">
      <c r="BC669">
        <v>666</v>
      </c>
      <c r="BD669">
        <v>5276898.8735645646</v>
      </c>
      <c r="BI669">
        <v>666</v>
      </c>
      <c r="BJ669">
        <v>10076.850179675475</v>
      </c>
      <c r="BO669">
        <v>666</v>
      </c>
      <c r="BP669">
        <v>0.59</v>
      </c>
      <c r="BW669">
        <v>666</v>
      </c>
      <c r="BX669">
        <v>24.51475749272252</v>
      </c>
      <c r="CE669">
        <v>666</v>
      </c>
      <c r="CF669">
        <v>1846997.7185266959</v>
      </c>
      <c r="CK669">
        <v>666</v>
      </c>
      <c r="CL669">
        <v>3883.3056216270757</v>
      </c>
      <c r="CS669">
        <v>665</v>
      </c>
      <c r="CT669" s="10">
        <v>5.6000000000000001E-2</v>
      </c>
      <c r="CU669" s="10">
        <v>4.8000000000000001E-2</v>
      </c>
      <c r="CV669" s="10">
        <v>0.04</v>
      </c>
      <c r="CW669" s="10">
        <v>0.06</v>
      </c>
      <c r="CX669" s="10">
        <v>5.8000000000000003E-2</v>
      </c>
      <c r="CY669" s="10">
        <v>6.4000000000000001E-2</v>
      </c>
      <c r="CZ669" s="10">
        <v>6.2E-2</v>
      </c>
      <c r="DA669" s="10">
        <v>0.06</v>
      </c>
      <c r="DB669" s="10">
        <v>5.3999999999999999E-2</v>
      </c>
      <c r="DC669" s="10">
        <v>7.8E-2</v>
      </c>
      <c r="DD669" s="10">
        <v>7.3999999999999996E-2</v>
      </c>
      <c r="DE669" s="10">
        <v>9.1999999999999998E-2</v>
      </c>
      <c r="DF669" s="10">
        <v>7.8E-2</v>
      </c>
      <c r="DG669" s="10">
        <v>7.3999999999999996E-2</v>
      </c>
      <c r="DH669" s="10">
        <v>3.7999999999999999E-2</v>
      </c>
      <c r="DI669" s="10">
        <v>6.4000000000000001E-2</v>
      </c>
      <c r="DJ669" s="25">
        <v>13210.639490645579</v>
      </c>
      <c r="DK669" s="10">
        <v>0.57599999999999996</v>
      </c>
      <c r="DL669" s="10"/>
      <c r="DM669" s="10"/>
      <c r="DN669" s="10"/>
      <c r="DO669" s="10"/>
      <c r="DP669" s="10"/>
      <c r="DQ669" s="10"/>
      <c r="DR669" s="10"/>
      <c r="DS669" s="10"/>
      <c r="DT669" s="10"/>
      <c r="DU669" s="10"/>
      <c r="DV669" s="10"/>
    </row>
    <row r="670" spans="55:126" x14ac:dyDescent="0.35">
      <c r="BC670">
        <v>667</v>
      </c>
      <c r="BD670">
        <v>4536698.7808186337</v>
      </c>
      <c r="BI670">
        <v>667</v>
      </c>
      <c r="BJ670">
        <v>10713.223259714416</v>
      </c>
      <c r="BO670">
        <v>667</v>
      </c>
      <c r="BP670">
        <v>0.63600000000000001</v>
      </c>
      <c r="BW670">
        <v>667</v>
      </c>
      <c r="BX670">
        <v>28.481572592855276</v>
      </c>
      <c r="CE670">
        <v>667</v>
      </c>
      <c r="CF670">
        <v>2118069.244062135</v>
      </c>
      <c r="CK670">
        <v>667</v>
      </c>
      <c r="CL670">
        <v>2473.8761293475072</v>
      </c>
      <c r="CS670">
        <v>666</v>
      </c>
      <c r="CT670" s="10">
        <v>6.8000000000000005E-2</v>
      </c>
      <c r="CU670" s="10">
        <v>6.4000000000000001E-2</v>
      </c>
      <c r="CV670" s="10">
        <v>5.3999999999999999E-2</v>
      </c>
      <c r="CW670" s="10">
        <v>5.3999999999999999E-2</v>
      </c>
      <c r="CX670" s="10">
        <v>0.08</v>
      </c>
      <c r="CY670" s="10">
        <v>6.8000000000000005E-2</v>
      </c>
      <c r="CZ670" s="10">
        <v>5.1999999999999998E-2</v>
      </c>
      <c r="DA670" s="10">
        <v>5.1999999999999998E-2</v>
      </c>
      <c r="DB670" s="10">
        <v>0.06</v>
      </c>
      <c r="DC670" s="10">
        <v>6.8000000000000005E-2</v>
      </c>
      <c r="DD670" s="10">
        <v>5.1999999999999998E-2</v>
      </c>
      <c r="DE670" s="10">
        <v>7.3999999999999996E-2</v>
      </c>
      <c r="DF670" s="10">
        <v>6.4000000000000001E-2</v>
      </c>
      <c r="DG670" s="10">
        <v>6.2E-2</v>
      </c>
      <c r="DH670" s="10">
        <v>0.06</v>
      </c>
      <c r="DI670" s="10">
        <v>6.8000000000000005E-2</v>
      </c>
      <c r="DJ670" s="25">
        <v>13508.574320825559</v>
      </c>
      <c r="DK670" s="10">
        <v>0.63200000000000001</v>
      </c>
      <c r="DL670" s="10"/>
      <c r="DM670" s="10"/>
      <c r="DN670" s="10"/>
      <c r="DO670" s="10"/>
      <c r="DP670" s="10"/>
      <c r="DQ670" s="10"/>
      <c r="DR670" s="10"/>
      <c r="DS670" s="10"/>
      <c r="DT670" s="10"/>
      <c r="DU670" s="10"/>
      <c r="DV670" s="10"/>
    </row>
    <row r="671" spans="55:126" x14ac:dyDescent="0.35">
      <c r="BC671">
        <v>668</v>
      </c>
      <c r="BD671">
        <v>4528932.43088145</v>
      </c>
      <c r="BI671">
        <v>668</v>
      </c>
      <c r="BJ671">
        <v>15803.187648690024</v>
      </c>
      <c r="BO671">
        <v>668</v>
      </c>
      <c r="BP671">
        <v>0.58799999999999997</v>
      </c>
      <c r="BW671">
        <v>668</v>
      </c>
      <c r="BX671">
        <v>23.850537823142925</v>
      </c>
      <c r="CE671">
        <v>668</v>
      </c>
      <c r="CF671">
        <v>1269370.0205320388</v>
      </c>
      <c r="CK671">
        <v>668</v>
      </c>
      <c r="CL671">
        <v>5064.4639073883145</v>
      </c>
      <c r="CS671">
        <v>667</v>
      </c>
      <c r="CT671" s="10">
        <v>6.2E-2</v>
      </c>
      <c r="CU671" s="10">
        <v>6.6000000000000003E-2</v>
      </c>
      <c r="CV671" s="10">
        <v>6.4000000000000001E-2</v>
      </c>
      <c r="CW671" s="10">
        <v>6.6000000000000003E-2</v>
      </c>
      <c r="CX671" s="10">
        <v>5.3999999999999999E-2</v>
      </c>
      <c r="CY671" s="10">
        <v>0.05</v>
      </c>
      <c r="CZ671" s="10">
        <v>8.4000000000000005E-2</v>
      </c>
      <c r="DA671" s="10">
        <v>6.6000000000000003E-2</v>
      </c>
      <c r="DB671" s="10">
        <v>3.7999999999999999E-2</v>
      </c>
      <c r="DC671" s="10">
        <v>6.2E-2</v>
      </c>
      <c r="DD671" s="10">
        <v>0.09</v>
      </c>
      <c r="DE671" s="10">
        <v>7.1999999999999995E-2</v>
      </c>
      <c r="DF671" s="10">
        <v>6.8000000000000005E-2</v>
      </c>
      <c r="DG671" s="10">
        <v>5.1999999999999998E-2</v>
      </c>
      <c r="DH671" s="10">
        <v>5.8000000000000003E-2</v>
      </c>
      <c r="DI671" s="10">
        <v>4.8000000000000001E-2</v>
      </c>
      <c r="DJ671" s="25">
        <v>11228.720712545721</v>
      </c>
      <c r="DK671" s="10">
        <v>0.59599999999999997</v>
      </c>
      <c r="DL671" s="10"/>
      <c r="DM671" s="10"/>
      <c r="DN671" s="10"/>
      <c r="DO671" s="10"/>
      <c r="DP671" s="10"/>
      <c r="DQ671" s="10"/>
      <c r="DR671" s="10"/>
      <c r="DS671" s="10"/>
      <c r="DT671" s="10"/>
      <c r="DU671" s="10"/>
      <c r="DV671" s="10"/>
    </row>
    <row r="672" spans="55:126" x14ac:dyDescent="0.35">
      <c r="BC672">
        <v>669</v>
      </c>
      <c r="BD672">
        <v>6063912.620536942</v>
      </c>
      <c r="BI672">
        <v>669</v>
      </c>
      <c r="BJ672">
        <v>7606.9045932517292</v>
      </c>
      <c r="BO672">
        <v>669</v>
      </c>
      <c r="BP672">
        <v>0.63800000000000001</v>
      </c>
      <c r="BW672">
        <v>669</v>
      </c>
      <c r="BX672">
        <v>26.034963384785627</v>
      </c>
      <c r="CE672">
        <v>669</v>
      </c>
      <c r="CF672">
        <v>1966245.8594635986</v>
      </c>
      <c r="CK672">
        <v>669</v>
      </c>
      <c r="CL672">
        <v>2277.6901765919315</v>
      </c>
      <c r="CS672">
        <v>668</v>
      </c>
      <c r="CT672" s="10">
        <v>0.06</v>
      </c>
      <c r="CU672" s="10">
        <v>6.2E-2</v>
      </c>
      <c r="CV672" s="10">
        <v>7.5999999999999998E-2</v>
      </c>
      <c r="CW672" s="10">
        <v>5.1999999999999998E-2</v>
      </c>
      <c r="CX672" s="10">
        <v>7.1999999999999995E-2</v>
      </c>
      <c r="CY672" s="10">
        <v>0.06</v>
      </c>
      <c r="CZ672" s="10">
        <v>6.2E-2</v>
      </c>
      <c r="DA672" s="10">
        <v>6.8000000000000005E-2</v>
      </c>
      <c r="DB672" s="10">
        <v>7.1999999999999995E-2</v>
      </c>
      <c r="DC672" s="10">
        <v>5.6000000000000001E-2</v>
      </c>
      <c r="DD672" s="10">
        <v>5.3999999999999999E-2</v>
      </c>
      <c r="DE672" s="10">
        <v>4.2000000000000003E-2</v>
      </c>
      <c r="DF672" s="10">
        <v>6.8000000000000005E-2</v>
      </c>
      <c r="DG672" s="10">
        <v>7.1999999999999995E-2</v>
      </c>
      <c r="DH672" s="10">
        <v>5.1999999999999998E-2</v>
      </c>
      <c r="DI672" s="10">
        <v>7.1999999999999995E-2</v>
      </c>
      <c r="DJ672" s="25">
        <v>9690.3197806496373</v>
      </c>
      <c r="DK672" s="10">
        <v>0.61799999999999999</v>
      </c>
      <c r="DL672" s="10"/>
      <c r="DM672" s="10"/>
      <c r="DN672" s="10"/>
      <c r="DO672" s="10"/>
      <c r="DP672" s="10"/>
      <c r="DQ672" s="10"/>
      <c r="DR672" s="10"/>
      <c r="DS672" s="10"/>
      <c r="DT672" s="10"/>
      <c r="DU672" s="10"/>
      <c r="DV672" s="10"/>
    </row>
    <row r="673" spans="55:126" x14ac:dyDescent="0.35">
      <c r="BC673">
        <v>670</v>
      </c>
      <c r="BD673">
        <v>4136441.5753451553</v>
      </c>
      <c r="BI673">
        <v>670</v>
      </c>
      <c r="BJ673">
        <v>8608.2293381387699</v>
      </c>
      <c r="BO673">
        <v>670</v>
      </c>
      <c r="BP673">
        <v>0.57999999999999996</v>
      </c>
      <c r="BW673">
        <v>670</v>
      </c>
      <c r="BX673">
        <v>24.842839117419082</v>
      </c>
      <c r="CE673">
        <v>670</v>
      </c>
      <c r="CF673">
        <v>1350367.5673628752</v>
      </c>
      <c r="CK673">
        <v>670</v>
      </c>
      <c r="CL673">
        <v>-1221.3504567722393</v>
      </c>
      <c r="CS673">
        <v>669</v>
      </c>
      <c r="CT673" s="10">
        <v>6.6000000000000003E-2</v>
      </c>
      <c r="CU673" s="10">
        <v>6.8000000000000005E-2</v>
      </c>
      <c r="CV673" s="10">
        <v>0.06</v>
      </c>
      <c r="CW673" s="10">
        <v>5.1999999999999998E-2</v>
      </c>
      <c r="CX673" s="10">
        <v>5.8000000000000003E-2</v>
      </c>
      <c r="CY673" s="10">
        <v>5.6000000000000001E-2</v>
      </c>
      <c r="CZ673" s="10">
        <v>6.2E-2</v>
      </c>
      <c r="DA673" s="10">
        <v>5.6000000000000001E-2</v>
      </c>
      <c r="DB673" s="10">
        <v>6.4000000000000001E-2</v>
      </c>
      <c r="DC673" s="10">
        <v>5.8000000000000003E-2</v>
      </c>
      <c r="DD673" s="10">
        <v>0.06</v>
      </c>
      <c r="DE673" s="10">
        <v>6.8000000000000005E-2</v>
      </c>
      <c r="DF673" s="10">
        <v>7.0000000000000007E-2</v>
      </c>
      <c r="DG673" s="10">
        <v>5.3999999999999999E-2</v>
      </c>
      <c r="DH673" s="10">
        <v>7.1999999999999995E-2</v>
      </c>
      <c r="DI673" s="10">
        <v>7.5999999999999998E-2</v>
      </c>
      <c r="DJ673" s="25">
        <v>10714.549122067569</v>
      </c>
      <c r="DK673" s="10">
        <v>0.60199999999999998</v>
      </c>
      <c r="DL673" s="10"/>
      <c r="DM673" s="10"/>
      <c r="DN673" s="10"/>
      <c r="DO673" s="10"/>
      <c r="DP673" s="10"/>
      <c r="DQ673" s="10"/>
      <c r="DR673" s="10"/>
      <c r="DS673" s="10"/>
      <c r="DT673" s="10"/>
      <c r="DU673" s="10"/>
      <c r="DV673" s="10"/>
    </row>
    <row r="674" spans="55:126" x14ac:dyDescent="0.35">
      <c r="BC674">
        <v>671</v>
      </c>
      <c r="BD674">
        <v>4681963.5976945218</v>
      </c>
      <c r="BI674">
        <v>671</v>
      </c>
      <c r="BJ674">
        <v>8822.9412463672488</v>
      </c>
      <c r="BO674">
        <v>671</v>
      </c>
      <c r="BP674">
        <v>0.628</v>
      </c>
      <c r="BW674">
        <v>671</v>
      </c>
      <c r="BX674">
        <v>25.586782699364989</v>
      </c>
      <c r="CE674">
        <v>671</v>
      </c>
      <c r="CF674">
        <v>1946711.2576039876</v>
      </c>
      <c r="CK674">
        <v>671</v>
      </c>
      <c r="CL674">
        <v>4604.1524610105016</v>
      </c>
      <c r="CS674">
        <v>670</v>
      </c>
      <c r="CT674" s="10">
        <v>4.5999999999999999E-2</v>
      </c>
      <c r="CU674" s="10">
        <v>3.4000000000000002E-2</v>
      </c>
      <c r="CV674" s="10">
        <v>7.3999999999999996E-2</v>
      </c>
      <c r="CW674" s="10">
        <v>5.6000000000000001E-2</v>
      </c>
      <c r="CX674" s="10">
        <v>6.2E-2</v>
      </c>
      <c r="CY674" s="10">
        <v>5.6000000000000001E-2</v>
      </c>
      <c r="CZ674" s="10">
        <v>6.2E-2</v>
      </c>
      <c r="DA674" s="10">
        <v>7.5999999999999998E-2</v>
      </c>
      <c r="DB674" s="10">
        <v>4.5999999999999999E-2</v>
      </c>
      <c r="DC674" s="10">
        <v>0.06</v>
      </c>
      <c r="DD674" s="10">
        <v>7.0000000000000007E-2</v>
      </c>
      <c r="DE674" s="10">
        <v>6.2E-2</v>
      </c>
      <c r="DF674" s="10">
        <v>8.4000000000000005E-2</v>
      </c>
      <c r="DG674" s="10">
        <v>6.2E-2</v>
      </c>
      <c r="DH674" s="10">
        <v>0.08</v>
      </c>
      <c r="DI674" s="10">
        <v>7.0000000000000007E-2</v>
      </c>
      <c r="DJ674" s="25">
        <v>10546.819488761781</v>
      </c>
      <c r="DK674" s="10">
        <v>0.60399999999999998</v>
      </c>
      <c r="DL674" s="10"/>
      <c r="DM674" s="10"/>
      <c r="DN674" s="10"/>
      <c r="DO674" s="10"/>
      <c r="DP674" s="10"/>
      <c r="DQ674" s="10"/>
      <c r="DR674" s="10"/>
      <c r="DS674" s="10"/>
      <c r="DT674" s="10"/>
      <c r="DU674" s="10"/>
      <c r="DV674" s="10"/>
    </row>
    <row r="675" spans="55:126" x14ac:dyDescent="0.35">
      <c r="BC675">
        <v>672</v>
      </c>
      <c r="BD675">
        <v>2895429.7625255315</v>
      </c>
      <c r="BI675">
        <v>672</v>
      </c>
      <c r="BJ675">
        <v>11292.104741766601</v>
      </c>
      <c r="BO675">
        <v>672</v>
      </c>
      <c r="BP675">
        <v>0.63800000000000001</v>
      </c>
      <c r="BW675">
        <v>672</v>
      </c>
      <c r="BX675">
        <v>25.823920263750612</v>
      </c>
      <c r="CE675">
        <v>672</v>
      </c>
      <c r="CF675">
        <v>2369389.3986900831</v>
      </c>
      <c r="CK675">
        <v>672</v>
      </c>
      <c r="CL675">
        <v>3322.0529607859571</v>
      </c>
      <c r="CS675">
        <v>671</v>
      </c>
      <c r="CT675" s="10">
        <v>4.8000000000000001E-2</v>
      </c>
      <c r="CU675" s="10">
        <v>5.8000000000000003E-2</v>
      </c>
      <c r="CV675" s="10">
        <v>0.05</v>
      </c>
      <c r="CW675" s="10">
        <v>7.5999999999999998E-2</v>
      </c>
      <c r="CX675" s="10">
        <v>7.1999999999999995E-2</v>
      </c>
      <c r="CY675" s="10">
        <v>5.8000000000000003E-2</v>
      </c>
      <c r="CZ675" s="10">
        <v>0.06</v>
      </c>
      <c r="DA675" s="10">
        <v>7.1999999999999995E-2</v>
      </c>
      <c r="DB675" s="10">
        <v>8.2000000000000003E-2</v>
      </c>
      <c r="DC675" s="10">
        <v>5.8000000000000003E-2</v>
      </c>
      <c r="DD675" s="10">
        <v>6.6000000000000003E-2</v>
      </c>
      <c r="DE675" s="10">
        <v>0.06</v>
      </c>
      <c r="DF675" s="10">
        <v>7.0000000000000007E-2</v>
      </c>
      <c r="DG675" s="10">
        <v>4.8000000000000001E-2</v>
      </c>
      <c r="DH675" s="10">
        <v>0.06</v>
      </c>
      <c r="DI675" s="10">
        <v>6.2E-2</v>
      </c>
      <c r="DJ675" s="25">
        <v>9837.9167850265349</v>
      </c>
      <c r="DK675" s="10">
        <v>0.57599999999999996</v>
      </c>
      <c r="DL675" s="10"/>
      <c r="DM675" s="10"/>
      <c r="DN675" s="10"/>
      <c r="DO675" s="10"/>
      <c r="DP675" s="10"/>
      <c r="DQ675" s="10"/>
      <c r="DR675" s="10"/>
      <c r="DS675" s="10"/>
      <c r="DT675" s="10"/>
      <c r="DU675" s="10"/>
      <c r="DV675" s="10"/>
    </row>
    <row r="676" spans="55:126" x14ac:dyDescent="0.35">
      <c r="BC676">
        <v>673</v>
      </c>
      <c r="BD676">
        <v>7705362.828730315</v>
      </c>
      <c r="BI676">
        <v>673</v>
      </c>
      <c r="BJ676">
        <v>12088.414757631801</v>
      </c>
      <c r="BO676">
        <v>673</v>
      </c>
      <c r="BP676">
        <v>0.60399999999999998</v>
      </c>
      <c r="BW676">
        <v>673</v>
      </c>
      <c r="BX676">
        <v>24.962511605630258</v>
      </c>
      <c r="CE676">
        <v>673</v>
      </c>
      <c r="CF676">
        <v>1864373.6238425036</v>
      </c>
      <c r="CK676">
        <v>673</v>
      </c>
      <c r="CL676">
        <v>3590.7754298055479</v>
      </c>
      <c r="CS676">
        <v>672</v>
      </c>
      <c r="CT676" s="10">
        <v>0.05</v>
      </c>
      <c r="CU676" s="10">
        <v>0.06</v>
      </c>
      <c r="CV676" s="10">
        <v>5.8000000000000003E-2</v>
      </c>
      <c r="CW676" s="10">
        <v>5.6000000000000001E-2</v>
      </c>
      <c r="CX676" s="10">
        <v>6.4000000000000001E-2</v>
      </c>
      <c r="CY676" s="10">
        <v>7.3999999999999996E-2</v>
      </c>
      <c r="CZ676" s="10">
        <v>6.6000000000000003E-2</v>
      </c>
      <c r="DA676" s="10">
        <v>7.3999999999999996E-2</v>
      </c>
      <c r="DB676" s="10">
        <v>5.6000000000000001E-2</v>
      </c>
      <c r="DC676" s="10">
        <v>5.1999999999999998E-2</v>
      </c>
      <c r="DD676" s="10">
        <v>7.0000000000000007E-2</v>
      </c>
      <c r="DE676" s="10">
        <v>4.8000000000000001E-2</v>
      </c>
      <c r="DF676" s="10">
        <v>9.4E-2</v>
      </c>
      <c r="DG676" s="10">
        <v>4.3999999999999997E-2</v>
      </c>
      <c r="DH676" s="10">
        <v>7.8E-2</v>
      </c>
      <c r="DI676" s="10">
        <v>5.6000000000000001E-2</v>
      </c>
      <c r="DJ676" s="25">
        <v>11500.898073645516</v>
      </c>
      <c r="DK676" s="10">
        <v>0.56399999999999995</v>
      </c>
      <c r="DL676" s="10"/>
      <c r="DM676" s="10"/>
      <c r="DN676" s="10"/>
      <c r="DO676" s="10"/>
      <c r="DP676" s="10"/>
      <c r="DQ676" s="10"/>
      <c r="DR676" s="10"/>
      <c r="DS676" s="10"/>
      <c r="DT676" s="10"/>
      <c r="DU676" s="10"/>
      <c r="DV676" s="10"/>
    </row>
    <row r="677" spans="55:126" x14ac:dyDescent="0.35">
      <c r="BC677">
        <v>674</v>
      </c>
      <c r="BD677">
        <v>4726189.9013177473</v>
      </c>
      <c r="BI677">
        <v>674</v>
      </c>
      <c r="BJ677">
        <v>11470.60918230164</v>
      </c>
      <c r="BO677">
        <v>674</v>
      </c>
      <c r="BP677">
        <v>0.58399999999999996</v>
      </c>
      <c r="BW677">
        <v>674</v>
      </c>
      <c r="BX677">
        <v>22.54177432501189</v>
      </c>
      <c r="CE677">
        <v>674</v>
      </c>
      <c r="CF677">
        <v>1313983.0226072676</v>
      </c>
      <c r="CK677">
        <v>674</v>
      </c>
      <c r="CL677">
        <v>2890.3788902128658</v>
      </c>
      <c r="CS677">
        <v>673</v>
      </c>
      <c r="CT677" s="10">
        <v>0.06</v>
      </c>
      <c r="CU677" s="10">
        <v>5.6000000000000001E-2</v>
      </c>
      <c r="CV677" s="10">
        <v>7.8E-2</v>
      </c>
      <c r="CW677" s="10">
        <v>4.5999999999999999E-2</v>
      </c>
      <c r="CX677" s="10">
        <v>6.2E-2</v>
      </c>
      <c r="CY677" s="10">
        <v>5.6000000000000001E-2</v>
      </c>
      <c r="CZ677" s="10">
        <v>7.0000000000000007E-2</v>
      </c>
      <c r="DA677" s="10">
        <v>6.4000000000000001E-2</v>
      </c>
      <c r="DB677" s="10">
        <v>8.5999999999999993E-2</v>
      </c>
      <c r="DC677" s="10">
        <v>6.2E-2</v>
      </c>
      <c r="DD677" s="10">
        <v>5.3999999999999999E-2</v>
      </c>
      <c r="DE677" s="10">
        <v>6.2E-2</v>
      </c>
      <c r="DF677" s="10">
        <v>7.0000000000000007E-2</v>
      </c>
      <c r="DG677" s="10">
        <v>5.6000000000000001E-2</v>
      </c>
      <c r="DH677" s="10">
        <v>5.3999999999999999E-2</v>
      </c>
      <c r="DI677" s="10">
        <v>6.4000000000000001E-2</v>
      </c>
      <c r="DJ677" s="25">
        <v>11395.539503438429</v>
      </c>
      <c r="DK677" s="10">
        <v>0.60799999999999998</v>
      </c>
      <c r="DL677" s="10"/>
      <c r="DM677" s="10"/>
      <c r="DN677" s="10"/>
      <c r="DO677" s="10"/>
      <c r="DP677" s="10"/>
      <c r="DQ677" s="10"/>
      <c r="DR677" s="10"/>
      <c r="DS677" s="10"/>
      <c r="DT677" s="10"/>
      <c r="DU677" s="10"/>
      <c r="DV677" s="10"/>
    </row>
    <row r="678" spans="55:126" x14ac:dyDescent="0.35">
      <c r="BC678">
        <v>675</v>
      </c>
      <c r="BD678">
        <v>3723476.5824669949</v>
      </c>
      <c r="BI678">
        <v>675</v>
      </c>
      <c r="BJ678">
        <v>11163.81215792438</v>
      </c>
      <c r="BO678">
        <v>675</v>
      </c>
      <c r="BP678">
        <v>0.63200000000000001</v>
      </c>
      <c r="BW678">
        <v>675</v>
      </c>
      <c r="BX678">
        <v>25.335479635369058</v>
      </c>
      <c r="CE678">
        <v>675</v>
      </c>
      <c r="CF678">
        <v>2012366.7385192383</v>
      </c>
      <c r="CK678">
        <v>675</v>
      </c>
      <c r="CL678">
        <v>4442.4464428303618</v>
      </c>
      <c r="CS678">
        <v>674</v>
      </c>
      <c r="CT678" s="10">
        <v>3.5999999999999997E-2</v>
      </c>
      <c r="CU678" s="10">
        <v>6.4000000000000001E-2</v>
      </c>
      <c r="CV678" s="10">
        <v>7.1999999999999995E-2</v>
      </c>
      <c r="CW678" s="10">
        <v>7.0000000000000007E-2</v>
      </c>
      <c r="CX678" s="10">
        <v>8.4000000000000005E-2</v>
      </c>
      <c r="CY678" s="10">
        <v>7.0000000000000007E-2</v>
      </c>
      <c r="CZ678" s="10">
        <v>5.1999999999999998E-2</v>
      </c>
      <c r="DA678" s="10">
        <v>0.06</v>
      </c>
      <c r="DB678" s="10">
        <v>6.8000000000000005E-2</v>
      </c>
      <c r="DC678" s="10">
        <v>7.3999999999999996E-2</v>
      </c>
      <c r="DD678" s="10">
        <v>5.1999999999999998E-2</v>
      </c>
      <c r="DE678" s="10">
        <v>6.4000000000000001E-2</v>
      </c>
      <c r="DF678" s="10">
        <v>6.4000000000000001E-2</v>
      </c>
      <c r="DG678" s="10">
        <v>5.8000000000000003E-2</v>
      </c>
      <c r="DH678" s="10">
        <v>5.3999999999999999E-2</v>
      </c>
      <c r="DI678" s="10">
        <v>5.8000000000000003E-2</v>
      </c>
      <c r="DJ678" s="25">
        <v>7624.1890406436924</v>
      </c>
      <c r="DK678" s="10">
        <v>0.63800000000000001</v>
      </c>
      <c r="DL678" s="10"/>
      <c r="DM678" s="10"/>
      <c r="DN678" s="10"/>
      <c r="DO678" s="10"/>
      <c r="DP678" s="10"/>
      <c r="DQ678" s="10"/>
      <c r="DR678" s="10"/>
      <c r="DS678" s="10"/>
      <c r="DT678" s="10"/>
      <c r="DU678" s="10"/>
      <c r="DV678" s="10"/>
    </row>
    <row r="679" spans="55:126" x14ac:dyDescent="0.35">
      <c r="BC679">
        <v>676</v>
      </c>
      <c r="BD679">
        <v>5564049.4502578471</v>
      </c>
      <c r="BI679">
        <v>676</v>
      </c>
      <c r="BJ679">
        <v>8453.8169199148688</v>
      </c>
      <c r="BO679">
        <v>676</v>
      </c>
      <c r="BP679">
        <v>0.63600000000000001</v>
      </c>
      <c r="BW679">
        <v>676</v>
      </c>
      <c r="BX679">
        <v>23.284879749380924</v>
      </c>
      <c r="CE679">
        <v>676</v>
      </c>
      <c r="CF679">
        <v>676936.52976029518</v>
      </c>
      <c r="CK679">
        <v>676</v>
      </c>
      <c r="CL679">
        <v>4085.1932478661101</v>
      </c>
      <c r="CS679">
        <v>675</v>
      </c>
      <c r="CT679" s="10">
        <v>6.8000000000000005E-2</v>
      </c>
      <c r="CU679" s="10">
        <v>0.06</v>
      </c>
      <c r="CV679" s="10">
        <v>5.6000000000000001E-2</v>
      </c>
      <c r="CW679" s="10">
        <v>7.3999999999999996E-2</v>
      </c>
      <c r="CX679" s="10">
        <v>7.1999999999999995E-2</v>
      </c>
      <c r="CY679" s="10">
        <v>4.2000000000000003E-2</v>
      </c>
      <c r="CZ679" s="10">
        <v>5.1999999999999998E-2</v>
      </c>
      <c r="DA679" s="10">
        <v>7.1999999999999995E-2</v>
      </c>
      <c r="DB679" s="10">
        <v>0.05</v>
      </c>
      <c r="DC679" s="10">
        <v>7.5999999999999998E-2</v>
      </c>
      <c r="DD679" s="10">
        <v>0.06</v>
      </c>
      <c r="DE679" s="10">
        <v>6.4000000000000001E-2</v>
      </c>
      <c r="DF679" s="10">
        <v>6.2E-2</v>
      </c>
      <c r="DG679" s="10">
        <v>6.6000000000000003E-2</v>
      </c>
      <c r="DH679" s="10">
        <v>9.6000000000000002E-2</v>
      </c>
      <c r="DI679" s="10">
        <v>0.03</v>
      </c>
      <c r="DJ679" s="25">
        <v>12435.26204264634</v>
      </c>
      <c r="DK679" s="10">
        <v>0.56599999999999995</v>
      </c>
      <c r="DL679" s="10"/>
      <c r="DM679" s="10"/>
      <c r="DN679" s="10"/>
      <c r="DO679" s="10"/>
      <c r="DP679" s="10"/>
      <c r="DQ679" s="10"/>
      <c r="DR679" s="10"/>
      <c r="DS679" s="10"/>
      <c r="DT679" s="10"/>
      <c r="DU679" s="10"/>
      <c r="DV679" s="10"/>
    </row>
    <row r="680" spans="55:126" x14ac:dyDescent="0.35">
      <c r="BC680">
        <v>677</v>
      </c>
      <c r="BD680">
        <v>5481274.1109562572</v>
      </c>
      <c r="BI680">
        <v>677</v>
      </c>
      <c r="BJ680">
        <v>10313.884010302481</v>
      </c>
      <c r="BO680">
        <v>677</v>
      </c>
      <c r="BP680">
        <v>0.59399999999999997</v>
      </c>
      <c r="BW680">
        <v>677</v>
      </c>
      <c r="BX680">
        <v>27.299323336599826</v>
      </c>
      <c r="CE680">
        <v>677</v>
      </c>
      <c r="CF680">
        <v>-4723381.5264467308</v>
      </c>
      <c r="CK680">
        <v>677</v>
      </c>
      <c r="CL680">
        <v>3857.5803657945407</v>
      </c>
      <c r="CS680">
        <v>676</v>
      </c>
      <c r="CT680" s="10">
        <v>8.4000000000000005E-2</v>
      </c>
      <c r="CU680" s="10">
        <v>6.2E-2</v>
      </c>
      <c r="CV680" s="10">
        <v>0.05</v>
      </c>
      <c r="CW680" s="10">
        <v>4.8000000000000001E-2</v>
      </c>
      <c r="CX680" s="10">
        <v>7.8E-2</v>
      </c>
      <c r="CY680" s="10">
        <v>0.06</v>
      </c>
      <c r="CZ680" s="10">
        <v>5.8000000000000003E-2</v>
      </c>
      <c r="DA680" s="10">
        <v>6.8000000000000005E-2</v>
      </c>
      <c r="DB680" s="10">
        <v>5.6000000000000001E-2</v>
      </c>
      <c r="DC680" s="10">
        <v>7.3999999999999996E-2</v>
      </c>
      <c r="DD680" s="10">
        <v>0.06</v>
      </c>
      <c r="DE680" s="10">
        <v>7.8E-2</v>
      </c>
      <c r="DF680" s="10">
        <v>6.4000000000000001E-2</v>
      </c>
      <c r="DG680" s="10">
        <v>0.05</v>
      </c>
      <c r="DH680" s="10">
        <v>0.06</v>
      </c>
      <c r="DI680" s="10">
        <v>0.05</v>
      </c>
      <c r="DJ680" s="25">
        <v>10199.706053897184</v>
      </c>
      <c r="DK680" s="10">
        <v>0.59199999999999997</v>
      </c>
      <c r="DL680" s="10"/>
      <c r="DM680" s="10"/>
      <c r="DN680" s="10"/>
      <c r="DO680" s="10"/>
      <c r="DP680" s="10"/>
      <c r="DQ680" s="10"/>
      <c r="DR680" s="10"/>
      <c r="DS680" s="10"/>
      <c r="DT680" s="10"/>
      <c r="DU680" s="10"/>
      <c r="DV680" s="10"/>
    </row>
    <row r="681" spans="55:126" x14ac:dyDescent="0.35">
      <c r="BC681">
        <v>678</v>
      </c>
      <c r="BD681">
        <v>4411236.166728857</v>
      </c>
      <c r="BI681">
        <v>678</v>
      </c>
      <c r="BJ681">
        <v>8941.7070975242877</v>
      </c>
      <c r="BO681">
        <v>678</v>
      </c>
      <c r="BP681">
        <v>0.59799999999999998</v>
      </c>
      <c r="BW681">
        <v>678</v>
      </c>
      <c r="BX681">
        <v>25.169149202665242</v>
      </c>
      <c r="CE681">
        <v>678</v>
      </c>
      <c r="CF681">
        <v>999925.90814418322</v>
      </c>
      <c r="CK681">
        <v>678</v>
      </c>
      <c r="CL681">
        <v>4555.4243313689703</v>
      </c>
      <c r="CS681">
        <v>677</v>
      </c>
      <c r="CT681" s="10">
        <v>0.06</v>
      </c>
      <c r="CU681" s="10">
        <v>0.08</v>
      </c>
      <c r="CV681" s="10">
        <v>7.3999999999999996E-2</v>
      </c>
      <c r="CW681" s="10">
        <v>5.8000000000000003E-2</v>
      </c>
      <c r="CX681" s="10">
        <v>6.8000000000000005E-2</v>
      </c>
      <c r="CY681" s="10">
        <v>5.1999999999999998E-2</v>
      </c>
      <c r="CZ681" s="10">
        <v>6.6000000000000003E-2</v>
      </c>
      <c r="DA681" s="10">
        <v>5.3999999999999999E-2</v>
      </c>
      <c r="DB681" s="10">
        <v>0.06</v>
      </c>
      <c r="DC681" s="10">
        <v>5.3999999999999999E-2</v>
      </c>
      <c r="DD681" s="10">
        <v>5.8000000000000003E-2</v>
      </c>
      <c r="DE681" s="10">
        <v>5.8000000000000003E-2</v>
      </c>
      <c r="DF681" s="10">
        <v>4.8000000000000001E-2</v>
      </c>
      <c r="DG681" s="10">
        <v>6.8000000000000005E-2</v>
      </c>
      <c r="DH681" s="10">
        <v>7.0000000000000007E-2</v>
      </c>
      <c r="DI681" s="10">
        <v>7.1999999999999995E-2</v>
      </c>
      <c r="DJ681" s="25">
        <v>10856.285949869265</v>
      </c>
      <c r="DK681" s="10">
        <v>0.55200000000000005</v>
      </c>
      <c r="DL681" s="10"/>
      <c r="DM681" s="10"/>
      <c r="DN681" s="10"/>
      <c r="DO681" s="10"/>
      <c r="DP681" s="10"/>
      <c r="DQ681" s="10"/>
      <c r="DR681" s="10"/>
      <c r="DS681" s="10"/>
      <c r="DT681" s="10"/>
      <c r="DU681" s="10"/>
      <c r="DV681" s="10"/>
    </row>
    <row r="682" spans="55:126" x14ac:dyDescent="0.35">
      <c r="BC682">
        <v>679</v>
      </c>
      <c r="BD682">
        <v>4555118.4549002219</v>
      </c>
      <c r="BI682">
        <v>679</v>
      </c>
      <c r="BJ682">
        <v>28383.619880937033</v>
      </c>
      <c r="BO682">
        <v>679</v>
      </c>
      <c r="BP682">
        <v>0.624</v>
      </c>
      <c r="BW682">
        <v>679</v>
      </c>
      <c r="BX682">
        <v>25.94787119788726</v>
      </c>
      <c r="CE682">
        <v>679</v>
      </c>
      <c r="CF682">
        <v>-993641.39816971566</v>
      </c>
      <c r="CK682">
        <v>679</v>
      </c>
      <c r="CL682">
        <v>2744.4360687945459</v>
      </c>
      <c r="CS682">
        <v>678</v>
      </c>
      <c r="CT682" s="10">
        <v>5.6000000000000001E-2</v>
      </c>
      <c r="CU682" s="10">
        <v>5.1999999999999998E-2</v>
      </c>
      <c r="CV682" s="10">
        <v>0.04</v>
      </c>
      <c r="CW682" s="10">
        <v>5.6000000000000001E-2</v>
      </c>
      <c r="CX682" s="10">
        <v>6.2E-2</v>
      </c>
      <c r="CY682" s="10">
        <v>7.8E-2</v>
      </c>
      <c r="CZ682" s="10">
        <v>7.0000000000000007E-2</v>
      </c>
      <c r="DA682" s="10">
        <v>6.6000000000000003E-2</v>
      </c>
      <c r="DB682" s="10">
        <v>6.6000000000000003E-2</v>
      </c>
      <c r="DC682" s="10">
        <v>5.3999999999999999E-2</v>
      </c>
      <c r="DD682" s="10">
        <v>5.3999999999999999E-2</v>
      </c>
      <c r="DE682" s="10">
        <v>7.1999999999999995E-2</v>
      </c>
      <c r="DF682" s="10">
        <v>7.8E-2</v>
      </c>
      <c r="DG682" s="10">
        <v>0.05</v>
      </c>
      <c r="DH682" s="10">
        <v>6.8000000000000005E-2</v>
      </c>
      <c r="DI682" s="10">
        <v>7.8E-2</v>
      </c>
      <c r="DJ682" s="25">
        <v>12322.509455276731</v>
      </c>
      <c r="DK682" s="10">
        <v>0.626</v>
      </c>
      <c r="DL682" s="10"/>
      <c r="DM682" s="10"/>
      <c r="DN682" s="10"/>
      <c r="DO682" s="10"/>
      <c r="DP682" s="10"/>
      <c r="DQ682" s="10"/>
      <c r="DR682" s="10"/>
      <c r="DS682" s="10"/>
      <c r="DT682" s="10"/>
      <c r="DU682" s="10"/>
      <c r="DV682" s="10"/>
    </row>
    <row r="683" spans="55:126" x14ac:dyDescent="0.35">
      <c r="BC683">
        <v>680</v>
      </c>
      <c r="BD683">
        <v>6013321.0976827685</v>
      </c>
      <c r="BI683">
        <v>680</v>
      </c>
      <c r="BJ683">
        <v>11019.231812248021</v>
      </c>
      <c r="BO683">
        <v>680</v>
      </c>
      <c r="BP683">
        <v>0.6</v>
      </c>
      <c r="BW683">
        <v>680</v>
      </c>
      <c r="BX683">
        <v>25.183137616764057</v>
      </c>
      <c r="CE683">
        <v>680</v>
      </c>
      <c r="CF683">
        <v>1742221.3815539232</v>
      </c>
      <c r="CK683">
        <v>680</v>
      </c>
      <c r="CL683">
        <v>3910.6871704246005</v>
      </c>
      <c r="CS683">
        <v>679</v>
      </c>
      <c r="CT683" s="10">
        <v>6.8000000000000005E-2</v>
      </c>
      <c r="CU683" s="10">
        <v>5.6000000000000001E-2</v>
      </c>
      <c r="CV683" s="10">
        <v>6.2E-2</v>
      </c>
      <c r="CW683" s="10">
        <v>5.8000000000000003E-2</v>
      </c>
      <c r="CX683" s="10">
        <v>6.8000000000000005E-2</v>
      </c>
      <c r="CY683" s="10">
        <v>4.8000000000000001E-2</v>
      </c>
      <c r="CZ683" s="10">
        <v>7.3999999999999996E-2</v>
      </c>
      <c r="DA683" s="10">
        <v>6.2E-2</v>
      </c>
      <c r="DB683" s="10">
        <v>5.6000000000000001E-2</v>
      </c>
      <c r="DC683" s="10">
        <v>6.6000000000000003E-2</v>
      </c>
      <c r="DD683" s="10">
        <v>0.06</v>
      </c>
      <c r="DE683" s="10">
        <v>0.06</v>
      </c>
      <c r="DF683" s="10">
        <v>4.8000000000000001E-2</v>
      </c>
      <c r="DG683" s="10">
        <v>6.2E-2</v>
      </c>
      <c r="DH683" s="10">
        <v>7.0000000000000007E-2</v>
      </c>
      <c r="DI683" s="10">
        <v>8.2000000000000003E-2</v>
      </c>
      <c r="DJ683" s="25">
        <v>8991.9207978115937</v>
      </c>
      <c r="DK683" s="10">
        <v>0.61799999999999999</v>
      </c>
      <c r="DL683" s="10"/>
      <c r="DM683" s="10"/>
      <c r="DN683" s="10"/>
      <c r="DO683" s="10"/>
      <c r="DP683" s="10"/>
      <c r="DQ683" s="10"/>
      <c r="DR683" s="10"/>
      <c r="DS683" s="10"/>
      <c r="DT683" s="10"/>
      <c r="DU683" s="10"/>
      <c r="DV683" s="10"/>
    </row>
    <row r="684" spans="55:126" x14ac:dyDescent="0.35">
      <c r="BC684">
        <v>681</v>
      </c>
      <c r="BD684">
        <v>5702911.7271620929</v>
      </c>
      <c r="BI684">
        <v>681</v>
      </c>
      <c r="BJ684">
        <v>15230.986091873323</v>
      </c>
      <c r="BO684">
        <v>681</v>
      </c>
      <c r="BP684">
        <v>0.57799999999999996</v>
      </c>
      <c r="BW684">
        <v>681</v>
      </c>
      <c r="BX684">
        <v>25.527556128765188</v>
      </c>
      <c r="CE684">
        <v>681</v>
      </c>
      <c r="CF684">
        <v>2085067.4958797817</v>
      </c>
      <c r="CK684">
        <v>681</v>
      </c>
      <c r="CL684">
        <v>2630.4398723164895</v>
      </c>
      <c r="CS684">
        <v>680</v>
      </c>
      <c r="CT684" s="10">
        <v>5.1999999999999998E-2</v>
      </c>
      <c r="CU684" s="10">
        <v>8.2000000000000003E-2</v>
      </c>
      <c r="CV684" s="10">
        <v>7.0000000000000007E-2</v>
      </c>
      <c r="CW684" s="10">
        <v>5.3999999999999999E-2</v>
      </c>
      <c r="CX684" s="10">
        <v>8.4000000000000005E-2</v>
      </c>
      <c r="CY684" s="10">
        <v>5.3999999999999999E-2</v>
      </c>
      <c r="CZ684" s="10">
        <v>5.3999999999999999E-2</v>
      </c>
      <c r="DA684" s="10">
        <v>6.8000000000000005E-2</v>
      </c>
      <c r="DB684" s="10">
        <v>5.3999999999999999E-2</v>
      </c>
      <c r="DC684" s="10">
        <v>7.1999999999999995E-2</v>
      </c>
      <c r="DD684" s="10">
        <v>4.5999999999999999E-2</v>
      </c>
      <c r="DE684" s="10">
        <v>6.2E-2</v>
      </c>
      <c r="DF684" s="10">
        <v>7.5999999999999998E-2</v>
      </c>
      <c r="DG684" s="10">
        <v>0.06</v>
      </c>
      <c r="DH684" s="10">
        <v>0.05</v>
      </c>
      <c r="DI684" s="10">
        <v>6.2E-2</v>
      </c>
      <c r="DJ684" s="25">
        <v>7316.4157546499819</v>
      </c>
      <c r="DK684" s="10">
        <v>0.59199999999999997</v>
      </c>
      <c r="DL684" s="10"/>
      <c r="DM684" s="10"/>
      <c r="DN684" s="10"/>
      <c r="DO684" s="10"/>
      <c r="DP684" s="10"/>
      <c r="DQ684" s="10"/>
      <c r="DR684" s="10"/>
      <c r="DS684" s="10"/>
      <c r="DT684" s="10"/>
      <c r="DU684" s="10"/>
      <c r="DV684" s="10"/>
    </row>
    <row r="685" spans="55:126" x14ac:dyDescent="0.35">
      <c r="BC685">
        <v>682</v>
      </c>
      <c r="BD685">
        <v>5093729.0621090811</v>
      </c>
      <c r="BI685">
        <v>682</v>
      </c>
      <c r="BJ685">
        <v>10736.555800117876</v>
      </c>
      <c r="BO685">
        <v>682</v>
      </c>
      <c r="BP685">
        <v>0.6</v>
      </c>
      <c r="BW685">
        <v>682</v>
      </c>
      <c r="BX685">
        <v>23.156099419322732</v>
      </c>
      <c r="CE685">
        <v>682</v>
      </c>
      <c r="CF685">
        <v>-284452.45618917531</v>
      </c>
      <c r="CK685">
        <v>682</v>
      </c>
      <c r="CL685">
        <v>4464.1829056436454</v>
      </c>
      <c r="CS685">
        <v>681</v>
      </c>
      <c r="CT685" s="10">
        <v>5.6000000000000001E-2</v>
      </c>
      <c r="CU685" s="10">
        <v>5.6000000000000001E-2</v>
      </c>
      <c r="CV685" s="10">
        <v>6.2E-2</v>
      </c>
      <c r="CW685" s="10">
        <v>7.0000000000000007E-2</v>
      </c>
      <c r="CX685" s="10">
        <v>0.06</v>
      </c>
      <c r="CY685" s="10">
        <v>5.8000000000000003E-2</v>
      </c>
      <c r="CZ685" s="10">
        <v>6.4000000000000001E-2</v>
      </c>
      <c r="DA685" s="10">
        <v>6.4000000000000001E-2</v>
      </c>
      <c r="DB685" s="10">
        <v>5.6000000000000001E-2</v>
      </c>
      <c r="DC685" s="10">
        <v>8.4000000000000005E-2</v>
      </c>
      <c r="DD685" s="10">
        <v>8.2000000000000003E-2</v>
      </c>
      <c r="DE685" s="10">
        <v>5.6000000000000001E-2</v>
      </c>
      <c r="DF685" s="10">
        <v>5.1999999999999998E-2</v>
      </c>
      <c r="DG685" s="10">
        <v>5.8000000000000003E-2</v>
      </c>
      <c r="DH685" s="10">
        <v>7.0000000000000007E-2</v>
      </c>
      <c r="DI685" s="10">
        <v>5.1999999999999998E-2</v>
      </c>
      <c r="DJ685" s="25">
        <v>11209.508745512958</v>
      </c>
      <c r="DK685" s="10">
        <v>0.59399999999999997</v>
      </c>
      <c r="DL685" s="10"/>
      <c r="DM685" s="10"/>
      <c r="DN685" s="10"/>
      <c r="DO685" s="10"/>
      <c r="DP685" s="10"/>
      <c r="DQ685" s="10"/>
      <c r="DR685" s="10"/>
      <c r="DS685" s="10"/>
      <c r="DT685" s="10"/>
      <c r="DU685" s="10"/>
      <c r="DV685" s="10"/>
    </row>
    <row r="686" spans="55:126" x14ac:dyDescent="0.35">
      <c r="BC686">
        <v>683</v>
      </c>
      <c r="BD686">
        <v>6404142.3228670638</v>
      </c>
      <c r="BI686">
        <v>683</v>
      </c>
      <c r="BJ686">
        <v>31493.222973456046</v>
      </c>
      <c r="BO686">
        <v>683</v>
      </c>
      <c r="BP686">
        <v>0.61199999999999999</v>
      </c>
      <c r="BW686">
        <v>683</v>
      </c>
      <c r="BX686">
        <v>25.122712985423298</v>
      </c>
      <c r="CE686">
        <v>683</v>
      </c>
      <c r="CF686">
        <v>1791690.3104988965</v>
      </c>
      <c r="CK686">
        <v>683</v>
      </c>
      <c r="CL686">
        <v>30912.745929225526</v>
      </c>
      <c r="CS686">
        <v>682</v>
      </c>
      <c r="CT686" s="10">
        <v>5.8000000000000003E-2</v>
      </c>
      <c r="CU686" s="10">
        <v>5.8000000000000003E-2</v>
      </c>
      <c r="CV686" s="10">
        <v>0.05</v>
      </c>
      <c r="CW686" s="10">
        <v>0.06</v>
      </c>
      <c r="CX686" s="10">
        <v>5.1999999999999998E-2</v>
      </c>
      <c r="CY686" s="10">
        <v>0.05</v>
      </c>
      <c r="CZ686" s="10">
        <v>7.0000000000000007E-2</v>
      </c>
      <c r="DA686" s="10">
        <v>6.6000000000000003E-2</v>
      </c>
      <c r="DB686" s="10">
        <v>0.04</v>
      </c>
      <c r="DC686" s="10">
        <v>7.3999999999999996E-2</v>
      </c>
      <c r="DD686" s="10">
        <v>0.06</v>
      </c>
      <c r="DE686" s="10">
        <v>4.3999999999999997E-2</v>
      </c>
      <c r="DF686" s="10">
        <v>8.4000000000000005E-2</v>
      </c>
      <c r="DG686" s="10">
        <v>6.6000000000000003E-2</v>
      </c>
      <c r="DH686" s="10">
        <v>7.1999999999999995E-2</v>
      </c>
      <c r="DI686" s="10">
        <v>9.6000000000000002E-2</v>
      </c>
      <c r="DJ686" s="25">
        <v>13330.957706840087</v>
      </c>
      <c r="DK686" s="10">
        <v>0.57999999999999996</v>
      </c>
      <c r="DL686" s="10"/>
      <c r="DM686" s="10"/>
      <c r="DN686" s="10"/>
      <c r="DO686" s="10"/>
      <c r="DP686" s="10"/>
      <c r="DQ686" s="10"/>
      <c r="DR686" s="10"/>
      <c r="DS686" s="10"/>
      <c r="DT686" s="10"/>
      <c r="DU686" s="10"/>
      <c r="DV686" s="10"/>
    </row>
    <row r="687" spans="55:126" x14ac:dyDescent="0.35">
      <c r="BC687">
        <v>684</v>
      </c>
      <c r="BD687">
        <v>5090583.45069387</v>
      </c>
      <c r="BI687">
        <v>684</v>
      </c>
      <c r="BJ687">
        <v>9098.7867167477471</v>
      </c>
      <c r="BO687">
        <v>684</v>
      </c>
      <c r="BP687">
        <v>0.60199999999999998</v>
      </c>
      <c r="BW687">
        <v>684</v>
      </c>
      <c r="BX687">
        <v>30.919126978892386</v>
      </c>
      <c r="CE687">
        <v>684</v>
      </c>
      <c r="CF687">
        <v>2846335.893782035</v>
      </c>
      <c r="CK687">
        <v>684</v>
      </c>
      <c r="CL687">
        <v>4861.3979514675302</v>
      </c>
      <c r="CS687">
        <v>683</v>
      </c>
      <c r="CT687" s="10">
        <v>0.05</v>
      </c>
      <c r="CU687" s="10">
        <v>6.2E-2</v>
      </c>
      <c r="CV687" s="10">
        <v>4.8000000000000001E-2</v>
      </c>
      <c r="CW687" s="10">
        <v>7.5999999999999998E-2</v>
      </c>
      <c r="CX687" s="10">
        <v>5.6000000000000001E-2</v>
      </c>
      <c r="CY687" s="10">
        <v>7.5999999999999998E-2</v>
      </c>
      <c r="CZ687" s="10">
        <v>5.6000000000000001E-2</v>
      </c>
      <c r="DA687" s="10">
        <v>7.3999999999999996E-2</v>
      </c>
      <c r="DB687" s="10">
        <v>5.6000000000000001E-2</v>
      </c>
      <c r="DC687" s="10">
        <v>0.05</v>
      </c>
      <c r="DD687" s="10">
        <v>5.3999999999999999E-2</v>
      </c>
      <c r="DE687" s="10">
        <v>5.6000000000000001E-2</v>
      </c>
      <c r="DF687" s="10">
        <v>7.0000000000000007E-2</v>
      </c>
      <c r="DG687" s="10">
        <v>5.3999999999999999E-2</v>
      </c>
      <c r="DH687" s="10">
        <v>7.3999999999999996E-2</v>
      </c>
      <c r="DI687" s="10">
        <v>8.7999999999999995E-2</v>
      </c>
      <c r="DJ687" s="25">
        <v>12575.257327916148</v>
      </c>
      <c r="DK687" s="10">
        <v>0.55200000000000005</v>
      </c>
      <c r="DL687" s="10"/>
      <c r="DM687" s="10"/>
      <c r="DN687" s="10"/>
      <c r="DO687" s="10"/>
      <c r="DP687" s="10"/>
      <c r="DQ687" s="10"/>
      <c r="DR687" s="10"/>
      <c r="DS687" s="10"/>
      <c r="DT687" s="10"/>
      <c r="DU687" s="10"/>
      <c r="DV687" s="10"/>
    </row>
    <row r="688" spans="55:126" x14ac:dyDescent="0.35">
      <c r="BC688">
        <v>685</v>
      </c>
      <c r="BD688">
        <v>4164141.992177763</v>
      </c>
      <c r="BI688">
        <v>685</v>
      </c>
      <c r="BJ688">
        <v>9919.286431106495</v>
      </c>
      <c r="BO688">
        <v>685</v>
      </c>
      <c r="BP688">
        <v>0.57599999999999996</v>
      </c>
      <c r="BW688">
        <v>685</v>
      </c>
      <c r="BX688">
        <v>26.293239486043699</v>
      </c>
      <c r="CE688">
        <v>685</v>
      </c>
      <c r="CF688">
        <v>1978463.2045440078</v>
      </c>
      <c r="CK688">
        <v>685</v>
      </c>
      <c r="CL688">
        <v>4862.6720196888482</v>
      </c>
      <c r="CS688">
        <v>684</v>
      </c>
      <c r="CT688" s="10">
        <v>5.1999999999999998E-2</v>
      </c>
      <c r="CU688" s="10">
        <v>5.1999999999999998E-2</v>
      </c>
      <c r="CV688" s="10">
        <v>7.1999999999999995E-2</v>
      </c>
      <c r="CW688" s="10">
        <v>4.5999999999999999E-2</v>
      </c>
      <c r="CX688" s="10">
        <v>6.8000000000000005E-2</v>
      </c>
      <c r="CY688" s="10">
        <v>6.6000000000000003E-2</v>
      </c>
      <c r="CZ688" s="10">
        <v>0.06</v>
      </c>
      <c r="DA688" s="10">
        <v>6.4000000000000001E-2</v>
      </c>
      <c r="DB688" s="10">
        <v>5.8000000000000003E-2</v>
      </c>
      <c r="DC688" s="10">
        <v>0.06</v>
      </c>
      <c r="DD688" s="10">
        <v>5.8000000000000003E-2</v>
      </c>
      <c r="DE688" s="10">
        <v>4.3999999999999997E-2</v>
      </c>
      <c r="DF688" s="10">
        <v>7.5999999999999998E-2</v>
      </c>
      <c r="DG688" s="10">
        <v>7.3999999999999996E-2</v>
      </c>
      <c r="DH688" s="10">
        <v>6.2E-2</v>
      </c>
      <c r="DI688" s="10">
        <v>8.7999999999999995E-2</v>
      </c>
      <c r="DJ688" s="25">
        <v>9821.7785094250194</v>
      </c>
      <c r="DK688" s="10">
        <v>0.63400000000000001</v>
      </c>
      <c r="DL688" s="10"/>
      <c r="DM688" s="10"/>
      <c r="DN688" s="10"/>
      <c r="DO688" s="10"/>
      <c r="DP688" s="10"/>
      <c r="DQ688" s="10"/>
      <c r="DR688" s="10"/>
      <c r="DS688" s="10"/>
      <c r="DT688" s="10"/>
      <c r="DU688" s="10"/>
      <c r="DV688" s="10"/>
    </row>
    <row r="689" spans="55:126" x14ac:dyDescent="0.35">
      <c r="BC689">
        <v>686</v>
      </c>
      <c r="BD689">
        <v>5465653.2915773243</v>
      </c>
      <c r="BI689">
        <v>686</v>
      </c>
      <c r="BJ689">
        <v>10954.960576462672</v>
      </c>
      <c r="BO689">
        <v>686</v>
      </c>
      <c r="BP689">
        <v>0.59</v>
      </c>
      <c r="BW689">
        <v>686</v>
      </c>
      <c r="BX689">
        <v>23.445596952398141</v>
      </c>
      <c r="CE689">
        <v>686</v>
      </c>
      <c r="CF689">
        <v>1775557.5858096839</v>
      </c>
      <c r="CK689">
        <v>686</v>
      </c>
      <c r="CL689">
        <v>5582.7982190372277</v>
      </c>
      <c r="CS689">
        <v>685</v>
      </c>
      <c r="CT689" s="10">
        <v>6.8000000000000005E-2</v>
      </c>
      <c r="CU689" s="10">
        <v>7.1999999999999995E-2</v>
      </c>
      <c r="CV689" s="10">
        <v>5.3999999999999999E-2</v>
      </c>
      <c r="CW689" s="10">
        <v>5.3999999999999999E-2</v>
      </c>
      <c r="CX689" s="10">
        <v>5.3999999999999999E-2</v>
      </c>
      <c r="CY689" s="10">
        <v>3.5999999999999997E-2</v>
      </c>
      <c r="CZ689" s="10">
        <v>5.3999999999999999E-2</v>
      </c>
      <c r="DA689" s="10">
        <v>7.3999999999999996E-2</v>
      </c>
      <c r="DB689" s="10">
        <v>7.0000000000000007E-2</v>
      </c>
      <c r="DC689" s="10">
        <v>8.4000000000000005E-2</v>
      </c>
      <c r="DD689" s="10">
        <v>8.7999999999999995E-2</v>
      </c>
      <c r="DE689" s="10">
        <v>4.3999999999999997E-2</v>
      </c>
      <c r="DF689" s="10">
        <v>6.6000000000000003E-2</v>
      </c>
      <c r="DG689" s="10">
        <v>6.4000000000000001E-2</v>
      </c>
      <c r="DH689" s="10">
        <v>5.8000000000000003E-2</v>
      </c>
      <c r="DI689" s="10">
        <v>0.06</v>
      </c>
      <c r="DJ689" s="25">
        <v>11213.124882169042</v>
      </c>
      <c r="DK689" s="10">
        <v>0.61799999999999999</v>
      </c>
      <c r="DL689" s="10"/>
      <c r="DM689" s="10"/>
      <c r="DN689" s="10"/>
      <c r="DO689" s="10"/>
      <c r="DP689" s="10"/>
      <c r="DQ689" s="10"/>
      <c r="DR689" s="10"/>
      <c r="DS689" s="10"/>
      <c r="DT689" s="10"/>
      <c r="DU689" s="10"/>
      <c r="DV689" s="10"/>
    </row>
    <row r="690" spans="55:126" x14ac:dyDescent="0.35">
      <c r="BC690">
        <v>687</v>
      </c>
      <c r="BD690">
        <v>6145551.5272799591</v>
      </c>
      <c r="BI690">
        <v>687</v>
      </c>
      <c r="BJ690">
        <v>10921.663104512427</v>
      </c>
      <c r="BO690">
        <v>687</v>
      </c>
      <c r="BP690">
        <v>0.61</v>
      </c>
      <c r="BW690">
        <v>687</v>
      </c>
      <c r="BX690">
        <v>25.651541207932887</v>
      </c>
      <c r="CE690">
        <v>687</v>
      </c>
      <c r="CF690">
        <v>1026231.9779725105</v>
      </c>
      <c r="CK690">
        <v>687</v>
      </c>
      <c r="CL690">
        <v>3177.2883375497504</v>
      </c>
      <c r="CS690">
        <v>686</v>
      </c>
      <c r="CT690" s="10">
        <v>7.5999999999999998E-2</v>
      </c>
      <c r="CU690" s="10">
        <v>6.8000000000000005E-2</v>
      </c>
      <c r="CV690" s="10">
        <v>7.0000000000000007E-2</v>
      </c>
      <c r="CW690" s="10">
        <v>5.1999999999999998E-2</v>
      </c>
      <c r="CX690" s="10">
        <v>5.3999999999999999E-2</v>
      </c>
      <c r="CY690" s="10">
        <v>0.05</v>
      </c>
      <c r="CZ690" s="10">
        <v>5.3999999999999999E-2</v>
      </c>
      <c r="DA690" s="10">
        <v>7.1999999999999995E-2</v>
      </c>
      <c r="DB690" s="10">
        <v>0.06</v>
      </c>
      <c r="DC690" s="10">
        <v>7.5999999999999998E-2</v>
      </c>
      <c r="DD690" s="10">
        <v>4.8000000000000001E-2</v>
      </c>
      <c r="DE690" s="10">
        <v>6.2E-2</v>
      </c>
      <c r="DF690" s="10">
        <v>7.8E-2</v>
      </c>
      <c r="DG690" s="10">
        <v>5.6000000000000001E-2</v>
      </c>
      <c r="DH690" s="10">
        <v>0.06</v>
      </c>
      <c r="DI690" s="10">
        <v>6.4000000000000001E-2</v>
      </c>
      <c r="DJ690" s="25">
        <v>25302.646915053239</v>
      </c>
      <c r="DK690" s="10">
        <v>0.60399999999999998</v>
      </c>
      <c r="DL690" s="10"/>
      <c r="DM690" s="10"/>
      <c r="DN690" s="10"/>
      <c r="DO690" s="10"/>
      <c r="DP690" s="10"/>
      <c r="DQ690" s="10"/>
      <c r="DR690" s="10"/>
      <c r="DS690" s="10"/>
      <c r="DT690" s="10"/>
      <c r="DU690" s="10"/>
      <c r="DV690" s="10"/>
    </row>
    <row r="691" spans="55:126" x14ac:dyDescent="0.35">
      <c r="BC691">
        <v>688</v>
      </c>
      <c r="BD691">
        <v>4938837.1138578216</v>
      </c>
      <c r="BI691">
        <v>688</v>
      </c>
      <c r="BJ691">
        <v>5355.3016734914545</v>
      </c>
      <c r="BO691">
        <v>688</v>
      </c>
      <c r="BP691">
        <v>0.59599999999999997</v>
      </c>
      <c r="BW691">
        <v>688</v>
      </c>
      <c r="BX691">
        <v>25.709873593725831</v>
      </c>
      <c r="CE691">
        <v>688</v>
      </c>
      <c r="CF691">
        <v>2070318.5170284563</v>
      </c>
      <c r="CK691">
        <v>688</v>
      </c>
      <c r="CL691">
        <v>13644.097706525816</v>
      </c>
      <c r="CS691">
        <v>687</v>
      </c>
      <c r="CT691" s="10">
        <v>7.0000000000000007E-2</v>
      </c>
      <c r="CU691" s="10">
        <v>4.2000000000000003E-2</v>
      </c>
      <c r="CV691" s="10">
        <v>7.5999999999999998E-2</v>
      </c>
      <c r="CW691" s="10">
        <v>5.3999999999999999E-2</v>
      </c>
      <c r="CX691" s="10">
        <v>6.8000000000000005E-2</v>
      </c>
      <c r="CY691" s="10">
        <v>6.2E-2</v>
      </c>
      <c r="CZ691" s="10">
        <v>6.4000000000000001E-2</v>
      </c>
      <c r="DA691" s="10">
        <v>6.4000000000000001E-2</v>
      </c>
      <c r="DB691" s="10">
        <v>7.1999999999999995E-2</v>
      </c>
      <c r="DC691" s="10">
        <v>7.5999999999999998E-2</v>
      </c>
      <c r="DD691" s="10">
        <v>6.4000000000000001E-2</v>
      </c>
      <c r="DE691" s="10">
        <v>4.5999999999999999E-2</v>
      </c>
      <c r="DF691" s="10">
        <v>7.5999999999999998E-2</v>
      </c>
      <c r="DG691" s="10">
        <v>3.5999999999999997E-2</v>
      </c>
      <c r="DH691" s="10">
        <v>6.4000000000000001E-2</v>
      </c>
      <c r="DI691" s="10">
        <v>6.6000000000000003E-2</v>
      </c>
      <c r="DJ691" s="25">
        <v>6654.5791021111818</v>
      </c>
      <c r="DK691" s="10">
        <v>0.61599999999999999</v>
      </c>
      <c r="DL691" s="10"/>
      <c r="DM691" s="10"/>
      <c r="DN691" s="10"/>
      <c r="DO691" s="10"/>
      <c r="DP691" s="10"/>
      <c r="DQ691" s="10"/>
      <c r="DR691" s="10"/>
      <c r="DS691" s="10"/>
      <c r="DT691" s="10"/>
      <c r="DU691" s="10"/>
      <c r="DV691" s="10"/>
    </row>
    <row r="692" spans="55:126" x14ac:dyDescent="0.35">
      <c r="BC692">
        <v>689</v>
      </c>
      <c r="BD692">
        <v>4238420.2529865978</v>
      </c>
      <c r="BI692">
        <v>689</v>
      </c>
      <c r="BJ692">
        <v>6186.2032389252208</v>
      </c>
      <c r="BO692">
        <v>689</v>
      </c>
      <c r="BP692">
        <v>0.60599999999999998</v>
      </c>
      <c r="BW692">
        <v>689</v>
      </c>
      <c r="BX692">
        <v>18.410207118336665</v>
      </c>
      <c r="CE692">
        <v>689</v>
      </c>
      <c r="CF692">
        <v>2047228.3128163903</v>
      </c>
      <c r="CK692">
        <v>689</v>
      </c>
      <c r="CL692">
        <v>5530.780797356274</v>
      </c>
      <c r="CS692">
        <v>688</v>
      </c>
      <c r="CT692" s="10">
        <v>6.6000000000000003E-2</v>
      </c>
      <c r="CU692" s="10">
        <v>7.8E-2</v>
      </c>
      <c r="CV692" s="10">
        <v>0.06</v>
      </c>
      <c r="CW692" s="10">
        <v>0.09</v>
      </c>
      <c r="CX692" s="10">
        <v>5.3999999999999999E-2</v>
      </c>
      <c r="CY692" s="10">
        <v>0.05</v>
      </c>
      <c r="CZ692" s="10">
        <v>5.3999999999999999E-2</v>
      </c>
      <c r="DA692" s="10">
        <v>6.6000000000000003E-2</v>
      </c>
      <c r="DB692" s="10">
        <v>0.04</v>
      </c>
      <c r="DC692" s="10">
        <v>0.06</v>
      </c>
      <c r="DD692" s="10">
        <v>0.06</v>
      </c>
      <c r="DE692" s="10">
        <v>5.8000000000000003E-2</v>
      </c>
      <c r="DF692" s="10">
        <v>4.2000000000000003E-2</v>
      </c>
      <c r="DG692" s="10">
        <v>0.08</v>
      </c>
      <c r="DH692" s="10">
        <v>5.6000000000000001E-2</v>
      </c>
      <c r="DI692" s="10">
        <v>8.5999999999999993E-2</v>
      </c>
      <c r="DJ692" s="25">
        <v>11576.247182041365</v>
      </c>
      <c r="DK692" s="10">
        <v>0.59799999999999998</v>
      </c>
      <c r="DL692" s="10"/>
      <c r="DM692" s="10"/>
      <c r="DN692" s="10"/>
      <c r="DO692" s="10"/>
      <c r="DP692" s="10"/>
      <c r="DQ692" s="10"/>
      <c r="DR692" s="10"/>
      <c r="DS692" s="10"/>
      <c r="DT692" s="10"/>
      <c r="DU692" s="10"/>
      <c r="DV692" s="10"/>
    </row>
    <row r="693" spans="55:126" x14ac:dyDescent="0.35">
      <c r="BC693">
        <v>690</v>
      </c>
      <c r="BD693">
        <v>4811570.6766250161</v>
      </c>
      <c r="BI693">
        <v>690</v>
      </c>
      <c r="BJ693">
        <v>15165.682979729201</v>
      </c>
      <c r="BO693">
        <v>690</v>
      </c>
      <c r="BP693">
        <v>0.57399999999999995</v>
      </c>
      <c r="BW693">
        <v>690</v>
      </c>
      <c r="BX693">
        <v>28.436011433122321</v>
      </c>
      <c r="CE693">
        <v>690</v>
      </c>
      <c r="CF693">
        <v>4112332.5981012606</v>
      </c>
      <c r="CK693">
        <v>690</v>
      </c>
      <c r="CL693">
        <v>3453.8854904555733</v>
      </c>
      <c r="CS693">
        <v>689</v>
      </c>
      <c r="CT693" s="10">
        <v>0.06</v>
      </c>
      <c r="CU693" s="10">
        <v>5.1999999999999998E-2</v>
      </c>
      <c r="CV693" s="10">
        <v>5.1999999999999998E-2</v>
      </c>
      <c r="CW693" s="10">
        <v>6.4000000000000001E-2</v>
      </c>
      <c r="CX693" s="10">
        <v>4.8000000000000001E-2</v>
      </c>
      <c r="CY693" s="10">
        <v>8.5999999999999993E-2</v>
      </c>
      <c r="CZ693" s="10">
        <v>5.1999999999999998E-2</v>
      </c>
      <c r="DA693" s="10">
        <v>5.8000000000000003E-2</v>
      </c>
      <c r="DB693" s="10">
        <v>5.6000000000000001E-2</v>
      </c>
      <c r="DC693" s="10">
        <v>5.8000000000000003E-2</v>
      </c>
      <c r="DD693" s="10">
        <v>6.6000000000000003E-2</v>
      </c>
      <c r="DE693" s="10">
        <v>0.06</v>
      </c>
      <c r="DF693" s="10">
        <v>0.09</v>
      </c>
      <c r="DG693" s="10">
        <v>8.4000000000000005E-2</v>
      </c>
      <c r="DH693" s="10">
        <v>5.8000000000000003E-2</v>
      </c>
      <c r="DI693" s="10">
        <v>5.6000000000000001E-2</v>
      </c>
      <c r="DJ693" s="25">
        <v>8817.3819528278254</v>
      </c>
      <c r="DK693" s="10">
        <v>0.61199999999999999</v>
      </c>
      <c r="DL693" s="10"/>
      <c r="DM693" s="10"/>
      <c r="DN693" s="10"/>
      <c r="DO693" s="10"/>
      <c r="DP693" s="10"/>
      <c r="DQ693" s="10"/>
      <c r="DR693" s="10"/>
      <c r="DS693" s="10"/>
      <c r="DT693" s="10"/>
      <c r="DU693" s="10"/>
      <c r="DV693" s="10"/>
    </row>
    <row r="694" spans="55:126" x14ac:dyDescent="0.35">
      <c r="BC694">
        <v>691</v>
      </c>
      <c r="BD694">
        <v>4829481.8259783285</v>
      </c>
      <c r="BI694">
        <v>691</v>
      </c>
      <c r="BJ694">
        <v>20921.667707688335</v>
      </c>
      <c r="BO694">
        <v>691</v>
      </c>
      <c r="BP694">
        <v>0.59599999999999997</v>
      </c>
      <c r="BW694">
        <v>691</v>
      </c>
      <c r="BX694">
        <v>25.261711967907264</v>
      </c>
      <c r="CE694">
        <v>691</v>
      </c>
      <c r="CF694">
        <v>-926598.97433654091</v>
      </c>
      <c r="CK694">
        <v>691</v>
      </c>
      <c r="CL694">
        <v>3437.9544012104666</v>
      </c>
      <c r="CS694">
        <v>690</v>
      </c>
      <c r="CT694" s="10">
        <v>4.3999999999999997E-2</v>
      </c>
      <c r="CU694" s="10">
        <v>7.3999999999999996E-2</v>
      </c>
      <c r="CV694" s="10">
        <v>5.3999999999999999E-2</v>
      </c>
      <c r="CW694" s="10">
        <v>6.8000000000000005E-2</v>
      </c>
      <c r="CX694" s="10">
        <v>4.3999999999999997E-2</v>
      </c>
      <c r="CY694" s="10">
        <v>0.09</v>
      </c>
      <c r="CZ694" s="10">
        <v>5.1999999999999998E-2</v>
      </c>
      <c r="DA694" s="10">
        <v>7.1999999999999995E-2</v>
      </c>
      <c r="DB694" s="10">
        <v>7.8E-2</v>
      </c>
      <c r="DC694" s="10">
        <v>6.4000000000000001E-2</v>
      </c>
      <c r="DD694" s="10">
        <v>5.6000000000000001E-2</v>
      </c>
      <c r="DE694" s="10">
        <v>7.0000000000000007E-2</v>
      </c>
      <c r="DF694" s="10">
        <v>4.8000000000000001E-2</v>
      </c>
      <c r="DG694" s="10">
        <v>7.3999999999999996E-2</v>
      </c>
      <c r="DH694" s="10">
        <v>8.4000000000000005E-2</v>
      </c>
      <c r="DI694" s="10">
        <v>2.8000000000000001E-2</v>
      </c>
      <c r="DJ694" s="25">
        <v>9626.5740659594248</v>
      </c>
      <c r="DK694" s="10">
        <v>0.61399999999999999</v>
      </c>
      <c r="DL694" s="10"/>
      <c r="DM694" s="10"/>
      <c r="DN694" s="10"/>
      <c r="DO694" s="10"/>
      <c r="DP694" s="10"/>
      <c r="DQ694" s="10"/>
      <c r="DR694" s="10"/>
      <c r="DS694" s="10"/>
      <c r="DT694" s="10"/>
      <c r="DU694" s="10"/>
      <c r="DV694" s="10"/>
    </row>
    <row r="695" spans="55:126" x14ac:dyDescent="0.35">
      <c r="BC695">
        <v>692</v>
      </c>
      <c r="BD695">
        <v>4906015.3808593675</v>
      </c>
      <c r="BI695">
        <v>692</v>
      </c>
      <c r="BJ695">
        <v>12115.053398389155</v>
      </c>
      <c r="BO695">
        <v>692</v>
      </c>
      <c r="BP695">
        <v>0.58199999999999996</v>
      </c>
      <c r="BW695">
        <v>692</v>
      </c>
      <c r="BX695">
        <v>33.775993847907131</v>
      </c>
      <c r="CE695">
        <v>692</v>
      </c>
      <c r="CF695">
        <v>3884237.0042242119</v>
      </c>
      <c r="CK695">
        <v>692</v>
      </c>
      <c r="CL695">
        <v>3265.0836743923714</v>
      </c>
      <c r="CS695">
        <v>691</v>
      </c>
      <c r="CT695" s="10">
        <v>6.2E-2</v>
      </c>
      <c r="CU695" s="10">
        <v>5.1999999999999998E-2</v>
      </c>
      <c r="CV695" s="10">
        <v>6.4000000000000001E-2</v>
      </c>
      <c r="CW695" s="10">
        <v>8.7999999999999995E-2</v>
      </c>
      <c r="CX695" s="10">
        <v>5.6000000000000001E-2</v>
      </c>
      <c r="CY695" s="10">
        <v>6.2E-2</v>
      </c>
      <c r="CZ695" s="10">
        <v>6.4000000000000001E-2</v>
      </c>
      <c r="DA695" s="10">
        <v>6.6000000000000003E-2</v>
      </c>
      <c r="DB695" s="10">
        <v>0.06</v>
      </c>
      <c r="DC695" s="10">
        <v>6.4000000000000001E-2</v>
      </c>
      <c r="DD695" s="10">
        <v>6.8000000000000005E-2</v>
      </c>
      <c r="DE695" s="10">
        <v>5.1999999999999998E-2</v>
      </c>
      <c r="DF695" s="10">
        <v>5.1999999999999998E-2</v>
      </c>
      <c r="DG695" s="10">
        <v>6.4000000000000001E-2</v>
      </c>
      <c r="DH695" s="10">
        <v>5.8000000000000003E-2</v>
      </c>
      <c r="DI695" s="10">
        <v>6.8000000000000005E-2</v>
      </c>
      <c r="DJ695" s="25">
        <v>8429.9368627503809</v>
      </c>
      <c r="DK695" s="10">
        <v>0.61399999999999999</v>
      </c>
      <c r="DL695" s="10"/>
      <c r="DM695" s="10"/>
      <c r="DN695" s="10"/>
      <c r="DO695" s="10"/>
      <c r="DP695" s="10"/>
      <c r="DQ695" s="10"/>
      <c r="DR695" s="10"/>
      <c r="DS695" s="10"/>
      <c r="DT695" s="10"/>
      <c r="DU695" s="10"/>
      <c r="DV695" s="10"/>
    </row>
    <row r="696" spans="55:126" x14ac:dyDescent="0.35">
      <c r="BC696">
        <v>693</v>
      </c>
      <c r="BD696">
        <v>5119210.9220788172</v>
      </c>
      <c r="BI696">
        <v>693</v>
      </c>
      <c r="BJ696">
        <v>13508.157176404626</v>
      </c>
      <c r="BO696">
        <v>693</v>
      </c>
      <c r="BP696">
        <v>0.61799999999999999</v>
      </c>
      <c r="BW696">
        <v>693</v>
      </c>
      <c r="BX696">
        <v>24.846787074974024</v>
      </c>
      <c r="CE696">
        <v>693</v>
      </c>
      <c r="CF696">
        <v>1797027.3794265061</v>
      </c>
      <c r="CK696">
        <v>693</v>
      </c>
      <c r="CL696">
        <v>2714.5525459412911</v>
      </c>
      <c r="CS696">
        <v>692</v>
      </c>
      <c r="CT696" s="10">
        <v>5.8000000000000003E-2</v>
      </c>
      <c r="CU696" s="10">
        <v>6.6000000000000003E-2</v>
      </c>
      <c r="CV696" s="10">
        <v>7.0000000000000007E-2</v>
      </c>
      <c r="CW696" s="10">
        <v>6.4000000000000001E-2</v>
      </c>
      <c r="CX696" s="10">
        <v>5.3999999999999999E-2</v>
      </c>
      <c r="CY696" s="10">
        <v>5.8000000000000003E-2</v>
      </c>
      <c r="CZ696" s="10">
        <v>5.1999999999999998E-2</v>
      </c>
      <c r="DA696" s="10">
        <v>8.7999999999999995E-2</v>
      </c>
      <c r="DB696" s="10">
        <v>5.6000000000000001E-2</v>
      </c>
      <c r="DC696" s="10">
        <v>7.5999999999999998E-2</v>
      </c>
      <c r="DD696" s="10">
        <v>6.2E-2</v>
      </c>
      <c r="DE696" s="10">
        <v>0.06</v>
      </c>
      <c r="DF696" s="10">
        <v>6.8000000000000005E-2</v>
      </c>
      <c r="DG696" s="10">
        <v>0.04</v>
      </c>
      <c r="DH696" s="10">
        <v>3.4000000000000002E-2</v>
      </c>
      <c r="DI696" s="10">
        <v>9.4E-2</v>
      </c>
      <c r="DJ696" s="25">
        <v>8066.6143240423635</v>
      </c>
      <c r="DK696" s="10">
        <v>0.624</v>
      </c>
      <c r="DL696" s="10"/>
      <c r="DM696" s="10"/>
      <c r="DN696" s="10"/>
      <c r="DO696" s="10"/>
      <c r="DP696" s="10"/>
      <c r="DQ696" s="10"/>
      <c r="DR696" s="10"/>
      <c r="DS696" s="10"/>
      <c r="DT696" s="10"/>
      <c r="DU696" s="10"/>
      <c r="DV696" s="10"/>
    </row>
    <row r="697" spans="55:126" x14ac:dyDescent="0.35">
      <c r="BC697">
        <v>694</v>
      </c>
      <c r="BD697">
        <v>4632531.0096423114</v>
      </c>
      <c r="BI697">
        <v>694</v>
      </c>
      <c r="BJ697">
        <v>9656.3814259247811</v>
      </c>
      <c r="BO697">
        <v>694</v>
      </c>
      <c r="BP697">
        <v>0.60799999999999998</v>
      </c>
      <c r="BW697">
        <v>694</v>
      </c>
      <c r="BX697">
        <v>26.428568345576942</v>
      </c>
      <c r="CE697">
        <v>694</v>
      </c>
      <c r="CF697">
        <v>1844191.4398346748</v>
      </c>
      <c r="CK697">
        <v>694</v>
      </c>
      <c r="CL697">
        <v>12106.175210522419</v>
      </c>
      <c r="CS697">
        <v>693</v>
      </c>
      <c r="CT697" s="10">
        <v>0.05</v>
      </c>
      <c r="CU697" s="10">
        <v>5.3999999999999999E-2</v>
      </c>
      <c r="CV697" s="10">
        <v>4.5999999999999999E-2</v>
      </c>
      <c r="CW697" s="10">
        <v>7.8E-2</v>
      </c>
      <c r="CX697" s="10">
        <v>5.6000000000000001E-2</v>
      </c>
      <c r="CY697" s="10">
        <v>5.6000000000000001E-2</v>
      </c>
      <c r="CZ697" s="10">
        <v>0.09</v>
      </c>
      <c r="DA697" s="10">
        <v>8.5999999999999993E-2</v>
      </c>
      <c r="DB697" s="10">
        <v>5.8000000000000003E-2</v>
      </c>
      <c r="DC697" s="10">
        <v>5.8000000000000003E-2</v>
      </c>
      <c r="DD697" s="10">
        <v>5.8000000000000003E-2</v>
      </c>
      <c r="DE697" s="10">
        <v>6.4000000000000001E-2</v>
      </c>
      <c r="DF697" s="10">
        <v>4.8000000000000001E-2</v>
      </c>
      <c r="DG697" s="10">
        <v>6.6000000000000003E-2</v>
      </c>
      <c r="DH697" s="10">
        <v>7.8E-2</v>
      </c>
      <c r="DI697" s="10">
        <v>5.3999999999999999E-2</v>
      </c>
      <c r="DJ697" s="25">
        <v>10153.643070341939</v>
      </c>
      <c r="DK697" s="10">
        <v>0.54600000000000004</v>
      </c>
      <c r="DL697" s="10"/>
      <c r="DM697" s="10"/>
      <c r="DN697" s="10"/>
      <c r="DO697" s="10"/>
      <c r="DP697" s="10"/>
      <c r="DQ697" s="10"/>
      <c r="DR697" s="10"/>
      <c r="DS697" s="10"/>
      <c r="DT697" s="10"/>
      <c r="DU697" s="10"/>
      <c r="DV697" s="10"/>
    </row>
    <row r="698" spans="55:126" x14ac:dyDescent="0.35">
      <c r="BC698">
        <v>695</v>
      </c>
      <c r="BD698">
        <v>5121243.1978748962</v>
      </c>
      <c r="BI698">
        <v>695</v>
      </c>
      <c r="BJ698">
        <v>9174.9485814817454</v>
      </c>
      <c r="BO698">
        <v>695</v>
      </c>
      <c r="BP698">
        <v>0.6</v>
      </c>
      <c r="BW698">
        <v>695</v>
      </c>
      <c r="BX698">
        <v>22.001649283958752</v>
      </c>
      <c r="CE698">
        <v>695</v>
      </c>
      <c r="CF698">
        <v>2879321.4738028916</v>
      </c>
      <c r="CK698">
        <v>695</v>
      </c>
      <c r="CL698">
        <v>3553.768030797431</v>
      </c>
      <c r="CS698">
        <v>694</v>
      </c>
      <c r="CT698" s="10">
        <v>7.5999999999999998E-2</v>
      </c>
      <c r="CU698" s="10">
        <v>5.8000000000000003E-2</v>
      </c>
      <c r="CV698" s="10">
        <v>7.0000000000000007E-2</v>
      </c>
      <c r="CW698" s="10">
        <v>0.05</v>
      </c>
      <c r="CX698" s="10">
        <v>5.6000000000000001E-2</v>
      </c>
      <c r="CY698" s="10">
        <v>6.8000000000000005E-2</v>
      </c>
      <c r="CZ698" s="10">
        <v>5.8000000000000003E-2</v>
      </c>
      <c r="DA698" s="10">
        <v>6.6000000000000003E-2</v>
      </c>
      <c r="DB698" s="10">
        <v>7.3999999999999996E-2</v>
      </c>
      <c r="DC698" s="10">
        <v>6.8000000000000005E-2</v>
      </c>
      <c r="DD698" s="10">
        <v>4.8000000000000001E-2</v>
      </c>
      <c r="DE698" s="10">
        <v>6.6000000000000003E-2</v>
      </c>
      <c r="DF698" s="10">
        <v>0.05</v>
      </c>
      <c r="DG698" s="10">
        <v>0.06</v>
      </c>
      <c r="DH698" s="10">
        <v>7.3999999999999996E-2</v>
      </c>
      <c r="DI698" s="10">
        <v>5.8000000000000003E-2</v>
      </c>
      <c r="DJ698" s="25">
        <v>936.4273705032814</v>
      </c>
      <c r="DK698" s="10">
        <v>0.63200000000000001</v>
      </c>
      <c r="DL698" s="10"/>
      <c r="DM698" s="10"/>
      <c r="DN698" s="10"/>
      <c r="DO698" s="10"/>
      <c r="DP698" s="10"/>
      <c r="DQ698" s="10"/>
      <c r="DR698" s="10"/>
      <c r="DS698" s="10"/>
      <c r="DT698" s="10"/>
      <c r="DU698" s="10"/>
      <c r="DV698" s="10"/>
    </row>
    <row r="699" spans="55:126" x14ac:dyDescent="0.35">
      <c r="BC699">
        <v>696</v>
      </c>
      <c r="BD699">
        <v>5205303.3718733126</v>
      </c>
      <c r="BI699">
        <v>696</v>
      </c>
      <c r="BJ699">
        <v>9210.4457122219919</v>
      </c>
      <c r="BO699">
        <v>696</v>
      </c>
      <c r="BP699">
        <v>0.58799999999999997</v>
      </c>
      <c r="BW699">
        <v>696</v>
      </c>
      <c r="BX699">
        <v>23.903280560413542</v>
      </c>
      <c r="CE699">
        <v>696</v>
      </c>
      <c r="CF699">
        <v>2531234.3153855028</v>
      </c>
      <c r="CK699">
        <v>696</v>
      </c>
      <c r="CL699">
        <v>5954.5336875962921</v>
      </c>
      <c r="CS699">
        <v>695</v>
      </c>
      <c r="CT699" s="10">
        <v>7.1999999999999995E-2</v>
      </c>
      <c r="CU699" s="10">
        <v>5.6000000000000001E-2</v>
      </c>
      <c r="CV699" s="10">
        <v>0.05</v>
      </c>
      <c r="CW699" s="10">
        <v>6.4000000000000001E-2</v>
      </c>
      <c r="CX699" s="10">
        <v>6.2E-2</v>
      </c>
      <c r="CY699" s="10">
        <v>6.6000000000000003E-2</v>
      </c>
      <c r="CZ699" s="10">
        <v>7.0000000000000007E-2</v>
      </c>
      <c r="DA699" s="10">
        <v>6.6000000000000003E-2</v>
      </c>
      <c r="DB699" s="10">
        <v>5.6000000000000001E-2</v>
      </c>
      <c r="DC699" s="10">
        <v>5.8000000000000003E-2</v>
      </c>
      <c r="DD699" s="10">
        <v>5.8000000000000003E-2</v>
      </c>
      <c r="DE699" s="10">
        <v>6.2E-2</v>
      </c>
      <c r="DF699" s="10">
        <v>5.8000000000000003E-2</v>
      </c>
      <c r="DG699" s="10">
        <v>7.1999999999999995E-2</v>
      </c>
      <c r="DH699" s="10">
        <v>6.6000000000000003E-2</v>
      </c>
      <c r="DI699" s="10">
        <v>6.4000000000000001E-2</v>
      </c>
      <c r="DJ699" s="25">
        <v>9043.8248812895345</v>
      </c>
      <c r="DK699" s="10">
        <v>0.59599999999999997</v>
      </c>
      <c r="DL699" s="10"/>
      <c r="DM699" s="10"/>
      <c r="DN699" s="10"/>
      <c r="DO699" s="10"/>
      <c r="DP699" s="10"/>
      <c r="DQ699" s="10"/>
      <c r="DR699" s="10"/>
      <c r="DS699" s="10"/>
      <c r="DT699" s="10"/>
      <c r="DU699" s="10"/>
      <c r="DV699" s="10"/>
    </row>
    <row r="700" spans="55:126" x14ac:dyDescent="0.35">
      <c r="BC700">
        <v>697</v>
      </c>
      <c r="BD700">
        <v>7253183.8060150314</v>
      </c>
      <c r="BI700">
        <v>697</v>
      </c>
      <c r="BJ700">
        <v>13970.527897555474</v>
      </c>
      <c r="BO700">
        <v>697</v>
      </c>
      <c r="BP700">
        <v>0.60599999999999998</v>
      </c>
      <c r="BW700">
        <v>697</v>
      </c>
      <c r="BX700">
        <v>23.956753771540825</v>
      </c>
      <c r="CE700">
        <v>697</v>
      </c>
      <c r="CF700">
        <v>1396557.8936928893</v>
      </c>
      <c r="CK700">
        <v>697</v>
      </c>
      <c r="CL700">
        <v>7417.9441607799017</v>
      </c>
      <c r="CS700">
        <v>696</v>
      </c>
      <c r="CT700" s="10">
        <v>5.8000000000000003E-2</v>
      </c>
      <c r="CU700" s="10">
        <v>5.8000000000000003E-2</v>
      </c>
      <c r="CV700" s="10">
        <v>0.05</v>
      </c>
      <c r="CW700" s="10">
        <v>0.06</v>
      </c>
      <c r="CX700" s="10">
        <v>7.8E-2</v>
      </c>
      <c r="CY700" s="10">
        <v>7.3999999999999996E-2</v>
      </c>
      <c r="CZ700" s="10">
        <v>6.2E-2</v>
      </c>
      <c r="DA700" s="10">
        <v>7.0000000000000007E-2</v>
      </c>
      <c r="DB700" s="10">
        <v>6.4000000000000001E-2</v>
      </c>
      <c r="DC700" s="10">
        <v>4.8000000000000001E-2</v>
      </c>
      <c r="DD700" s="10">
        <v>5.3999999999999999E-2</v>
      </c>
      <c r="DE700" s="10">
        <v>6.8000000000000005E-2</v>
      </c>
      <c r="DF700" s="10">
        <v>0.06</v>
      </c>
      <c r="DG700" s="10">
        <v>7.1999999999999995E-2</v>
      </c>
      <c r="DH700" s="10">
        <v>6.6000000000000003E-2</v>
      </c>
      <c r="DI700" s="10">
        <v>5.8000000000000003E-2</v>
      </c>
      <c r="DJ700" s="25">
        <v>20318.673719872317</v>
      </c>
      <c r="DK700" s="10">
        <v>0.56399999999999995</v>
      </c>
      <c r="DL700" s="10"/>
      <c r="DM700" s="10"/>
      <c r="DN700" s="10"/>
      <c r="DO700" s="10"/>
      <c r="DP700" s="10"/>
      <c r="DQ700" s="10"/>
      <c r="DR700" s="10"/>
      <c r="DS700" s="10"/>
      <c r="DT700" s="10"/>
      <c r="DU700" s="10"/>
      <c r="DV700" s="10"/>
    </row>
    <row r="701" spans="55:126" x14ac:dyDescent="0.35">
      <c r="BC701">
        <v>698</v>
      </c>
      <c r="BD701">
        <v>4538192.41691944</v>
      </c>
      <c r="BI701">
        <v>698</v>
      </c>
      <c r="BJ701">
        <v>23587.647508175003</v>
      </c>
      <c r="BO701">
        <v>698</v>
      </c>
      <c r="BP701">
        <v>0.60599999999999998</v>
      </c>
      <c r="BW701">
        <v>698</v>
      </c>
      <c r="BX701">
        <v>20.924515103688897</v>
      </c>
      <c r="CE701">
        <v>698</v>
      </c>
      <c r="CF701">
        <v>2347607.945115672</v>
      </c>
      <c r="CK701">
        <v>698</v>
      </c>
      <c r="CL701">
        <v>3393.3905096159297</v>
      </c>
      <c r="CS701">
        <v>697</v>
      </c>
      <c r="CT701" s="10">
        <v>7.5999999999999998E-2</v>
      </c>
      <c r="CU701" s="10">
        <v>6.2E-2</v>
      </c>
      <c r="CV701" s="10">
        <v>6.2E-2</v>
      </c>
      <c r="CW701" s="10">
        <v>7.1999999999999995E-2</v>
      </c>
      <c r="CX701" s="10">
        <v>4.5999999999999999E-2</v>
      </c>
      <c r="CY701" s="10">
        <v>5.3999999999999999E-2</v>
      </c>
      <c r="CZ701" s="10">
        <v>5.1999999999999998E-2</v>
      </c>
      <c r="DA701" s="10">
        <v>7.3999999999999996E-2</v>
      </c>
      <c r="DB701" s="10">
        <v>5.8000000000000003E-2</v>
      </c>
      <c r="DC701" s="10">
        <v>5.1999999999999998E-2</v>
      </c>
      <c r="DD701" s="10">
        <v>6.8000000000000005E-2</v>
      </c>
      <c r="DE701" s="10">
        <v>6.2E-2</v>
      </c>
      <c r="DF701" s="10">
        <v>6.2E-2</v>
      </c>
      <c r="DG701" s="10">
        <v>0.05</v>
      </c>
      <c r="DH701" s="10">
        <v>9.4E-2</v>
      </c>
      <c r="DI701" s="10">
        <v>5.6000000000000001E-2</v>
      </c>
      <c r="DJ701" s="25">
        <v>10031.254546012298</v>
      </c>
      <c r="DK701" s="10">
        <v>0.56799999999999995</v>
      </c>
      <c r="DL701" s="10"/>
      <c r="DM701" s="10"/>
      <c r="DN701" s="10"/>
      <c r="DO701" s="10"/>
      <c r="DP701" s="10"/>
      <c r="DQ701" s="10"/>
      <c r="DR701" s="10"/>
      <c r="DS701" s="10"/>
      <c r="DT701" s="10"/>
      <c r="DU701" s="10"/>
      <c r="DV701" s="10"/>
    </row>
    <row r="702" spans="55:126" x14ac:dyDescent="0.35">
      <c r="BC702">
        <v>699</v>
      </c>
      <c r="BD702">
        <v>4897897.1114378972</v>
      </c>
      <c r="BI702">
        <v>699</v>
      </c>
      <c r="BJ702">
        <v>12869.340597421902</v>
      </c>
      <c r="BO702">
        <v>699</v>
      </c>
      <c r="BP702">
        <v>0.59399999999999997</v>
      </c>
      <c r="BW702">
        <v>699</v>
      </c>
      <c r="BX702">
        <v>23.724333867234737</v>
      </c>
      <c r="CE702">
        <v>699</v>
      </c>
      <c r="CF702">
        <v>941441.63915555878</v>
      </c>
      <c r="CK702">
        <v>699</v>
      </c>
      <c r="CL702">
        <v>4515.5392511696646</v>
      </c>
      <c r="CS702">
        <v>698</v>
      </c>
      <c r="CT702" s="10">
        <v>7.1999999999999995E-2</v>
      </c>
      <c r="CU702" s="10">
        <v>4.8000000000000001E-2</v>
      </c>
      <c r="CV702" s="10">
        <v>5.8000000000000003E-2</v>
      </c>
      <c r="CW702" s="10">
        <v>0.05</v>
      </c>
      <c r="CX702" s="10">
        <v>7.5999999999999998E-2</v>
      </c>
      <c r="CY702" s="10">
        <v>9.1999999999999998E-2</v>
      </c>
      <c r="CZ702" s="10">
        <v>7.8E-2</v>
      </c>
      <c r="DA702" s="10">
        <v>5.8000000000000003E-2</v>
      </c>
      <c r="DB702" s="10">
        <v>6.8000000000000005E-2</v>
      </c>
      <c r="DC702" s="10">
        <v>5.6000000000000001E-2</v>
      </c>
      <c r="DD702" s="10">
        <v>5.3999999999999999E-2</v>
      </c>
      <c r="DE702" s="10">
        <v>5.3999999999999999E-2</v>
      </c>
      <c r="DF702" s="10">
        <v>4.3999999999999997E-2</v>
      </c>
      <c r="DG702" s="10">
        <v>0.06</v>
      </c>
      <c r="DH702" s="10">
        <v>6.2E-2</v>
      </c>
      <c r="DI702" s="10">
        <v>7.0000000000000007E-2</v>
      </c>
      <c r="DJ702" s="25">
        <v>7644.3131986829931</v>
      </c>
      <c r="DK702" s="10">
        <v>0.58799999999999997</v>
      </c>
      <c r="DL702" s="10"/>
      <c r="DM702" s="10"/>
      <c r="DN702" s="10"/>
      <c r="DO702" s="10"/>
      <c r="DP702" s="10"/>
      <c r="DQ702" s="10"/>
      <c r="DR702" s="10"/>
      <c r="DS702" s="10"/>
      <c r="DT702" s="10"/>
      <c r="DU702" s="10"/>
      <c r="DV702" s="10"/>
    </row>
    <row r="703" spans="55:126" x14ac:dyDescent="0.35">
      <c r="BC703">
        <v>700</v>
      </c>
      <c r="BD703">
        <v>4343826.6934562419</v>
      </c>
      <c r="BI703">
        <v>700</v>
      </c>
      <c r="BJ703">
        <v>8805.9912415764065</v>
      </c>
      <c r="BO703">
        <v>700</v>
      </c>
      <c r="BP703">
        <v>0.58799999999999997</v>
      </c>
      <c r="BW703">
        <v>700</v>
      </c>
      <c r="BX703">
        <v>25.800496049500552</v>
      </c>
      <c r="CE703">
        <v>700</v>
      </c>
      <c r="CF703">
        <v>2036845.6795364975</v>
      </c>
      <c r="CK703">
        <v>700</v>
      </c>
      <c r="CL703">
        <v>4237.0817979396661</v>
      </c>
      <c r="CS703">
        <v>699</v>
      </c>
      <c r="CT703" s="10">
        <v>6.6000000000000003E-2</v>
      </c>
      <c r="CU703" s="10">
        <v>0.06</v>
      </c>
      <c r="CV703" s="10">
        <v>0.08</v>
      </c>
      <c r="CW703" s="10">
        <v>8.2000000000000003E-2</v>
      </c>
      <c r="CX703" s="10">
        <v>6.8000000000000005E-2</v>
      </c>
      <c r="CY703" s="10">
        <v>0.04</v>
      </c>
      <c r="CZ703" s="10">
        <v>6.2E-2</v>
      </c>
      <c r="DA703" s="10">
        <v>7.8E-2</v>
      </c>
      <c r="DB703" s="10">
        <v>5.8000000000000003E-2</v>
      </c>
      <c r="DC703" s="10">
        <v>5.6000000000000001E-2</v>
      </c>
      <c r="DD703" s="10">
        <v>5.8000000000000003E-2</v>
      </c>
      <c r="DE703" s="10">
        <v>5.8000000000000003E-2</v>
      </c>
      <c r="DF703" s="10">
        <v>6.8000000000000005E-2</v>
      </c>
      <c r="DG703" s="10">
        <v>6.4000000000000001E-2</v>
      </c>
      <c r="DH703" s="10">
        <v>0.05</v>
      </c>
      <c r="DI703" s="10">
        <v>5.1999999999999998E-2</v>
      </c>
      <c r="DJ703" s="25">
        <v>10090.509439146022</v>
      </c>
      <c r="DK703" s="10">
        <v>0.624</v>
      </c>
      <c r="DL703" s="10"/>
      <c r="DM703" s="10"/>
      <c r="DN703" s="10"/>
      <c r="DO703" s="10"/>
      <c r="DP703" s="10"/>
      <c r="DQ703" s="10"/>
      <c r="DR703" s="10"/>
      <c r="DS703" s="10"/>
      <c r="DT703" s="10"/>
      <c r="DU703" s="10"/>
      <c r="DV703" s="10"/>
    </row>
    <row r="704" spans="55:126" x14ac:dyDescent="0.35">
      <c r="BC704">
        <v>701</v>
      </c>
      <c r="BD704">
        <v>5057553.7228169534</v>
      </c>
      <c r="BI704">
        <v>701</v>
      </c>
      <c r="BJ704">
        <v>10225.044226031339</v>
      </c>
      <c r="BO704">
        <v>701</v>
      </c>
      <c r="BP704">
        <v>0.58199999999999996</v>
      </c>
      <c r="BW704">
        <v>701</v>
      </c>
      <c r="BX704">
        <v>23.963614957360459</v>
      </c>
      <c r="CE704">
        <v>701</v>
      </c>
      <c r="CF704">
        <v>9622815.205293078</v>
      </c>
      <c r="CK704">
        <v>701</v>
      </c>
      <c r="CL704">
        <v>75775.741780823766</v>
      </c>
      <c r="CS704">
        <v>700</v>
      </c>
      <c r="CT704" s="10">
        <v>4.5999999999999999E-2</v>
      </c>
      <c r="CU704" s="10">
        <v>5.8000000000000003E-2</v>
      </c>
      <c r="CV704" s="10">
        <v>6.4000000000000001E-2</v>
      </c>
      <c r="CW704" s="10">
        <v>7.3999999999999996E-2</v>
      </c>
      <c r="CX704" s="10">
        <v>7.3999999999999996E-2</v>
      </c>
      <c r="CY704" s="10">
        <v>0.06</v>
      </c>
      <c r="CZ704" s="10">
        <v>0.05</v>
      </c>
      <c r="DA704" s="10">
        <v>6.4000000000000001E-2</v>
      </c>
      <c r="DB704" s="10">
        <v>5.6000000000000001E-2</v>
      </c>
      <c r="DC704" s="10">
        <v>6.2E-2</v>
      </c>
      <c r="DD704" s="10">
        <v>7.0000000000000007E-2</v>
      </c>
      <c r="DE704" s="10">
        <v>0.08</v>
      </c>
      <c r="DF704" s="10">
        <v>4.3999999999999997E-2</v>
      </c>
      <c r="DG704" s="10">
        <v>6.8000000000000005E-2</v>
      </c>
      <c r="DH704" s="10">
        <v>0.06</v>
      </c>
      <c r="DI704" s="10">
        <v>7.0000000000000007E-2</v>
      </c>
      <c r="DJ704" s="25">
        <v>12258.972927125691</v>
      </c>
      <c r="DK704" s="10">
        <v>0.56200000000000006</v>
      </c>
      <c r="DL704" s="10"/>
      <c r="DM704" s="10"/>
      <c r="DN704" s="10"/>
      <c r="DO704" s="10"/>
      <c r="DP704" s="10"/>
      <c r="DQ704" s="10"/>
      <c r="DR704" s="10"/>
      <c r="DS704" s="10"/>
      <c r="DT704" s="10"/>
      <c r="DU704" s="10"/>
      <c r="DV704" s="10"/>
    </row>
    <row r="705" spans="55:126" x14ac:dyDescent="0.35">
      <c r="BC705">
        <v>702</v>
      </c>
      <c r="BD705">
        <v>5842497.0937494095</v>
      </c>
      <c r="BI705">
        <v>702</v>
      </c>
      <c r="BJ705">
        <v>8684.0263620119786</v>
      </c>
      <c r="BO705">
        <v>702</v>
      </c>
      <c r="BP705">
        <v>0.60799999999999998</v>
      </c>
      <c r="BW705">
        <v>702</v>
      </c>
      <c r="BX705">
        <v>26.00580475113988</v>
      </c>
      <c r="CE705">
        <v>702</v>
      </c>
      <c r="CF705">
        <v>2446371.8766339682</v>
      </c>
      <c r="CK705">
        <v>702</v>
      </c>
      <c r="CL705">
        <v>102.84029020796312</v>
      </c>
      <c r="CS705">
        <v>701</v>
      </c>
      <c r="CT705" s="10">
        <v>6.6000000000000003E-2</v>
      </c>
      <c r="CU705" s="10">
        <v>7.8E-2</v>
      </c>
      <c r="CV705" s="10">
        <v>0.06</v>
      </c>
      <c r="CW705" s="10">
        <v>6.8000000000000005E-2</v>
      </c>
      <c r="CX705" s="10">
        <v>4.8000000000000001E-2</v>
      </c>
      <c r="CY705" s="10">
        <v>5.8000000000000003E-2</v>
      </c>
      <c r="CZ705" s="10">
        <v>6.2E-2</v>
      </c>
      <c r="DA705" s="10">
        <v>5.8000000000000003E-2</v>
      </c>
      <c r="DB705" s="10">
        <v>0.06</v>
      </c>
      <c r="DC705" s="10">
        <v>6.2E-2</v>
      </c>
      <c r="DD705" s="10">
        <v>6.2E-2</v>
      </c>
      <c r="DE705" s="10">
        <v>5.1999999999999998E-2</v>
      </c>
      <c r="DF705" s="10">
        <v>6.2E-2</v>
      </c>
      <c r="DG705" s="10">
        <v>7.1999999999999995E-2</v>
      </c>
      <c r="DH705" s="10">
        <v>7.5999999999999998E-2</v>
      </c>
      <c r="DI705" s="10">
        <v>5.6000000000000001E-2</v>
      </c>
      <c r="DJ705" s="25">
        <v>11509.347219428866</v>
      </c>
      <c r="DK705" s="10">
        <v>0.58199999999999996</v>
      </c>
      <c r="DL705" s="10"/>
      <c r="DM705" s="10"/>
      <c r="DN705" s="10"/>
      <c r="DO705" s="10"/>
      <c r="DP705" s="10"/>
      <c r="DQ705" s="10"/>
      <c r="DR705" s="10"/>
      <c r="DS705" s="10"/>
      <c r="DT705" s="10"/>
      <c r="DU705" s="10"/>
      <c r="DV705" s="10"/>
    </row>
    <row r="706" spans="55:126" x14ac:dyDescent="0.35">
      <c r="BC706">
        <v>703</v>
      </c>
      <c r="BD706">
        <v>5083369.004728605</v>
      </c>
      <c r="BI706">
        <v>703</v>
      </c>
      <c r="BJ706">
        <v>7738.6986514456084</v>
      </c>
      <c r="BO706">
        <v>703</v>
      </c>
      <c r="BP706">
        <v>0.59</v>
      </c>
      <c r="BW706">
        <v>703</v>
      </c>
      <c r="BX706">
        <v>22.415037298089704</v>
      </c>
      <c r="CE706">
        <v>703</v>
      </c>
      <c r="CF706">
        <v>2849656.0873866458</v>
      </c>
      <c r="CK706">
        <v>703</v>
      </c>
      <c r="CL706">
        <v>2669.7644528686574</v>
      </c>
      <c r="CS706">
        <v>702</v>
      </c>
      <c r="CT706" s="10">
        <v>6.8000000000000005E-2</v>
      </c>
      <c r="CU706" s="10">
        <v>6.6000000000000003E-2</v>
      </c>
      <c r="CV706" s="10">
        <v>5.3999999999999999E-2</v>
      </c>
      <c r="CW706" s="10">
        <v>5.1999999999999998E-2</v>
      </c>
      <c r="CX706" s="10">
        <v>6.4000000000000001E-2</v>
      </c>
      <c r="CY706" s="10">
        <v>0.08</v>
      </c>
      <c r="CZ706" s="10">
        <v>6.2E-2</v>
      </c>
      <c r="DA706" s="10">
        <v>0.06</v>
      </c>
      <c r="DB706" s="10">
        <v>6.4000000000000001E-2</v>
      </c>
      <c r="DC706" s="10">
        <v>5.8000000000000003E-2</v>
      </c>
      <c r="DD706" s="10">
        <v>5.8000000000000003E-2</v>
      </c>
      <c r="DE706" s="10">
        <v>0.08</v>
      </c>
      <c r="DF706" s="10">
        <v>6.4000000000000001E-2</v>
      </c>
      <c r="DG706" s="10">
        <v>6.4000000000000001E-2</v>
      </c>
      <c r="DH706" s="10">
        <v>5.8000000000000003E-2</v>
      </c>
      <c r="DI706" s="10">
        <v>4.8000000000000001E-2</v>
      </c>
      <c r="DJ706" s="25">
        <v>10360.225614588626</v>
      </c>
      <c r="DK706" s="10">
        <v>0.59599999999999997</v>
      </c>
      <c r="DL706" s="10"/>
      <c r="DM706" s="10"/>
      <c r="DN706" s="10"/>
      <c r="DO706" s="10"/>
      <c r="DP706" s="10"/>
      <c r="DQ706" s="10"/>
      <c r="DR706" s="10"/>
      <c r="DS706" s="10"/>
      <c r="DT706" s="10"/>
      <c r="DU706" s="10"/>
      <c r="DV706" s="10"/>
    </row>
    <row r="707" spans="55:126" x14ac:dyDescent="0.35">
      <c r="BC707">
        <v>704</v>
      </c>
      <c r="BD707">
        <v>5534950.0153642586</v>
      </c>
      <c r="BI707">
        <v>704</v>
      </c>
      <c r="BJ707">
        <v>10387.873767395045</v>
      </c>
      <c r="BO707">
        <v>704</v>
      </c>
      <c r="BP707">
        <v>0.6</v>
      </c>
      <c r="BW707">
        <v>704</v>
      </c>
      <c r="BX707">
        <v>23.819732400069782</v>
      </c>
      <c r="CE707">
        <v>704</v>
      </c>
      <c r="CF707">
        <v>1751767.2264581774</v>
      </c>
      <c r="CK707">
        <v>704</v>
      </c>
      <c r="CL707">
        <v>3943.5182884226451</v>
      </c>
      <c r="CS707">
        <v>703</v>
      </c>
      <c r="CT707" s="10">
        <v>5.8000000000000003E-2</v>
      </c>
      <c r="CU707" s="10">
        <v>6.6000000000000003E-2</v>
      </c>
      <c r="CV707" s="10">
        <v>7.3999999999999996E-2</v>
      </c>
      <c r="CW707" s="10">
        <v>6.8000000000000005E-2</v>
      </c>
      <c r="CX707" s="10">
        <v>5.8000000000000003E-2</v>
      </c>
      <c r="CY707" s="10">
        <v>5.8000000000000003E-2</v>
      </c>
      <c r="CZ707" s="10">
        <v>0.06</v>
      </c>
      <c r="DA707" s="10">
        <v>6.2E-2</v>
      </c>
      <c r="DB707" s="10">
        <v>7.5999999999999998E-2</v>
      </c>
      <c r="DC707" s="10">
        <v>6.2E-2</v>
      </c>
      <c r="DD707" s="10">
        <v>6.4000000000000001E-2</v>
      </c>
      <c r="DE707" s="10">
        <v>7.8E-2</v>
      </c>
      <c r="DF707" s="10">
        <v>0.03</v>
      </c>
      <c r="DG707" s="10">
        <v>5.6000000000000001E-2</v>
      </c>
      <c r="DH707" s="10">
        <v>5.8000000000000003E-2</v>
      </c>
      <c r="DI707" s="10">
        <v>7.1999999999999995E-2</v>
      </c>
      <c r="DJ707" s="25">
        <v>8830.2479684712198</v>
      </c>
      <c r="DK707" s="10">
        <v>0.58399999999999996</v>
      </c>
      <c r="DL707" s="10"/>
      <c r="DM707" s="10"/>
      <c r="DN707" s="10"/>
      <c r="DO707" s="10"/>
      <c r="DP707" s="10"/>
      <c r="DQ707" s="10"/>
      <c r="DR707" s="10"/>
      <c r="DS707" s="10"/>
      <c r="DT707" s="10"/>
      <c r="DU707" s="10"/>
      <c r="DV707" s="10"/>
    </row>
    <row r="708" spans="55:126" x14ac:dyDescent="0.35">
      <c r="BC708">
        <v>705</v>
      </c>
      <c r="BD708">
        <v>1096414.2668496224</v>
      </c>
      <c r="BI708">
        <v>705</v>
      </c>
      <c r="BJ708">
        <v>10308.319185035598</v>
      </c>
      <c r="BO708">
        <v>705</v>
      </c>
      <c r="BP708">
        <v>0.63</v>
      </c>
      <c r="BW708">
        <v>705</v>
      </c>
      <c r="BX708">
        <v>23.889034305340864</v>
      </c>
      <c r="CE708">
        <v>705</v>
      </c>
      <c r="CF708">
        <v>1592266.8973604641</v>
      </c>
      <c r="CK708">
        <v>705</v>
      </c>
      <c r="CL708">
        <v>5159.4213823703112</v>
      </c>
      <c r="CS708">
        <v>704</v>
      </c>
      <c r="CT708" s="10">
        <v>8.2000000000000003E-2</v>
      </c>
      <c r="CU708" s="10">
        <v>6.4000000000000001E-2</v>
      </c>
      <c r="CV708" s="10">
        <v>0.09</v>
      </c>
      <c r="CW708" s="10">
        <v>4.2000000000000003E-2</v>
      </c>
      <c r="CX708" s="10">
        <v>0.05</v>
      </c>
      <c r="CY708" s="10">
        <v>8.2000000000000003E-2</v>
      </c>
      <c r="CZ708" s="10">
        <v>6.2E-2</v>
      </c>
      <c r="DA708" s="10">
        <v>6.6000000000000003E-2</v>
      </c>
      <c r="DB708" s="10">
        <v>5.8000000000000003E-2</v>
      </c>
      <c r="DC708" s="10">
        <v>0.08</v>
      </c>
      <c r="DD708" s="10">
        <v>5.6000000000000001E-2</v>
      </c>
      <c r="DE708" s="10">
        <v>6.4000000000000001E-2</v>
      </c>
      <c r="DF708" s="10">
        <v>3.5999999999999997E-2</v>
      </c>
      <c r="DG708" s="10">
        <v>0.04</v>
      </c>
      <c r="DH708" s="10">
        <v>0.08</v>
      </c>
      <c r="DI708" s="10">
        <v>4.8000000000000001E-2</v>
      </c>
      <c r="DJ708" s="25">
        <v>4433.279954129106</v>
      </c>
      <c r="DK708" s="10">
        <v>0.58399999999999996</v>
      </c>
      <c r="DL708" s="10"/>
      <c r="DM708" s="10"/>
      <c r="DN708" s="10"/>
      <c r="DO708" s="10"/>
      <c r="DP708" s="10"/>
      <c r="DQ708" s="10"/>
      <c r="DR708" s="10"/>
      <c r="DS708" s="10"/>
      <c r="DT708" s="10"/>
      <c r="DU708" s="10"/>
      <c r="DV708" s="10"/>
    </row>
    <row r="709" spans="55:126" x14ac:dyDescent="0.35">
      <c r="BC709">
        <v>706</v>
      </c>
      <c r="BD709">
        <v>5034913.1157866931</v>
      </c>
      <c r="BI709">
        <v>706</v>
      </c>
      <c r="BJ709">
        <v>19763.853725236197</v>
      </c>
      <c r="BO709">
        <v>706</v>
      </c>
      <c r="BP709">
        <v>0.59799999999999998</v>
      </c>
      <c r="BW709">
        <v>706</v>
      </c>
      <c r="BX709">
        <v>23.180764762697351</v>
      </c>
      <c r="CE709">
        <v>706</v>
      </c>
      <c r="CF709">
        <v>135856.91564599608</v>
      </c>
      <c r="CK709">
        <v>706</v>
      </c>
      <c r="CL709">
        <v>5448.1707961436268</v>
      </c>
      <c r="CS709">
        <v>705</v>
      </c>
      <c r="CT709" s="10">
        <v>6.4000000000000001E-2</v>
      </c>
      <c r="CU709" s="10">
        <v>0.05</v>
      </c>
      <c r="CV709" s="10">
        <v>8.5999999999999993E-2</v>
      </c>
      <c r="CW709" s="10">
        <v>5.6000000000000001E-2</v>
      </c>
      <c r="CX709" s="10">
        <v>6.2E-2</v>
      </c>
      <c r="CY709" s="10">
        <v>6.8000000000000005E-2</v>
      </c>
      <c r="CZ709" s="10">
        <v>5.8000000000000003E-2</v>
      </c>
      <c r="DA709" s="10">
        <v>6.6000000000000003E-2</v>
      </c>
      <c r="DB709" s="10">
        <v>0.06</v>
      </c>
      <c r="DC709" s="10">
        <v>4.8000000000000001E-2</v>
      </c>
      <c r="DD709" s="10">
        <v>0.04</v>
      </c>
      <c r="DE709" s="10">
        <v>0.08</v>
      </c>
      <c r="DF709" s="10">
        <v>6.2E-2</v>
      </c>
      <c r="DG709" s="10">
        <v>5.8000000000000003E-2</v>
      </c>
      <c r="DH709" s="10">
        <v>7.1999999999999995E-2</v>
      </c>
      <c r="DI709" s="10">
        <v>7.0000000000000007E-2</v>
      </c>
      <c r="DJ709" s="25">
        <v>11889.103853616691</v>
      </c>
      <c r="DK709" s="10">
        <v>0.57799999999999996</v>
      </c>
      <c r="DL709" s="10"/>
      <c r="DM709" s="10"/>
      <c r="DN709" s="10"/>
      <c r="DO709" s="10"/>
      <c r="DP709" s="10"/>
      <c r="DQ709" s="10"/>
      <c r="DR709" s="10"/>
      <c r="DS709" s="10"/>
      <c r="DT709" s="10"/>
      <c r="DU709" s="10"/>
      <c r="DV709" s="10"/>
    </row>
    <row r="710" spans="55:126" x14ac:dyDescent="0.35">
      <c r="BC710">
        <v>707</v>
      </c>
      <c r="BD710">
        <v>5249204.9154606648</v>
      </c>
      <c r="BI710">
        <v>707</v>
      </c>
      <c r="BJ710">
        <v>-7547.5143569299462</v>
      </c>
      <c r="BO710">
        <v>707</v>
      </c>
      <c r="BP710">
        <v>0.622</v>
      </c>
      <c r="BW710">
        <v>707</v>
      </c>
      <c r="BX710">
        <v>20.528926133616732</v>
      </c>
      <c r="CE710">
        <v>707</v>
      </c>
      <c r="CF710">
        <v>2495938.0338647161</v>
      </c>
      <c r="CK710">
        <v>707</v>
      </c>
      <c r="CL710">
        <v>3366.5485037535618</v>
      </c>
      <c r="CS710">
        <v>706</v>
      </c>
      <c r="CT710" s="10">
        <v>6.8000000000000005E-2</v>
      </c>
      <c r="CU710" s="10">
        <v>6.8000000000000005E-2</v>
      </c>
      <c r="CV710" s="10">
        <v>6.8000000000000005E-2</v>
      </c>
      <c r="CW710" s="10">
        <v>3.7999999999999999E-2</v>
      </c>
      <c r="CX710" s="10">
        <v>5.8000000000000003E-2</v>
      </c>
      <c r="CY710" s="10">
        <v>7.0000000000000007E-2</v>
      </c>
      <c r="CZ710" s="10">
        <v>5.3999999999999999E-2</v>
      </c>
      <c r="DA710" s="10">
        <v>6.4000000000000001E-2</v>
      </c>
      <c r="DB710" s="10">
        <v>7.3999999999999996E-2</v>
      </c>
      <c r="DC710" s="10">
        <v>5.8000000000000003E-2</v>
      </c>
      <c r="DD710" s="10">
        <v>7.0000000000000007E-2</v>
      </c>
      <c r="DE710" s="10">
        <v>7.8E-2</v>
      </c>
      <c r="DF710" s="10">
        <v>0.05</v>
      </c>
      <c r="DG710" s="10">
        <v>5.8000000000000003E-2</v>
      </c>
      <c r="DH710" s="10">
        <v>0.06</v>
      </c>
      <c r="DI710" s="10">
        <v>6.4000000000000001E-2</v>
      </c>
      <c r="DJ710" s="25">
        <v>9073.9132422542098</v>
      </c>
      <c r="DK710" s="10">
        <v>0.624</v>
      </c>
      <c r="DL710" s="10"/>
      <c r="DM710" s="10"/>
      <c r="DN710" s="10"/>
      <c r="DO710" s="10"/>
      <c r="DP710" s="10"/>
      <c r="DQ710" s="10"/>
      <c r="DR710" s="10"/>
      <c r="DS710" s="10"/>
      <c r="DT710" s="10"/>
      <c r="DU710" s="10"/>
      <c r="DV710" s="10"/>
    </row>
    <row r="711" spans="55:126" x14ac:dyDescent="0.35">
      <c r="BC711">
        <v>708</v>
      </c>
      <c r="BD711">
        <v>6175524.984226129</v>
      </c>
      <c r="BI711">
        <v>708</v>
      </c>
      <c r="BJ711">
        <v>8714.9389865126486</v>
      </c>
      <c r="BO711">
        <v>708</v>
      </c>
      <c r="BP711">
        <v>0.58599999999999997</v>
      </c>
      <c r="BW711">
        <v>708</v>
      </c>
      <c r="BX711">
        <v>22.552243628807876</v>
      </c>
      <c r="CE711">
        <v>708</v>
      </c>
      <c r="CF711">
        <v>1326320.6412525775</v>
      </c>
      <c r="CK711">
        <v>708</v>
      </c>
      <c r="CL711">
        <v>3157.4339692961576</v>
      </c>
      <c r="CS711">
        <v>707</v>
      </c>
      <c r="CT711" s="10">
        <v>7.5999999999999998E-2</v>
      </c>
      <c r="CU711" s="10">
        <v>0.04</v>
      </c>
      <c r="CV711" s="10">
        <v>5.1999999999999998E-2</v>
      </c>
      <c r="CW711" s="10">
        <v>4.3999999999999997E-2</v>
      </c>
      <c r="CX711" s="10">
        <v>7.5999999999999998E-2</v>
      </c>
      <c r="CY711" s="10">
        <v>4.8000000000000001E-2</v>
      </c>
      <c r="CZ711" s="10">
        <v>6.6000000000000003E-2</v>
      </c>
      <c r="DA711" s="10">
        <v>5.6000000000000001E-2</v>
      </c>
      <c r="DB711" s="10">
        <v>7.8E-2</v>
      </c>
      <c r="DC711" s="10">
        <v>0.08</v>
      </c>
      <c r="DD711" s="10">
        <v>7.1999999999999995E-2</v>
      </c>
      <c r="DE711" s="10">
        <v>0.05</v>
      </c>
      <c r="DF711" s="10">
        <v>6.4000000000000001E-2</v>
      </c>
      <c r="DG711" s="10">
        <v>0.08</v>
      </c>
      <c r="DH711" s="10">
        <v>5.6000000000000001E-2</v>
      </c>
      <c r="DI711" s="10">
        <v>6.2E-2</v>
      </c>
      <c r="DJ711" s="25">
        <v>9933.9884728125562</v>
      </c>
      <c r="DK711" s="10">
        <v>0.61799999999999999</v>
      </c>
      <c r="DL711" s="10"/>
      <c r="DM711" s="10"/>
      <c r="DN711" s="10"/>
      <c r="DO711" s="10"/>
      <c r="DP711" s="10"/>
      <c r="DQ711" s="10"/>
      <c r="DR711" s="10"/>
      <c r="DS711" s="10"/>
      <c r="DT711" s="10"/>
      <c r="DU711" s="10"/>
      <c r="DV711" s="10"/>
    </row>
    <row r="712" spans="55:126" x14ac:dyDescent="0.35">
      <c r="BC712">
        <v>709</v>
      </c>
      <c r="BD712">
        <v>5870282.8786495598</v>
      </c>
      <c r="BI712">
        <v>709</v>
      </c>
      <c r="BJ712">
        <v>10754.719371004139</v>
      </c>
      <c r="BO712">
        <v>709</v>
      </c>
      <c r="BP712">
        <v>0.58399999999999996</v>
      </c>
      <c r="BW712">
        <v>709</v>
      </c>
      <c r="BX712">
        <v>24.56511181209952</v>
      </c>
      <c r="CE712">
        <v>709</v>
      </c>
      <c r="CF712">
        <v>2600.0744094707511</v>
      </c>
      <c r="CK712">
        <v>709</v>
      </c>
      <c r="CL712">
        <v>1711.0656001500638</v>
      </c>
      <c r="CS712">
        <v>708</v>
      </c>
      <c r="CT712" s="10">
        <v>6.4000000000000001E-2</v>
      </c>
      <c r="CU712" s="10">
        <v>5.3999999999999999E-2</v>
      </c>
      <c r="CV712" s="10">
        <v>6.6000000000000003E-2</v>
      </c>
      <c r="CW712" s="10">
        <v>4.2000000000000003E-2</v>
      </c>
      <c r="CX712" s="10">
        <v>5.6000000000000001E-2</v>
      </c>
      <c r="CY712" s="10">
        <v>6.4000000000000001E-2</v>
      </c>
      <c r="CZ712" s="10">
        <v>6.8000000000000005E-2</v>
      </c>
      <c r="DA712" s="10">
        <v>0.06</v>
      </c>
      <c r="DB712" s="10">
        <v>7.5999999999999998E-2</v>
      </c>
      <c r="DC712" s="10">
        <v>5.3999999999999999E-2</v>
      </c>
      <c r="DD712" s="10">
        <v>7.0000000000000007E-2</v>
      </c>
      <c r="DE712" s="10">
        <v>7.0000000000000007E-2</v>
      </c>
      <c r="DF712" s="10">
        <v>0.08</v>
      </c>
      <c r="DG712" s="10">
        <v>5.8000000000000003E-2</v>
      </c>
      <c r="DH712" s="10">
        <v>6.2E-2</v>
      </c>
      <c r="DI712" s="10">
        <v>5.6000000000000001E-2</v>
      </c>
      <c r="DJ712" s="25">
        <v>9806.6695763462503</v>
      </c>
      <c r="DK712" s="10">
        <v>0.626</v>
      </c>
      <c r="DL712" s="10"/>
      <c r="DM712" s="10"/>
      <c r="DN712" s="10"/>
      <c r="DO712" s="10"/>
      <c r="DP712" s="10"/>
      <c r="DQ712" s="10"/>
      <c r="DR712" s="10"/>
      <c r="DS712" s="10"/>
      <c r="DT712" s="10"/>
      <c r="DU712" s="10"/>
      <c r="DV712" s="10"/>
    </row>
    <row r="713" spans="55:126" x14ac:dyDescent="0.35">
      <c r="BC713">
        <v>710</v>
      </c>
      <c r="BD713">
        <v>5275856.4488344211</v>
      </c>
      <c r="BI713">
        <v>710</v>
      </c>
      <c r="BJ713">
        <v>7517.080456667004</v>
      </c>
      <c r="BO713">
        <v>710</v>
      </c>
      <c r="BP713">
        <v>0.59799999999999998</v>
      </c>
      <c r="BW713">
        <v>710</v>
      </c>
      <c r="BX713">
        <v>24.65304184752031</v>
      </c>
      <c r="CE713">
        <v>710</v>
      </c>
      <c r="CF713">
        <v>1659243.0071258338</v>
      </c>
      <c r="CK713">
        <v>710</v>
      </c>
      <c r="CL713">
        <v>5550.8509101723348</v>
      </c>
      <c r="CS713">
        <v>709</v>
      </c>
      <c r="CT713" s="10">
        <v>0.06</v>
      </c>
      <c r="CU713" s="10">
        <v>6.2E-2</v>
      </c>
      <c r="CV713" s="10">
        <v>6.4000000000000001E-2</v>
      </c>
      <c r="CW713" s="10">
        <v>6.6000000000000003E-2</v>
      </c>
      <c r="CX713" s="10">
        <v>6.6000000000000003E-2</v>
      </c>
      <c r="CY713" s="10">
        <v>6.2E-2</v>
      </c>
      <c r="CZ713" s="10">
        <v>7.5999999999999998E-2</v>
      </c>
      <c r="DA713" s="10">
        <v>5.8000000000000003E-2</v>
      </c>
      <c r="DB713" s="10">
        <v>5.6000000000000001E-2</v>
      </c>
      <c r="DC713" s="10">
        <v>0.06</v>
      </c>
      <c r="DD713" s="10">
        <v>6.2E-2</v>
      </c>
      <c r="DE713" s="10">
        <v>0.06</v>
      </c>
      <c r="DF713" s="10">
        <v>6.2E-2</v>
      </c>
      <c r="DG713" s="10">
        <v>7.1999999999999995E-2</v>
      </c>
      <c r="DH713" s="10">
        <v>5.1999999999999998E-2</v>
      </c>
      <c r="DI713" s="10">
        <v>6.2E-2</v>
      </c>
      <c r="DJ713" s="25">
        <v>8517.8572434219568</v>
      </c>
      <c r="DK713" s="10">
        <v>0.61199999999999999</v>
      </c>
      <c r="DL713" s="10"/>
      <c r="DM713" s="10"/>
      <c r="DN713" s="10"/>
      <c r="DO713" s="10"/>
      <c r="DP713" s="10"/>
      <c r="DQ713" s="10"/>
      <c r="DR713" s="10"/>
      <c r="DS713" s="10"/>
      <c r="DT713" s="10"/>
      <c r="DU713" s="10"/>
      <c r="DV713" s="10"/>
    </row>
    <row r="714" spans="55:126" x14ac:dyDescent="0.35">
      <c r="BC714">
        <v>711</v>
      </c>
      <c r="BD714">
        <v>-2119630.2375986697</v>
      </c>
      <c r="BI714">
        <v>711</v>
      </c>
      <c r="BJ714">
        <v>11830.718674558748</v>
      </c>
      <c r="BO714">
        <v>711</v>
      </c>
      <c r="BP714">
        <v>0.57799999999999996</v>
      </c>
      <c r="BW714">
        <v>711</v>
      </c>
      <c r="BX714">
        <v>23.894927394744307</v>
      </c>
      <c r="CE714">
        <v>711</v>
      </c>
      <c r="CF714">
        <v>1374503.6329571411</v>
      </c>
      <c r="CK714">
        <v>711</v>
      </c>
      <c r="CL714">
        <v>4407.6552321957097</v>
      </c>
      <c r="CS714">
        <v>710</v>
      </c>
      <c r="CT714" s="10">
        <v>6.8000000000000005E-2</v>
      </c>
      <c r="CU714" s="10">
        <v>7.0000000000000007E-2</v>
      </c>
      <c r="CV714" s="10">
        <v>4.2000000000000003E-2</v>
      </c>
      <c r="CW714" s="10">
        <v>5.3999999999999999E-2</v>
      </c>
      <c r="CX714" s="10">
        <v>5.6000000000000001E-2</v>
      </c>
      <c r="CY714" s="10">
        <v>5.8000000000000003E-2</v>
      </c>
      <c r="CZ714" s="10">
        <v>7.3999999999999996E-2</v>
      </c>
      <c r="DA714" s="10">
        <v>5.3999999999999999E-2</v>
      </c>
      <c r="DB714" s="10">
        <v>7.0000000000000007E-2</v>
      </c>
      <c r="DC714" s="10">
        <v>7.5999999999999998E-2</v>
      </c>
      <c r="DD714" s="10">
        <v>4.8000000000000001E-2</v>
      </c>
      <c r="DE714" s="10">
        <v>8.4000000000000005E-2</v>
      </c>
      <c r="DF714" s="10">
        <v>6.4000000000000001E-2</v>
      </c>
      <c r="DG714" s="10">
        <v>6.8000000000000005E-2</v>
      </c>
      <c r="DH714" s="10">
        <v>0.04</v>
      </c>
      <c r="DI714" s="10">
        <v>7.3999999999999996E-2</v>
      </c>
      <c r="DJ714" s="25">
        <v>9720.0944938933171</v>
      </c>
      <c r="DK714" s="10">
        <v>0.58399999999999996</v>
      </c>
      <c r="DL714" s="10"/>
      <c r="DM714" s="10"/>
      <c r="DN714" s="10"/>
      <c r="DO714" s="10"/>
      <c r="DP714" s="10"/>
      <c r="DQ714" s="10"/>
      <c r="DR714" s="10"/>
      <c r="DS714" s="10"/>
      <c r="DT714" s="10"/>
      <c r="DU714" s="10"/>
      <c r="DV714" s="10"/>
    </row>
    <row r="715" spans="55:126" x14ac:dyDescent="0.35">
      <c r="BC715">
        <v>712</v>
      </c>
      <c r="BD715">
        <v>5539124.5321838884</v>
      </c>
      <c r="BI715">
        <v>712</v>
      </c>
      <c r="BJ715">
        <v>11263.867863241043</v>
      </c>
      <c r="BO715">
        <v>712</v>
      </c>
      <c r="BP715">
        <v>0.60399999999999998</v>
      </c>
      <c r="BW715">
        <v>712</v>
      </c>
      <c r="BX715">
        <v>24.437636455487663</v>
      </c>
      <c r="CE715">
        <v>712</v>
      </c>
      <c r="CF715">
        <v>1768360.5744810195</v>
      </c>
      <c r="CK715">
        <v>712</v>
      </c>
      <c r="CL715">
        <v>4753.0658245310742</v>
      </c>
      <c r="CS715">
        <v>711</v>
      </c>
      <c r="CT715" s="10">
        <v>4.8000000000000001E-2</v>
      </c>
      <c r="CU715" s="10">
        <v>4.5999999999999999E-2</v>
      </c>
      <c r="CV715" s="10">
        <v>7.3999999999999996E-2</v>
      </c>
      <c r="CW715" s="10">
        <v>6.6000000000000003E-2</v>
      </c>
      <c r="CX715" s="10">
        <v>5.3999999999999999E-2</v>
      </c>
      <c r="CY715" s="10">
        <v>7.3999999999999996E-2</v>
      </c>
      <c r="CZ715" s="10">
        <v>5.8000000000000003E-2</v>
      </c>
      <c r="DA715" s="10">
        <v>7.3999999999999996E-2</v>
      </c>
      <c r="DB715" s="10">
        <v>6.6000000000000003E-2</v>
      </c>
      <c r="DC715" s="10">
        <v>5.6000000000000001E-2</v>
      </c>
      <c r="DD715" s="10">
        <v>5.6000000000000001E-2</v>
      </c>
      <c r="DE715" s="10">
        <v>7.3999999999999996E-2</v>
      </c>
      <c r="DF715" s="10">
        <v>7.1999999999999995E-2</v>
      </c>
      <c r="DG715" s="10">
        <v>5.1999999999999998E-2</v>
      </c>
      <c r="DH715" s="10">
        <v>5.3999999999999999E-2</v>
      </c>
      <c r="DI715" s="10">
        <v>7.5999999999999998E-2</v>
      </c>
      <c r="DJ715" s="25">
        <v>10687.762389174131</v>
      </c>
      <c r="DK715" s="10">
        <v>0.60799999999999998</v>
      </c>
      <c r="DL715" s="10"/>
      <c r="DM715" s="10"/>
      <c r="DN715" s="10"/>
      <c r="DO715" s="10"/>
      <c r="DP715" s="10"/>
      <c r="DQ715" s="10"/>
      <c r="DR715" s="10"/>
      <c r="DS715" s="10"/>
      <c r="DT715" s="10"/>
      <c r="DU715" s="10"/>
      <c r="DV715" s="10"/>
    </row>
    <row r="716" spans="55:126" x14ac:dyDescent="0.35">
      <c r="BC716">
        <v>713</v>
      </c>
      <c r="BD716">
        <v>5763982.0940789189</v>
      </c>
      <c r="BI716">
        <v>713</v>
      </c>
      <c r="BJ716">
        <v>10916.769234986516</v>
      </c>
      <c r="BO716">
        <v>713</v>
      </c>
      <c r="BP716">
        <v>0.59</v>
      </c>
      <c r="BW716">
        <v>713</v>
      </c>
      <c r="BX716">
        <v>25.436941359544925</v>
      </c>
      <c r="CE716">
        <v>713</v>
      </c>
      <c r="CF716">
        <v>1777906.4391093159</v>
      </c>
      <c r="CK716">
        <v>713</v>
      </c>
      <c r="CL716">
        <v>-2946.8318058280734</v>
      </c>
      <c r="CS716">
        <v>712</v>
      </c>
      <c r="CT716" s="10">
        <v>5.1999999999999998E-2</v>
      </c>
      <c r="CU716" s="10">
        <v>6.4000000000000001E-2</v>
      </c>
      <c r="CV716" s="10">
        <v>6.8000000000000005E-2</v>
      </c>
      <c r="CW716" s="10">
        <v>6.8000000000000005E-2</v>
      </c>
      <c r="CX716" s="10">
        <v>6.2E-2</v>
      </c>
      <c r="CY716" s="10">
        <v>8.2000000000000003E-2</v>
      </c>
      <c r="CZ716" s="10">
        <v>4.8000000000000001E-2</v>
      </c>
      <c r="DA716" s="10">
        <v>5.3999999999999999E-2</v>
      </c>
      <c r="DB716" s="10">
        <v>5.6000000000000001E-2</v>
      </c>
      <c r="DC716" s="10">
        <v>6.2E-2</v>
      </c>
      <c r="DD716" s="10">
        <v>6.4000000000000001E-2</v>
      </c>
      <c r="DE716" s="10">
        <v>6.4000000000000001E-2</v>
      </c>
      <c r="DF716" s="10">
        <v>5.3999999999999999E-2</v>
      </c>
      <c r="DG716" s="10">
        <v>6.8000000000000005E-2</v>
      </c>
      <c r="DH716" s="10">
        <v>6.4000000000000001E-2</v>
      </c>
      <c r="DI716" s="10">
        <v>7.0000000000000007E-2</v>
      </c>
      <c r="DJ716" s="25">
        <v>10473.2045307915</v>
      </c>
      <c r="DK716" s="10">
        <v>0.65200000000000002</v>
      </c>
      <c r="DL716" s="10"/>
      <c r="DM716" s="10"/>
      <c r="DN716" s="10"/>
      <c r="DO716" s="10"/>
      <c r="DP716" s="10"/>
      <c r="DQ716" s="10"/>
      <c r="DR716" s="10"/>
      <c r="DS716" s="10"/>
      <c r="DT716" s="10"/>
      <c r="DU716" s="10"/>
      <c r="DV716" s="10"/>
    </row>
    <row r="717" spans="55:126" x14ac:dyDescent="0.35">
      <c r="BC717">
        <v>714</v>
      </c>
      <c r="BD717">
        <v>4940402.593518896</v>
      </c>
      <c r="BI717">
        <v>714</v>
      </c>
      <c r="BJ717">
        <v>8990.0328086821173</v>
      </c>
      <c r="BO717">
        <v>714</v>
      </c>
      <c r="BP717">
        <v>0.59799999999999998</v>
      </c>
      <c r="BW717">
        <v>714</v>
      </c>
      <c r="BX717">
        <v>25.349804147212037</v>
      </c>
      <c r="CE717">
        <v>714</v>
      </c>
      <c r="CF717">
        <v>231666.36798271994</v>
      </c>
      <c r="CK717">
        <v>714</v>
      </c>
      <c r="CL717">
        <v>3390.7225261269432</v>
      </c>
      <c r="CS717">
        <v>713</v>
      </c>
      <c r="CT717" s="10">
        <v>6.4000000000000001E-2</v>
      </c>
      <c r="CU717" s="10">
        <v>6.4000000000000001E-2</v>
      </c>
      <c r="CV717" s="10">
        <v>5.3999999999999999E-2</v>
      </c>
      <c r="CW717" s="10">
        <v>0.08</v>
      </c>
      <c r="CX717" s="10">
        <v>6.6000000000000003E-2</v>
      </c>
      <c r="CY717" s="10">
        <v>5.1999999999999998E-2</v>
      </c>
      <c r="CZ717" s="10">
        <v>6.6000000000000003E-2</v>
      </c>
      <c r="DA717" s="10">
        <v>5.3999999999999999E-2</v>
      </c>
      <c r="DB717" s="10">
        <v>4.8000000000000001E-2</v>
      </c>
      <c r="DC717" s="10">
        <v>0.06</v>
      </c>
      <c r="DD717" s="10">
        <v>5.6000000000000001E-2</v>
      </c>
      <c r="DE717" s="10">
        <v>0.06</v>
      </c>
      <c r="DF717" s="10">
        <v>6.8000000000000005E-2</v>
      </c>
      <c r="DG717" s="10">
        <v>7.8E-2</v>
      </c>
      <c r="DH717" s="10">
        <v>7.5999999999999998E-2</v>
      </c>
      <c r="DI717" s="10">
        <v>5.3999999999999999E-2</v>
      </c>
      <c r="DJ717" s="25">
        <v>13098.421042949185</v>
      </c>
      <c r="DK717" s="10">
        <v>0.60199999999999998</v>
      </c>
      <c r="DL717" s="10"/>
      <c r="DM717" s="10"/>
      <c r="DN717" s="10"/>
      <c r="DO717" s="10"/>
      <c r="DP717" s="10"/>
      <c r="DQ717" s="10"/>
      <c r="DR717" s="10"/>
      <c r="DS717" s="10"/>
      <c r="DT717" s="10"/>
      <c r="DU717" s="10"/>
      <c r="DV717" s="10"/>
    </row>
    <row r="718" spans="55:126" x14ac:dyDescent="0.35">
      <c r="BC718">
        <v>715</v>
      </c>
      <c r="BD718">
        <v>2451062.381127289</v>
      </c>
      <c r="BI718">
        <v>715</v>
      </c>
      <c r="BJ718">
        <v>-6897.1488071091999</v>
      </c>
      <c r="BO718">
        <v>715</v>
      </c>
      <c r="BP718">
        <v>0.64</v>
      </c>
      <c r="BW718">
        <v>715</v>
      </c>
      <c r="BX718">
        <v>24.409793690338848</v>
      </c>
      <c r="CE718">
        <v>715</v>
      </c>
      <c r="CF718">
        <v>1915229.0927442138</v>
      </c>
      <c r="CK718">
        <v>715</v>
      </c>
      <c r="CL718">
        <v>3568.2387123568174</v>
      </c>
      <c r="CS718">
        <v>714</v>
      </c>
      <c r="CT718" s="10">
        <v>7.3999999999999996E-2</v>
      </c>
      <c r="CU718" s="10">
        <v>7.5999999999999998E-2</v>
      </c>
      <c r="CV718" s="10">
        <v>5.6000000000000001E-2</v>
      </c>
      <c r="CW718" s="10">
        <v>7.1999999999999995E-2</v>
      </c>
      <c r="CX718" s="10">
        <v>6.4000000000000001E-2</v>
      </c>
      <c r="CY718" s="10">
        <v>6.2E-2</v>
      </c>
      <c r="CZ718" s="10">
        <v>6.4000000000000001E-2</v>
      </c>
      <c r="DA718" s="10">
        <v>6.8000000000000005E-2</v>
      </c>
      <c r="DB718" s="10">
        <v>5.1999999999999998E-2</v>
      </c>
      <c r="DC718" s="10">
        <v>4.2000000000000003E-2</v>
      </c>
      <c r="DD718" s="10">
        <v>6.2E-2</v>
      </c>
      <c r="DE718" s="10">
        <v>5.6000000000000001E-2</v>
      </c>
      <c r="DF718" s="10">
        <v>7.1999999999999995E-2</v>
      </c>
      <c r="DG718" s="10">
        <v>6.8000000000000005E-2</v>
      </c>
      <c r="DH718" s="10">
        <v>4.8000000000000001E-2</v>
      </c>
      <c r="DI718" s="10">
        <v>6.4000000000000001E-2</v>
      </c>
      <c r="DJ718" s="25">
        <v>9832.5153452901304</v>
      </c>
      <c r="DK718" s="10">
        <v>0.61399999999999999</v>
      </c>
      <c r="DL718" s="10"/>
      <c r="DM718" s="10"/>
      <c r="DN718" s="10"/>
      <c r="DO718" s="10"/>
      <c r="DP718" s="10"/>
      <c r="DQ718" s="10"/>
      <c r="DR718" s="10"/>
      <c r="DS718" s="10"/>
      <c r="DT718" s="10"/>
      <c r="DU718" s="10"/>
      <c r="DV718" s="10"/>
    </row>
    <row r="719" spans="55:126" x14ac:dyDescent="0.35">
      <c r="BC719">
        <v>716</v>
      </c>
      <c r="BD719">
        <v>6137215.9222705932</v>
      </c>
      <c r="BI719">
        <v>716</v>
      </c>
      <c r="BJ719">
        <v>9819.3854966504878</v>
      </c>
      <c r="BO719">
        <v>716</v>
      </c>
      <c r="BP719">
        <v>0.59199999999999997</v>
      </c>
      <c r="BW719">
        <v>716</v>
      </c>
      <c r="BX719">
        <v>25.567572714202779</v>
      </c>
      <c r="CE719">
        <v>716</v>
      </c>
      <c r="CF719">
        <v>1523522.4307720745</v>
      </c>
      <c r="CK719">
        <v>716</v>
      </c>
      <c r="CL719">
        <v>2355.8640416243779</v>
      </c>
      <c r="CS719">
        <v>715</v>
      </c>
      <c r="CT719" s="10">
        <v>6.4000000000000001E-2</v>
      </c>
      <c r="CU719" s="10">
        <v>7.0000000000000007E-2</v>
      </c>
      <c r="CV719" s="10">
        <v>6.8000000000000005E-2</v>
      </c>
      <c r="CW719" s="10">
        <v>0.05</v>
      </c>
      <c r="CX719" s="10">
        <v>7.5999999999999998E-2</v>
      </c>
      <c r="CY719" s="10">
        <v>5.3999999999999999E-2</v>
      </c>
      <c r="CZ719" s="10">
        <v>5.3999999999999999E-2</v>
      </c>
      <c r="DA719" s="10">
        <v>4.5999999999999999E-2</v>
      </c>
      <c r="DB719" s="10">
        <v>6.2E-2</v>
      </c>
      <c r="DC719" s="10">
        <v>8.7999999999999995E-2</v>
      </c>
      <c r="DD719" s="10">
        <v>8.5999999999999993E-2</v>
      </c>
      <c r="DE719" s="10">
        <v>4.3999999999999997E-2</v>
      </c>
      <c r="DF719" s="10">
        <v>6.2E-2</v>
      </c>
      <c r="DG719" s="10">
        <v>4.5999999999999999E-2</v>
      </c>
      <c r="DH719" s="10">
        <v>7.3999999999999996E-2</v>
      </c>
      <c r="DI719" s="10">
        <v>5.6000000000000001E-2</v>
      </c>
      <c r="DJ719" s="25">
        <v>12244.839770481771</v>
      </c>
      <c r="DK719" s="10">
        <v>0.60399999999999998</v>
      </c>
      <c r="DL719" s="10"/>
      <c r="DM719" s="10"/>
      <c r="DN719" s="10"/>
      <c r="DO719" s="10"/>
      <c r="DP719" s="10"/>
      <c r="DQ719" s="10"/>
      <c r="DR719" s="10"/>
      <c r="DS719" s="10"/>
      <c r="DT719" s="10"/>
      <c r="DU719" s="10"/>
      <c r="DV719" s="10"/>
    </row>
    <row r="720" spans="55:126" x14ac:dyDescent="0.35">
      <c r="BC720">
        <v>717</v>
      </c>
      <c r="BD720">
        <v>7422011.0158189042</v>
      </c>
      <c r="BI720">
        <v>717</v>
      </c>
      <c r="BJ720">
        <v>21659.085212474794</v>
      </c>
      <c r="BO720">
        <v>717</v>
      </c>
      <c r="BP720">
        <v>0.62</v>
      </c>
      <c r="BW720">
        <v>717</v>
      </c>
      <c r="BX720">
        <v>17.922634375376489</v>
      </c>
      <c r="CE720">
        <v>717</v>
      </c>
      <c r="CF720">
        <v>1236876.8138225034</v>
      </c>
      <c r="CK720">
        <v>717</v>
      </c>
      <c r="CL720">
        <v>2335.0716034440165</v>
      </c>
      <c r="CS720">
        <v>716</v>
      </c>
      <c r="CT720" s="10">
        <v>0.06</v>
      </c>
      <c r="CU720" s="10">
        <v>8.5999999999999993E-2</v>
      </c>
      <c r="CV720" s="10">
        <v>6.8000000000000005E-2</v>
      </c>
      <c r="CW720" s="10">
        <v>5.8000000000000003E-2</v>
      </c>
      <c r="CX720" s="10">
        <v>7.0000000000000007E-2</v>
      </c>
      <c r="CY720" s="10">
        <v>5.3999999999999999E-2</v>
      </c>
      <c r="CZ720" s="10">
        <v>5.6000000000000001E-2</v>
      </c>
      <c r="DA720" s="10">
        <v>0.05</v>
      </c>
      <c r="DB720" s="10">
        <v>6.8000000000000005E-2</v>
      </c>
      <c r="DC720" s="10">
        <v>5.8000000000000003E-2</v>
      </c>
      <c r="DD720" s="10">
        <v>7.3999999999999996E-2</v>
      </c>
      <c r="DE720" s="10">
        <v>4.2000000000000003E-2</v>
      </c>
      <c r="DF720" s="10">
        <v>0.05</v>
      </c>
      <c r="DG720" s="10">
        <v>0.06</v>
      </c>
      <c r="DH720" s="10">
        <v>0.06</v>
      </c>
      <c r="DI720" s="10">
        <v>8.5999999999999993E-2</v>
      </c>
      <c r="DJ720" s="25">
        <v>10431.459965719299</v>
      </c>
      <c r="DK720" s="10">
        <v>0.628</v>
      </c>
      <c r="DL720" s="10"/>
      <c r="DM720" s="10"/>
      <c r="DN720" s="10"/>
      <c r="DO720" s="10"/>
      <c r="DP720" s="10"/>
      <c r="DQ720" s="10"/>
      <c r="DR720" s="10"/>
      <c r="DS720" s="10"/>
      <c r="DT720" s="10"/>
      <c r="DU720" s="10"/>
      <c r="DV720" s="10"/>
    </row>
    <row r="721" spans="55:126" x14ac:dyDescent="0.35">
      <c r="BC721">
        <v>718</v>
      </c>
      <c r="BD721">
        <v>5065058.779458072</v>
      </c>
      <c r="BI721">
        <v>718</v>
      </c>
      <c r="BJ721">
        <v>12421.555824336789</v>
      </c>
      <c r="BO721">
        <v>718</v>
      </c>
      <c r="BP721">
        <v>0.59</v>
      </c>
      <c r="BW721">
        <v>718</v>
      </c>
      <c r="BX721">
        <v>24.391677116008314</v>
      </c>
      <c r="CE721">
        <v>718</v>
      </c>
      <c r="CF721">
        <v>5347860.7499001175</v>
      </c>
      <c r="CK721">
        <v>718</v>
      </c>
      <c r="CL721">
        <v>2943.7964660386574</v>
      </c>
      <c r="CS721">
        <v>717</v>
      </c>
      <c r="CT721" s="10">
        <v>6.8000000000000005E-2</v>
      </c>
      <c r="CU721" s="10">
        <v>6.2E-2</v>
      </c>
      <c r="CV721" s="10">
        <v>7.1999999999999995E-2</v>
      </c>
      <c r="CW721" s="10">
        <v>6.6000000000000003E-2</v>
      </c>
      <c r="CX721" s="10">
        <v>7.3999999999999996E-2</v>
      </c>
      <c r="CY721" s="10">
        <v>5.1999999999999998E-2</v>
      </c>
      <c r="CZ721" s="10">
        <v>4.5999999999999999E-2</v>
      </c>
      <c r="DA721" s="10">
        <v>7.1999999999999995E-2</v>
      </c>
      <c r="DB721" s="10">
        <v>5.3999999999999999E-2</v>
      </c>
      <c r="DC721" s="10">
        <v>4.3999999999999997E-2</v>
      </c>
      <c r="DD721" s="10">
        <v>0.05</v>
      </c>
      <c r="DE721" s="10">
        <v>7.8E-2</v>
      </c>
      <c r="DF721" s="10">
        <v>5.6000000000000001E-2</v>
      </c>
      <c r="DG721" s="10">
        <v>6.4000000000000001E-2</v>
      </c>
      <c r="DH721" s="10">
        <v>6.4000000000000001E-2</v>
      </c>
      <c r="DI721" s="10">
        <v>7.8E-2</v>
      </c>
      <c r="DJ721" s="25">
        <v>10892.422062149883</v>
      </c>
      <c r="DK721" s="10">
        <v>0.58799999999999997</v>
      </c>
      <c r="DL721" s="10"/>
      <c r="DM721" s="10"/>
      <c r="DN721" s="10"/>
      <c r="DO721" s="10"/>
      <c r="DP721" s="10"/>
      <c r="DQ721" s="10"/>
      <c r="DR721" s="10"/>
      <c r="DS721" s="10"/>
      <c r="DT721" s="10"/>
      <c r="DU721" s="10"/>
      <c r="DV721" s="10"/>
    </row>
    <row r="722" spans="55:126" x14ac:dyDescent="0.35">
      <c r="BC722">
        <v>719</v>
      </c>
      <c r="BD722">
        <v>5918993.0301083867</v>
      </c>
      <c r="BI722">
        <v>719</v>
      </c>
      <c r="BJ722">
        <v>12420.861979136074</v>
      </c>
      <c r="BO722">
        <v>719</v>
      </c>
      <c r="BP722">
        <v>0.62</v>
      </c>
      <c r="BW722">
        <v>719</v>
      </c>
      <c r="BX722">
        <v>25.091706367625914</v>
      </c>
      <c r="CE722">
        <v>719</v>
      </c>
      <c r="CF722">
        <v>2541401.2091325535</v>
      </c>
      <c r="CK722">
        <v>719</v>
      </c>
      <c r="CL722">
        <v>3430.0917770761348</v>
      </c>
      <c r="CS722">
        <v>718</v>
      </c>
      <c r="CT722" s="10">
        <v>8.4000000000000005E-2</v>
      </c>
      <c r="CU722" s="10">
        <v>5.6000000000000001E-2</v>
      </c>
      <c r="CV722" s="10">
        <v>7.0000000000000007E-2</v>
      </c>
      <c r="CW722" s="10">
        <v>5.6000000000000001E-2</v>
      </c>
      <c r="CX722" s="10">
        <v>6.6000000000000003E-2</v>
      </c>
      <c r="CY722" s="10">
        <v>7.1999999999999995E-2</v>
      </c>
      <c r="CZ722" s="10">
        <v>6.4000000000000001E-2</v>
      </c>
      <c r="DA722" s="10">
        <v>7.3999999999999996E-2</v>
      </c>
      <c r="DB722" s="10">
        <v>0.05</v>
      </c>
      <c r="DC722" s="10">
        <v>5.1999999999999998E-2</v>
      </c>
      <c r="DD722" s="10">
        <v>5.8000000000000003E-2</v>
      </c>
      <c r="DE722" s="10">
        <v>6.4000000000000001E-2</v>
      </c>
      <c r="DF722" s="10">
        <v>0.04</v>
      </c>
      <c r="DG722" s="10">
        <v>4.2000000000000003E-2</v>
      </c>
      <c r="DH722" s="10">
        <v>0.1</v>
      </c>
      <c r="DI722" s="10">
        <v>5.1999999999999998E-2</v>
      </c>
      <c r="DJ722" s="25">
        <v>13785.131583715667</v>
      </c>
      <c r="DK722" s="10">
        <v>0.65</v>
      </c>
      <c r="DL722" s="10"/>
      <c r="DM722" s="10"/>
      <c r="DN722" s="10"/>
      <c r="DO722" s="10"/>
      <c r="DP722" s="10"/>
      <c r="DQ722" s="10"/>
      <c r="DR722" s="10"/>
      <c r="DS722" s="10"/>
      <c r="DT722" s="10"/>
      <c r="DU722" s="10"/>
      <c r="DV722" s="10"/>
    </row>
    <row r="723" spans="55:126" x14ac:dyDescent="0.35">
      <c r="BC723">
        <v>720</v>
      </c>
      <c r="BD723">
        <v>7675691.9150372623</v>
      </c>
      <c r="BI723">
        <v>720</v>
      </c>
      <c r="BJ723">
        <v>10042.37702480884</v>
      </c>
      <c r="BO723">
        <v>720</v>
      </c>
      <c r="BP723">
        <v>0.61399999999999999</v>
      </c>
      <c r="BW723">
        <v>720</v>
      </c>
      <c r="BX723">
        <v>22.732418720995501</v>
      </c>
      <c r="CE723">
        <v>720</v>
      </c>
      <c r="CF723">
        <v>1444741.3029214963</v>
      </c>
      <c r="CK723">
        <v>720</v>
      </c>
      <c r="CL723">
        <v>6621.8993976857191</v>
      </c>
      <c r="CS723">
        <v>719</v>
      </c>
      <c r="CT723" s="10">
        <v>0.06</v>
      </c>
      <c r="CU723" s="10">
        <v>8.5999999999999993E-2</v>
      </c>
      <c r="CV723" s="10">
        <v>0.05</v>
      </c>
      <c r="CW723" s="10">
        <v>5.3999999999999999E-2</v>
      </c>
      <c r="CX723" s="10">
        <v>4.8000000000000001E-2</v>
      </c>
      <c r="CY723" s="10">
        <v>7.5999999999999998E-2</v>
      </c>
      <c r="CZ723" s="10">
        <v>6.2E-2</v>
      </c>
      <c r="DA723" s="10">
        <v>7.8E-2</v>
      </c>
      <c r="DB723" s="10">
        <v>6.4000000000000001E-2</v>
      </c>
      <c r="DC723" s="10">
        <v>0.06</v>
      </c>
      <c r="DD723" s="10">
        <v>5.1999999999999998E-2</v>
      </c>
      <c r="DE723" s="10">
        <v>7.8E-2</v>
      </c>
      <c r="DF723" s="10">
        <v>6.6000000000000003E-2</v>
      </c>
      <c r="DG723" s="10">
        <v>4.8000000000000001E-2</v>
      </c>
      <c r="DH723" s="10">
        <v>5.1999999999999998E-2</v>
      </c>
      <c r="DI723" s="10">
        <v>6.6000000000000003E-2</v>
      </c>
      <c r="DJ723" s="25">
        <v>10385.69145688262</v>
      </c>
      <c r="DK723" s="10">
        <v>0.61599999999999999</v>
      </c>
      <c r="DL723" s="10"/>
      <c r="DM723" s="10"/>
      <c r="DN723" s="10"/>
      <c r="DO723" s="10"/>
      <c r="DP723" s="10"/>
      <c r="DQ723" s="10"/>
      <c r="DR723" s="10"/>
      <c r="DS723" s="10"/>
      <c r="DT723" s="10"/>
      <c r="DU723" s="10"/>
      <c r="DV723" s="10"/>
    </row>
    <row r="724" spans="55:126" x14ac:dyDescent="0.35">
      <c r="BC724">
        <v>721</v>
      </c>
      <c r="BD724">
        <v>4283147.4298908208</v>
      </c>
      <c r="BI724">
        <v>721</v>
      </c>
      <c r="BJ724">
        <v>9446.773061117683</v>
      </c>
      <c r="BO724">
        <v>721</v>
      </c>
      <c r="BP724">
        <v>0.56000000000000005</v>
      </c>
      <c r="BW724">
        <v>721</v>
      </c>
      <c r="BX724">
        <v>23.341935228508575</v>
      </c>
      <c r="CE724">
        <v>721</v>
      </c>
      <c r="CF724">
        <v>1864180.4497345253</v>
      </c>
      <c r="CK724">
        <v>721</v>
      </c>
      <c r="CL724">
        <v>5076.1629967247145</v>
      </c>
      <c r="CS724">
        <v>720</v>
      </c>
      <c r="CT724" s="10">
        <v>5.3999999999999999E-2</v>
      </c>
      <c r="CU724" s="10">
        <v>0.06</v>
      </c>
      <c r="CV724" s="10">
        <v>4.8000000000000001E-2</v>
      </c>
      <c r="CW724" s="10">
        <v>5.6000000000000001E-2</v>
      </c>
      <c r="CX724" s="10">
        <v>7.0000000000000007E-2</v>
      </c>
      <c r="CY724" s="10">
        <v>6.8000000000000005E-2</v>
      </c>
      <c r="CZ724" s="10">
        <v>8.5999999999999993E-2</v>
      </c>
      <c r="DA724" s="10">
        <v>7.0000000000000007E-2</v>
      </c>
      <c r="DB724" s="10">
        <v>7.1999999999999995E-2</v>
      </c>
      <c r="DC724" s="10">
        <v>5.6000000000000001E-2</v>
      </c>
      <c r="DD724" s="10">
        <v>4.5999999999999999E-2</v>
      </c>
      <c r="DE724" s="10">
        <v>7.1999999999999995E-2</v>
      </c>
      <c r="DF724" s="10">
        <v>6.8000000000000005E-2</v>
      </c>
      <c r="DG724" s="10">
        <v>4.3999999999999997E-2</v>
      </c>
      <c r="DH724" s="10">
        <v>6.6000000000000003E-2</v>
      </c>
      <c r="DI724" s="10">
        <v>6.4000000000000001E-2</v>
      </c>
      <c r="DJ724" s="25">
        <v>10491.202304102449</v>
      </c>
      <c r="DK724" s="10">
        <v>0.58799999999999997</v>
      </c>
      <c r="DL724" s="10"/>
      <c r="DM724" s="10"/>
      <c r="DN724" s="10"/>
      <c r="DO724" s="10"/>
      <c r="DP724" s="10"/>
      <c r="DQ724" s="10"/>
      <c r="DR724" s="10"/>
      <c r="DS724" s="10"/>
      <c r="DT724" s="10"/>
      <c r="DU724" s="10"/>
      <c r="DV724" s="10"/>
    </row>
    <row r="725" spans="55:126" x14ac:dyDescent="0.35">
      <c r="BC725">
        <v>722</v>
      </c>
      <c r="BD725">
        <v>2979493.664397513</v>
      </c>
      <c r="BI725">
        <v>722</v>
      </c>
      <c r="BJ725">
        <v>-11903.32673236645</v>
      </c>
      <c r="BO725">
        <v>722</v>
      </c>
      <c r="BP725">
        <v>0.626</v>
      </c>
      <c r="BW725">
        <v>722</v>
      </c>
      <c r="BX725">
        <v>21.559484796806782</v>
      </c>
      <c r="CE725">
        <v>722</v>
      </c>
      <c r="CF725">
        <v>2277578.3691444476</v>
      </c>
      <c r="CK725">
        <v>722</v>
      </c>
      <c r="CL725">
        <v>2935.1409481985311</v>
      </c>
      <c r="CS725">
        <v>721</v>
      </c>
      <c r="CT725" s="10">
        <v>5.3999999999999999E-2</v>
      </c>
      <c r="CU725" s="10">
        <v>6.8000000000000005E-2</v>
      </c>
      <c r="CV725" s="10">
        <v>5.8000000000000003E-2</v>
      </c>
      <c r="CW725" s="10">
        <v>4.8000000000000001E-2</v>
      </c>
      <c r="CX725" s="10">
        <v>4.3999999999999997E-2</v>
      </c>
      <c r="CY725" s="10">
        <v>0.06</v>
      </c>
      <c r="CZ725" s="10">
        <v>5.8000000000000003E-2</v>
      </c>
      <c r="DA725" s="10">
        <v>0.08</v>
      </c>
      <c r="DB725" s="10">
        <v>7.5999999999999998E-2</v>
      </c>
      <c r="DC725" s="10">
        <v>0.05</v>
      </c>
      <c r="DD725" s="10">
        <v>5.8000000000000003E-2</v>
      </c>
      <c r="DE725" s="10">
        <v>6.2E-2</v>
      </c>
      <c r="DF725" s="10">
        <v>7.5999999999999998E-2</v>
      </c>
      <c r="DG725" s="10">
        <v>7.0000000000000007E-2</v>
      </c>
      <c r="DH725" s="10">
        <v>0.06</v>
      </c>
      <c r="DI725" s="10">
        <v>7.8E-2</v>
      </c>
      <c r="DJ725" s="25">
        <v>10730.7592786517</v>
      </c>
      <c r="DK725" s="10">
        <v>0.59199999999999997</v>
      </c>
      <c r="DL725" s="10"/>
      <c r="DM725" s="10"/>
      <c r="DN725" s="10"/>
      <c r="DO725" s="10"/>
      <c r="DP725" s="10"/>
      <c r="DQ725" s="10"/>
      <c r="DR725" s="10"/>
      <c r="DS725" s="10"/>
      <c r="DT725" s="10"/>
      <c r="DU725" s="10"/>
      <c r="DV725" s="10"/>
    </row>
    <row r="726" spans="55:126" x14ac:dyDescent="0.35">
      <c r="BC726">
        <v>723</v>
      </c>
      <c r="BD726">
        <v>4680759.0637068702</v>
      </c>
      <c r="BI726">
        <v>723</v>
      </c>
      <c r="BJ726">
        <v>10612.914145477989</v>
      </c>
      <c r="BO726">
        <v>723</v>
      </c>
      <c r="BP726">
        <v>0.64400000000000002</v>
      </c>
      <c r="BW726">
        <v>723</v>
      </c>
      <c r="BX726">
        <v>24.951835972679309</v>
      </c>
      <c r="CE726">
        <v>723</v>
      </c>
      <c r="CF726">
        <v>1965516.7310486478</v>
      </c>
      <c r="CK726">
        <v>723</v>
      </c>
      <c r="CL726">
        <v>3094.2183560377293</v>
      </c>
      <c r="CS726">
        <v>722</v>
      </c>
      <c r="CT726" s="10">
        <v>0.06</v>
      </c>
      <c r="CU726" s="10">
        <v>5.3999999999999999E-2</v>
      </c>
      <c r="CV726" s="10">
        <v>6.2E-2</v>
      </c>
      <c r="CW726" s="10">
        <v>6.6000000000000003E-2</v>
      </c>
      <c r="CX726" s="10">
        <v>0.05</v>
      </c>
      <c r="CY726" s="10">
        <v>6.6000000000000003E-2</v>
      </c>
      <c r="CZ726" s="10">
        <v>6.4000000000000001E-2</v>
      </c>
      <c r="DA726" s="10">
        <v>0.06</v>
      </c>
      <c r="DB726" s="10">
        <v>6.8000000000000005E-2</v>
      </c>
      <c r="DC726" s="10">
        <v>7.3999999999999996E-2</v>
      </c>
      <c r="DD726" s="10">
        <v>7.0000000000000007E-2</v>
      </c>
      <c r="DE726" s="10">
        <v>5.1999999999999998E-2</v>
      </c>
      <c r="DF726" s="10">
        <v>7.0000000000000007E-2</v>
      </c>
      <c r="DG726" s="10">
        <v>6.2E-2</v>
      </c>
      <c r="DH726" s="10">
        <v>4.8000000000000001E-2</v>
      </c>
      <c r="DI726" s="10">
        <v>7.3999999999999996E-2</v>
      </c>
      <c r="DJ726" s="25">
        <v>11698.320881469255</v>
      </c>
      <c r="DK726" s="10">
        <v>0.61</v>
      </c>
      <c r="DL726" s="10"/>
      <c r="DM726" s="10"/>
      <c r="DN726" s="10"/>
      <c r="DO726" s="10"/>
      <c r="DP726" s="10"/>
      <c r="DQ726" s="10"/>
      <c r="DR726" s="10"/>
      <c r="DS726" s="10"/>
      <c r="DT726" s="10"/>
      <c r="DU726" s="10"/>
      <c r="DV726" s="10"/>
    </row>
    <row r="727" spans="55:126" x14ac:dyDescent="0.35">
      <c r="BC727">
        <v>724</v>
      </c>
      <c r="BD727">
        <v>3488274.9818530227</v>
      </c>
      <c r="BI727">
        <v>724</v>
      </c>
      <c r="BJ727">
        <v>9945.1006676561792</v>
      </c>
      <c r="BO727">
        <v>724</v>
      </c>
      <c r="BP727">
        <v>0.63400000000000001</v>
      </c>
      <c r="BW727">
        <v>724</v>
      </c>
      <c r="BX727">
        <v>26.958830717842812</v>
      </c>
      <c r="CE727">
        <v>724</v>
      </c>
      <c r="CF727">
        <v>597941.79258331493</v>
      </c>
      <c r="CK727">
        <v>724</v>
      </c>
      <c r="CL727">
        <v>-669.03007107135738</v>
      </c>
      <c r="CS727">
        <v>723</v>
      </c>
      <c r="CT727" s="10">
        <v>5.3999999999999999E-2</v>
      </c>
      <c r="CU727" s="10">
        <v>7.1999999999999995E-2</v>
      </c>
      <c r="CV727" s="10">
        <v>8.2000000000000003E-2</v>
      </c>
      <c r="CW727" s="10">
        <v>8.4000000000000005E-2</v>
      </c>
      <c r="CX727" s="10">
        <v>6.4000000000000001E-2</v>
      </c>
      <c r="CY727" s="10">
        <v>6.6000000000000003E-2</v>
      </c>
      <c r="CZ727" s="10">
        <v>6.8000000000000005E-2</v>
      </c>
      <c r="DA727" s="10">
        <v>0.05</v>
      </c>
      <c r="DB727" s="10">
        <v>5.3999999999999999E-2</v>
      </c>
      <c r="DC727" s="10">
        <v>5.8000000000000003E-2</v>
      </c>
      <c r="DD727" s="10">
        <v>7.0000000000000007E-2</v>
      </c>
      <c r="DE727" s="10">
        <v>4.2000000000000003E-2</v>
      </c>
      <c r="DF727" s="10">
        <v>7.5999999999999998E-2</v>
      </c>
      <c r="DG727" s="10">
        <v>5.3999999999999999E-2</v>
      </c>
      <c r="DH727" s="10">
        <v>4.3999999999999997E-2</v>
      </c>
      <c r="DI727" s="10">
        <v>6.2E-2</v>
      </c>
      <c r="DJ727" s="25">
        <v>14434.320520395631</v>
      </c>
      <c r="DK727" s="10">
        <v>0.60399999999999998</v>
      </c>
      <c r="DL727" s="10"/>
      <c r="DM727" s="10"/>
      <c r="DN727" s="10"/>
      <c r="DO727" s="10"/>
      <c r="DP727" s="10"/>
      <c r="DQ727" s="10"/>
      <c r="DR727" s="10"/>
      <c r="DS727" s="10"/>
      <c r="DT727" s="10"/>
      <c r="DU727" s="10"/>
      <c r="DV727" s="10"/>
    </row>
    <row r="728" spans="55:126" x14ac:dyDescent="0.35">
      <c r="BC728">
        <v>725</v>
      </c>
      <c r="BD728">
        <v>5174155.9332849579</v>
      </c>
      <c r="BI728">
        <v>725</v>
      </c>
      <c r="BJ728">
        <v>9352.6865670870175</v>
      </c>
      <c r="BO728">
        <v>725</v>
      </c>
      <c r="BP728">
        <v>0.60199999999999998</v>
      </c>
      <c r="BW728">
        <v>725</v>
      </c>
      <c r="BX728">
        <v>29.307338668580879</v>
      </c>
      <c r="CE728">
        <v>725</v>
      </c>
      <c r="CF728">
        <v>-166240490.50011262</v>
      </c>
      <c r="CK728">
        <v>725</v>
      </c>
      <c r="CL728">
        <v>4369.1839641624774</v>
      </c>
      <c r="CS728">
        <v>724</v>
      </c>
      <c r="CT728" s="10">
        <v>6.6000000000000003E-2</v>
      </c>
      <c r="CU728" s="10">
        <v>7.1999999999999995E-2</v>
      </c>
      <c r="CV728" s="10">
        <v>7.1999999999999995E-2</v>
      </c>
      <c r="CW728" s="10">
        <v>5.3999999999999999E-2</v>
      </c>
      <c r="CX728" s="10">
        <v>6.4000000000000001E-2</v>
      </c>
      <c r="CY728" s="10">
        <v>4.8000000000000001E-2</v>
      </c>
      <c r="CZ728" s="10">
        <v>6.4000000000000001E-2</v>
      </c>
      <c r="DA728" s="10">
        <v>0.06</v>
      </c>
      <c r="DB728" s="10">
        <v>6.4000000000000001E-2</v>
      </c>
      <c r="DC728" s="10">
        <v>0.06</v>
      </c>
      <c r="DD728" s="10">
        <v>4.8000000000000001E-2</v>
      </c>
      <c r="DE728" s="10">
        <v>7.0000000000000007E-2</v>
      </c>
      <c r="DF728" s="10">
        <v>6.8000000000000005E-2</v>
      </c>
      <c r="DG728" s="10">
        <v>5.8000000000000003E-2</v>
      </c>
      <c r="DH728" s="10">
        <v>0.06</v>
      </c>
      <c r="DI728" s="10">
        <v>7.1999999999999995E-2</v>
      </c>
      <c r="DJ728" s="25">
        <v>33136.479119356212</v>
      </c>
      <c r="DK728" s="10">
        <v>0.58799999999999997</v>
      </c>
      <c r="DL728" s="10"/>
      <c r="DM728" s="10"/>
      <c r="DN728" s="10"/>
      <c r="DO728" s="10"/>
      <c r="DP728" s="10"/>
      <c r="DQ728" s="10"/>
      <c r="DR728" s="10"/>
      <c r="DS728" s="10"/>
      <c r="DT728" s="10"/>
      <c r="DU728" s="10"/>
      <c r="DV728" s="10"/>
    </row>
    <row r="729" spans="55:126" x14ac:dyDescent="0.35">
      <c r="BC729">
        <v>726</v>
      </c>
      <c r="BD729">
        <v>5092913.3531949511</v>
      </c>
      <c r="BI729">
        <v>726</v>
      </c>
      <c r="BJ729">
        <v>10860.173617814027</v>
      </c>
      <c r="BO729">
        <v>726</v>
      </c>
      <c r="BP729">
        <v>0.61799999999999999</v>
      </c>
      <c r="BW729">
        <v>726</v>
      </c>
      <c r="BX729">
        <v>24.872605454471621</v>
      </c>
      <c r="CE729">
        <v>726</v>
      </c>
      <c r="CF729">
        <v>1351045.6862235628</v>
      </c>
      <c r="CK729">
        <v>726</v>
      </c>
      <c r="CL729">
        <v>3785.4336646236366</v>
      </c>
      <c r="CS729">
        <v>725</v>
      </c>
      <c r="CT729" s="10">
        <v>6.8000000000000005E-2</v>
      </c>
      <c r="CU729" s="10">
        <v>0.05</v>
      </c>
      <c r="CV729" s="10">
        <v>7.3999999999999996E-2</v>
      </c>
      <c r="CW729" s="10">
        <v>5.6000000000000001E-2</v>
      </c>
      <c r="CX729" s="10">
        <v>5.1999999999999998E-2</v>
      </c>
      <c r="CY729" s="10">
        <v>6.6000000000000003E-2</v>
      </c>
      <c r="CZ729" s="10">
        <v>5.3999999999999999E-2</v>
      </c>
      <c r="DA729" s="10">
        <v>6.6000000000000003E-2</v>
      </c>
      <c r="DB729" s="10">
        <v>7.5999999999999998E-2</v>
      </c>
      <c r="DC729" s="10">
        <v>6.8000000000000005E-2</v>
      </c>
      <c r="DD729" s="10">
        <v>7.5999999999999998E-2</v>
      </c>
      <c r="DE729" s="10">
        <v>5.8000000000000003E-2</v>
      </c>
      <c r="DF729" s="10">
        <v>6.4000000000000001E-2</v>
      </c>
      <c r="DG729" s="10">
        <v>6.2E-2</v>
      </c>
      <c r="DH729" s="10">
        <v>5.3999999999999999E-2</v>
      </c>
      <c r="DI729" s="10">
        <v>5.6000000000000001E-2</v>
      </c>
      <c r="DJ729" s="25">
        <v>8378.0204145820262</v>
      </c>
      <c r="DK729" s="10">
        <v>0.628</v>
      </c>
      <c r="DL729" s="10"/>
      <c r="DM729" s="10"/>
      <c r="DN729" s="10"/>
      <c r="DO729" s="10"/>
      <c r="DP729" s="10"/>
      <c r="DQ729" s="10"/>
      <c r="DR729" s="10"/>
      <c r="DS729" s="10"/>
      <c r="DT729" s="10"/>
      <c r="DU729" s="10"/>
      <c r="DV729" s="10"/>
    </row>
    <row r="730" spans="55:126" x14ac:dyDescent="0.35">
      <c r="BC730">
        <v>727</v>
      </c>
      <c r="BD730">
        <v>5223411.5467970762</v>
      </c>
      <c r="BI730">
        <v>727</v>
      </c>
      <c r="BJ730">
        <v>10017.65827591332</v>
      </c>
      <c r="BO730">
        <v>727</v>
      </c>
      <c r="BP730">
        <v>0.57999999999999996</v>
      </c>
      <c r="BW730">
        <v>727</v>
      </c>
      <c r="BX730">
        <v>28.820182988971847</v>
      </c>
      <c r="CE730">
        <v>727</v>
      </c>
      <c r="CF730">
        <v>510013.3735080086</v>
      </c>
      <c r="CK730">
        <v>727</v>
      </c>
      <c r="CL730">
        <v>1783.1628406858836</v>
      </c>
      <c r="CS730">
        <v>726</v>
      </c>
      <c r="CT730" s="10">
        <v>7.0000000000000007E-2</v>
      </c>
      <c r="CU730" s="10">
        <v>7.0000000000000007E-2</v>
      </c>
      <c r="CV730" s="10">
        <v>6.2E-2</v>
      </c>
      <c r="CW730" s="10">
        <v>7.5999999999999998E-2</v>
      </c>
      <c r="CX730" s="10">
        <v>6.2E-2</v>
      </c>
      <c r="CY730" s="10">
        <v>5.8000000000000003E-2</v>
      </c>
      <c r="CZ730" s="10">
        <v>6.8000000000000005E-2</v>
      </c>
      <c r="DA730" s="10">
        <v>5.3999999999999999E-2</v>
      </c>
      <c r="DB730" s="10">
        <v>8.5999999999999993E-2</v>
      </c>
      <c r="DC730" s="10">
        <v>0.06</v>
      </c>
      <c r="DD730" s="10">
        <v>7.0000000000000007E-2</v>
      </c>
      <c r="DE730" s="10">
        <v>3.5999999999999997E-2</v>
      </c>
      <c r="DF730" s="10">
        <v>5.3999999999999999E-2</v>
      </c>
      <c r="DG730" s="10">
        <v>6.6000000000000003E-2</v>
      </c>
      <c r="DH730" s="10">
        <v>5.6000000000000001E-2</v>
      </c>
      <c r="DI730" s="10">
        <v>5.1999999999999998E-2</v>
      </c>
      <c r="DJ730" s="25">
        <v>9420.9408853793993</v>
      </c>
      <c r="DK730" s="10">
        <v>0.59799999999999998</v>
      </c>
      <c r="DL730" s="10"/>
      <c r="DM730" s="10"/>
      <c r="DN730" s="10"/>
      <c r="DO730" s="10"/>
      <c r="DP730" s="10"/>
      <c r="DQ730" s="10"/>
      <c r="DR730" s="10"/>
      <c r="DS730" s="10"/>
      <c r="DT730" s="10"/>
      <c r="DU730" s="10"/>
      <c r="DV730" s="10"/>
    </row>
    <row r="731" spans="55:126" x14ac:dyDescent="0.35">
      <c r="BC731">
        <v>728</v>
      </c>
      <c r="BD731">
        <v>4648591.2841271516</v>
      </c>
      <c r="BI731">
        <v>728</v>
      </c>
      <c r="BJ731">
        <v>12813.078915339716</v>
      </c>
      <c r="BO731">
        <v>728</v>
      </c>
      <c r="BP731">
        <v>0.60399999999999998</v>
      </c>
      <c r="BW731">
        <v>728</v>
      </c>
      <c r="BX731">
        <v>23.715116210711791</v>
      </c>
      <c r="CE731">
        <v>728</v>
      </c>
      <c r="CF731">
        <v>1531343.7100978498</v>
      </c>
      <c r="CK731">
        <v>728</v>
      </c>
      <c r="CL731">
        <v>3960.0070261127512</v>
      </c>
      <c r="CS731">
        <v>727</v>
      </c>
      <c r="CT731" s="10">
        <v>5.6000000000000001E-2</v>
      </c>
      <c r="CU731" s="10">
        <v>7.3999999999999996E-2</v>
      </c>
      <c r="CV731" s="10">
        <v>0.08</v>
      </c>
      <c r="CW731" s="10">
        <v>6.8000000000000005E-2</v>
      </c>
      <c r="CX731" s="10">
        <v>0.04</v>
      </c>
      <c r="CY731" s="10">
        <v>7.1999999999999995E-2</v>
      </c>
      <c r="CZ731" s="10">
        <v>6.4000000000000001E-2</v>
      </c>
      <c r="DA731" s="10">
        <v>4.5999999999999999E-2</v>
      </c>
      <c r="DB731" s="10">
        <v>7.1999999999999995E-2</v>
      </c>
      <c r="DC731" s="10">
        <v>0.06</v>
      </c>
      <c r="DD731" s="10">
        <v>6.2E-2</v>
      </c>
      <c r="DE731" s="10">
        <v>4.8000000000000001E-2</v>
      </c>
      <c r="DF731" s="10">
        <v>7.1999999999999995E-2</v>
      </c>
      <c r="DG731" s="10">
        <v>5.6000000000000001E-2</v>
      </c>
      <c r="DH731" s="10">
        <v>6.6000000000000003E-2</v>
      </c>
      <c r="DI731" s="10">
        <v>6.4000000000000001E-2</v>
      </c>
      <c r="DJ731" s="25">
        <v>10214.613630668926</v>
      </c>
      <c r="DK731" s="10">
        <v>0.63600000000000001</v>
      </c>
      <c r="DL731" s="10"/>
      <c r="DM731" s="10"/>
      <c r="DN731" s="10"/>
      <c r="DO731" s="10"/>
      <c r="DP731" s="10"/>
      <c r="DQ731" s="10"/>
      <c r="DR731" s="10"/>
      <c r="DS731" s="10"/>
      <c r="DT731" s="10"/>
      <c r="DU731" s="10"/>
      <c r="DV731" s="10"/>
    </row>
    <row r="732" spans="55:126" x14ac:dyDescent="0.35">
      <c r="BC732">
        <v>729</v>
      </c>
      <c r="BD732">
        <v>5847828.0896915393</v>
      </c>
      <c r="BI732">
        <v>729</v>
      </c>
      <c r="BJ732">
        <v>6347.709380278302</v>
      </c>
      <c r="BO732">
        <v>729</v>
      </c>
      <c r="BP732">
        <v>0.60199999999999998</v>
      </c>
      <c r="BW732">
        <v>729</v>
      </c>
      <c r="BX732">
        <v>22.985217955200781</v>
      </c>
      <c r="CE732">
        <v>729</v>
      </c>
      <c r="CF732">
        <v>2415647.1752087036</v>
      </c>
      <c r="CK732">
        <v>729</v>
      </c>
      <c r="CL732">
        <v>4201.152248622855</v>
      </c>
      <c r="CS732">
        <v>728</v>
      </c>
      <c r="CT732" s="10">
        <v>4.8000000000000001E-2</v>
      </c>
      <c r="CU732" s="10">
        <v>6.6000000000000003E-2</v>
      </c>
      <c r="CV732" s="10">
        <v>7.3999999999999996E-2</v>
      </c>
      <c r="CW732" s="10">
        <v>0.05</v>
      </c>
      <c r="CX732" s="10">
        <v>6.8000000000000005E-2</v>
      </c>
      <c r="CY732" s="10">
        <v>4.2000000000000003E-2</v>
      </c>
      <c r="CZ732" s="10">
        <v>4.8000000000000001E-2</v>
      </c>
      <c r="DA732" s="10">
        <v>6.4000000000000001E-2</v>
      </c>
      <c r="DB732" s="10">
        <v>0.08</v>
      </c>
      <c r="DC732" s="10">
        <v>7.0000000000000007E-2</v>
      </c>
      <c r="DD732" s="10">
        <v>6.4000000000000001E-2</v>
      </c>
      <c r="DE732" s="10">
        <v>7.0000000000000007E-2</v>
      </c>
      <c r="DF732" s="10">
        <v>7.0000000000000007E-2</v>
      </c>
      <c r="DG732" s="10">
        <v>0.06</v>
      </c>
      <c r="DH732" s="10">
        <v>5.1999999999999998E-2</v>
      </c>
      <c r="DI732" s="10">
        <v>7.3999999999999996E-2</v>
      </c>
      <c r="DJ732" s="25">
        <v>10469.791320695789</v>
      </c>
      <c r="DK732" s="10">
        <v>0.63</v>
      </c>
      <c r="DL732" s="10"/>
      <c r="DM732" s="10"/>
      <c r="DN732" s="10"/>
      <c r="DO732" s="10"/>
      <c r="DP732" s="10"/>
      <c r="DQ732" s="10"/>
      <c r="DR732" s="10"/>
      <c r="DS732" s="10"/>
      <c r="DT732" s="10"/>
      <c r="DU732" s="10"/>
      <c r="DV732" s="10"/>
    </row>
    <row r="733" spans="55:126" x14ac:dyDescent="0.35">
      <c r="BC733">
        <v>730</v>
      </c>
      <c r="BD733">
        <v>5436435.3031735541</v>
      </c>
      <c r="BI733">
        <v>730</v>
      </c>
      <c r="BJ733">
        <v>8266.4707317845023</v>
      </c>
      <c r="BO733">
        <v>730</v>
      </c>
      <c r="BP733">
        <v>0.56599999999999995</v>
      </c>
      <c r="BW733">
        <v>730</v>
      </c>
      <c r="BX733">
        <v>24.722337873781569</v>
      </c>
      <c r="CE733">
        <v>730</v>
      </c>
      <c r="CF733">
        <v>2592942.0763752805</v>
      </c>
      <c r="CK733">
        <v>730</v>
      </c>
      <c r="CL733">
        <v>896.8815470113849</v>
      </c>
      <c r="CS733">
        <v>729</v>
      </c>
      <c r="CT733" s="10">
        <v>5.3999999999999999E-2</v>
      </c>
      <c r="CU733" s="10">
        <v>5.1999999999999998E-2</v>
      </c>
      <c r="CV733" s="10">
        <v>6.4000000000000001E-2</v>
      </c>
      <c r="CW733" s="10">
        <v>0.05</v>
      </c>
      <c r="CX733" s="10">
        <v>0.06</v>
      </c>
      <c r="CY733" s="10">
        <v>6.4000000000000001E-2</v>
      </c>
      <c r="CZ733" s="10">
        <v>6.2E-2</v>
      </c>
      <c r="DA733" s="10">
        <v>0.08</v>
      </c>
      <c r="DB733" s="10">
        <v>5.8000000000000003E-2</v>
      </c>
      <c r="DC733" s="10">
        <v>6.4000000000000001E-2</v>
      </c>
      <c r="DD733" s="10">
        <v>5.6000000000000001E-2</v>
      </c>
      <c r="DE733" s="10">
        <v>0.06</v>
      </c>
      <c r="DF733" s="10">
        <v>6.4000000000000001E-2</v>
      </c>
      <c r="DG733" s="10">
        <v>6.4000000000000001E-2</v>
      </c>
      <c r="DH733" s="10">
        <v>6.8000000000000005E-2</v>
      </c>
      <c r="DI733" s="10">
        <v>0.08</v>
      </c>
      <c r="DJ733" s="25">
        <v>7588.0768511544147</v>
      </c>
      <c r="DK733" s="10">
        <v>0.60799999999999998</v>
      </c>
      <c r="DL733" s="10"/>
      <c r="DM733" s="10"/>
      <c r="DN733" s="10"/>
      <c r="DO733" s="10"/>
      <c r="DP733" s="10"/>
      <c r="DQ733" s="10"/>
      <c r="DR733" s="10"/>
      <c r="DS733" s="10"/>
      <c r="DT733" s="10"/>
      <c r="DU733" s="10"/>
      <c r="DV733" s="10"/>
    </row>
    <row r="734" spans="55:126" x14ac:dyDescent="0.35">
      <c r="BC734">
        <v>731</v>
      </c>
      <c r="BD734">
        <v>5518547.6294119563</v>
      </c>
      <c r="BI734">
        <v>731</v>
      </c>
      <c r="BJ734">
        <v>6914.9590632379995</v>
      </c>
      <c r="BO734">
        <v>731</v>
      </c>
      <c r="BP734">
        <v>0.57999999999999996</v>
      </c>
      <c r="BW734">
        <v>731</v>
      </c>
      <c r="BX734">
        <v>25.505035413988654</v>
      </c>
      <c r="CE734">
        <v>731</v>
      </c>
      <c r="CF734">
        <v>1639066.461094571</v>
      </c>
      <c r="CK734">
        <v>731</v>
      </c>
      <c r="CL734">
        <v>1168.7302116923011</v>
      </c>
      <c r="CS734">
        <v>730</v>
      </c>
      <c r="CT734" s="10">
        <v>6.8000000000000005E-2</v>
      </c>
      <c r="CU734" s="10">
        <v>5.3999999999999999E-2</v>
      </c>
      <c r="CV734" s="10">
        <v>4.8000000000000001E-2</v>
      </c>
      <c r="CW734" s="10">
        <v>0.05</v>
      </c>
      <c r="CX734" s="10">
        <v>7.1999999999999995E-2</v>
      </c>
      <c r="CY734" s="10">
        <v>7.3999999999999996E-2</v>
      </c>
      <c r="CZ734" s="10">
        <v>4.5999999999999999E-2</v>
      </c>
      <c r="DA734" s="10">
        <v>6.4000000000000001E-2</v>
      </c>
      <c r="DB734" s="10">
        <v>5.3999999999999999E-2</v>
      </c>
      <c r="DC734" s="10">
        <v>0.08</v>
      </c>
      <c r="DD734" s="10">
        <v>8.2000000000000003E-2</v>
      </c>
      <c r="DE734" s="10">
        <v>3.7999999999999999E-2</v>
      </c>
      <c r="DF734" s="10">
        <v>6.6000000000000003E-2</v>
      </c>
      <c r="DG734" s="10">
        <v>5.8000000000000003E-2</v>
      </c>
      <c r="DH734" s="10">
        <v>8.4000000000000005E-2</v>
      </c>
      <c r="DI734" s="10">
        <v>6.2E-2</v>
      </c>
      <c r="DJ734" s="25">
        <v>11916.946085527079</v>
      </c>
      <c r="DK734" s="10">
        <v>0.60799999999999998</v>
      </c>
      <c r="DL734" s="10"/>
      <c r="DM734" s="10"/>
      <c r="DN734" s="10"/>
      <c r="DO734" s="10"/>
      <c r="DP734" s="10"/>
      <c r="DQ734" s="10"/>
      <c r="DR734" s="10"/>
      <c r="DS734" s="10"/>
      <c r="DT734" s="10"/>
      <c r="DU734" s="10"/>
      <c r="DV734" s="10"/>
    </row>
    <row r="735" spans="55:126" x14ac:dyDescent="0.35">
      <c r="BC735">
        <v>732</v>
      </c>
      <c r="BD735">
        <v>4279694.2424646784</v>
      </c>
      <c r="BI735">
        <v>732</v>
      </c>
      <c r="BJ735">
        <v>11664.791921311307</v>
      </c>
      <c r="BO735">
        <v>732</v>
      </c>
      <c r="BP735">
        <v>0.61</v>
      </c>
      <c r="BW735">
        <v>732</v>
      </c>
      <c r="BX735">
        <v>24.978211345974103</v>
      </c>
      <c r="CE735">
        <v>732</v>
      </c>
      <c r="CF735">
        <v>1535356.8579260365</v>
      </c>
      <c r="CK735">
        <v>732</v>
      </c>
      <c r="CL735">
        <v>2985.4488330011395</v>
      </c>
      <c r="CS735">
        <v>731</v>
      </c>
      <c r="CT735" s="10">
        <v>5.8000000000000003E-2</v>
      </c>
      <c r="CU735" s="10">
        <v>5.6000000000000001E-2</v>
      </c>
      <c r="CV735" s="10">
        <v>6.4000000000000001E-2</v>
      </c>
      <c r="CW735" s="10">
        <v>0.06</v>
      </c>
      <c r="CX735" s="10">
        <v>0.05</v>
      </c>
      <c r="CY735" s="10">
        <v>6.6000000000000003E-2</v>
      </c>
      <c r="CZ735" s="10">
        <v>7.0000000000000007E-2</v>
      </c>
      <c r="DA735" s="10">
        <v>7.3999999999999996E-2</v>
      </c>
      <c r="DB735" s="10">
        <v>5.6000000000000001E-2</v>
      </c>
      <c r="DC735" s="10">
        <v>6.4000000000000001E-2</v>
      </c>
      <c r="DD735" s="10">
        <v>0.05</v>
      </c>
      <c r="DE735" s="10">
        <v>6.6000000000000003E-2</v>
      </c>
      <c r="DF735" s="10">
        <v>7.0000000000000007E-2</v>
      </c>
      <c r="DG735" s="10">
        <v>5.3999999999999999E-2</v>
      </c>
      <c r="DH735" s="10">
        <v>7.1999999999999995E-2</v>
      </c>
      <c r="DI735" s="10">
        <v>7.0000000000000007E-2</v>
      </c>
      <c r="DJ735" s="25">
        <v>12655.200847561775</v>
      </c>
      <c r="DK735" s="10">
        <v>0.59399999999999997</v>
      </c>
      <c r="DL735" s="10"/>
      <c r="DM735" s="10"/>
      <c r="DN735" s="10"/>
      <c r="DO735" s="10"/>
      <c r="DP735" s="10"/>
      <c r="DQ735" s="10"/>
      <c r="DR735" s="10"/>
      <c r="DS735" s="10"/>
      <c r="DT735" s="10"/>
      <c r="DU735" s="10"/>
      <c r="DV735" s="10"/>
    </row>
    <row r="736" spans="55:126" x14ac:dyDescent="0.35">
      <c r="BC736">
        <v>733</v>
      </c>
      <c r="BD736">
        <v>4472363.7656461559</v>
      </c>
      <c r="BI736">
        <v>733</v>
      </c>
      <c r="BJ736">
        <v>10823.257516954711</v>
      </c>
      <c r="BO736">
        <v>733</v>
      </c>
      <c r="BP736">
        <v>0.57599999999999996</v>
      </c>
      <c r="BW736">
        <v>733</v>
      </c>
      <c r="BX736">
        <v>25.244636675415428</v>
      </c>
      <c r="CE736">
        <v>733</v>
      </c>
      <c r="CF736">
        <v>2383055.3777992511</v>
      </c>
      <c r="CK736">
        <v>733</v>
      </c>
      <c r="CL736">
        <v>4010.18223359487</v>
      </c>
      <c r="CS736">
        <v>732</v>
      </c>
      <c r="CT736" s="10">
        <v>5.3999999999999999E-2</v>
      </c>
      <c r="CU736" s="10">
        <v>8.2000000000000003E-2</v>
      </c>
      <c r="CV736" s="10">
        <v>0.08</v>
      </c>
      <c r="CW736" s="10">
        <v>5.8000000000000003E-2</v>
      </c>
      <c r="CX736" s="10">
        <v>7.5999999999999998E-2</v>
      </c>
      <c r="CY736" s="10">
        <v>4.2000000000000003E-2</v>
      </c>
      <c r="CZ736" s="10">
        <v>5.3999999999999999E-2</v>
      </c>
      <c r="DA736" s="10">
        <v>7.1999999999999995E-2</v>
      </c>
      <c r="DB736" s="10">
        <v>0.05</v>
      </c>
      <c r="DC736" s="10">
        <v>0.06</v>
      </c>
      <c r="DD736" s="10">
        <v>6.2E-2</v>
      </c>
      <c r="DE736" s="10">
        <v>5.6000000000000001E-2</v>
      </c>
      <c r="DF736" s="10">
        <v>8.5999999999999993E-2</v>
      </c>
      <c r="DG736" s="10">
        <v>5.1999999999999998E-2</v>
      </c>
      <c r="DH736" s="10">
        <v>6.4000000000000001E-2</v>
      </c>
      <c r="DI736" s="10">
        <v>5.1999999999999998E-2</v>
      </c>
      <c r="DJ736" s="25">
        <v>14465.636218148826</v>
      </c>
      <c r="DK736" s="10">
        <v>0.59599999999999997</v>
      </c>
      <c r="DL736" s="10"/>
      <c r="DM736" s="10"/>
      <c r="DN736" s="10"/>
      <c r="DO736" s="10"/>
      <c r="DP736" s="10"/>
      <c r="DQ736" s="10"/>
      <c r="DR736" s="10"/>
      <c r="DS736" s="10"/>
      <c r="DT736" s="10"/>
      <c r="DU736" s="10"/>
      <c r="DV736" s="10"/>
    </row>
    <row r="737" spans="55:126" x14ac:dyDescent="0.35">
      <c r="BC737">
        <v>734</v>
      </c>
      <c r="BD737">
        <v>4661715.4721846422</v>
      </c>
      <c r="BI737">
        <v>734</v>
      </c>
      <c r="BJ737">
        <v>9206.3197253750586</v>
      </c>
      <c r="BO737">
        <v>734</v>
      </c>
      <c r="BP737">
        <v>0.58199999999999996</v>
      </c>
      <c r="BW737">
        <v>734</v>
      </c>
      <c r="BX737">
        <v>24.11975714792451</v>
      </c>
      <c r="CE737">
        <v>734</v>
      </c>
      <c r="CF737">
        <v>2573554.8135614609</v>
      </c>
      <c r="CK737">
        <v>734</v>
      </c>
      <c r="CL737">
        <v>-6736.4835986862563</v>
      </c>
      <c r="CS737">
        <v>733</v>
      </c>
      <c r="CT737" s="10">
        <v>4.8000000000000001E-2</v>
      </c>
      <c r="CU737" s="10">
        <v>0.06</v>
      </c>
      <c r="CV737" s="10">
        <v>0.08</v>
      </c>
      <c r="CW737" s="10">
        <v>9.1999999999999998E-2</v>
      </c>
      <c r="CX737" s="10">
        <v>4.8000000000000001E-2</v>
      </c>
      <c r="CY737" s="10">
        <v>5.1999999999999998E-2</v>
      </c>
      <c r="CZ737" s="10">
        <v>0.05</v>
      </c>
      <c r="DA737" s="10">
        <v>5.6000000000000001E-2</v>
      </c>
      <c r="DB737" s="10">
        <v>7.5999999999999998E-2</v>
      </c>
      <c r="DC737" s="10">
        <v>7.3999999999999996E-2</v>
      </c>
      <c r="DD737" s="10">
        <v>7.1999999999999995E-2</v>
      </c>
      <c r="DE737" s="10">
        <v>0.05</v>
      </c>
      <c r="DF737" s="10">
        <v>0.05</v>
      </c>
      <c r="DG737" s="10">
        <v>7.1999999999999995E-2</v>
      </c>
      <c r="DH737" s="10">
        <v>6.8000000000000005E-2</v>
      </c>
      <c r="DI737" s="10">
        <v>5.1999999999999998E-2</v>
      </c>
      <c r="DJ737" s="25">
        <v>10181.381948008955</v>
      </c>
      <c r="DK737" s="10">
        <v>0.63200000000000001</v>
      </c>
      <c r="DL737" s="10"/>
      <c r="DM737" s="10"/>
      <c r="DN737" s="10"/>
      <c r="DO737" s="10"/>
      <c r="DP737" s="10"/>
      <c r="DQ737" s="10"/>
      <c r="DR737" s="10"/>
      <c r="DS737" s="10"/>
      <c r="DT737" s="10"/>
      <c r="DU737" s="10"/>
      <c r="DV737" s="10"/>
    </row>
    <row r="738" spans="55:126" x14ac:dyDescent="0.35">
      <c r="BC738">
        <v>735</v>
      </c>
      <c r="BD738">
        <v>4272983.612704467</v>
      </c>
      <c r="BI738">
        <v>735</v>
      </c>
      <c r="BJ738">
        <v>10535.793420825583</v>
      </c>
      <c r="BO738">
        <v>735</v>
      </c>
      <c r="BP738">
        <v>0.61399999999999999</v>
      </c>
      <c r="BW738">
        <v>735</v>
      </c>
      <c r="BX738">
        <v>25.404720611232911</v>
      </c>
      <c r="CE738">
        <v>735</v>
      </c>
      <c r="CF738">
        <v>1122413.9427442865</v>
      </c>
      <c r="CK738">
        <v>735</v>
      </c>
      <c r="CL738">
        <v>3137.0067058256245</v>
      </c>
      <c r="CS738">
        <v>734</v>
      </c>
      <c r="CT738" s="10">
        <v>5.6000000000000001E-2</v>
      </c>
      <c r="CU738" s="10">
        <v>7.1999999999999995E-2</v>
      </c>
      <c r="CV738" s="10">
        <v>0.05</v>
      </c>
      <c r="CW738" s="10">
        <v>6.4000000000000001E-2</v>
      </c>
      <c r="CX738" s="10">
        <v>6.8000000000000005E-2</v>
      </c>
      <c r="CY738" s="10">
        <v>6.6000000000000003E-2</v>
      </c>
      <c r="CZ738" s="10">
        <v>7.3999999999999996E-2</v>
      </c>
      <c r="DA738" s="10">
        <v>7.3999999999999996E-2</v>
      </c>
      <c r="DB738" s="10">
        <v>7.8E-2</v>
      </c>
      <c r="DC738" s="10">
        <v>0.04</v>
      </c>
      <c r="DD738" s="10">
        <v>4.3999999999999997E-2</v>
      </c>
      <c r="DE738" s="10">
        <v>6.6000000000000003E-2</v>
      </c>
      <c r="DF738" s="10">
        <v>0.06</v>
      </c>
      <c r="DG738" s="10">
        <v>7.3999999999999996E-2</v>
      </c>
      <c r="DH738" s="10">
        <v>5.6000000000000001E-2</v>
      </c>
      <c r="DI738" s="10">
        <v>5.8000000000000003E-2</v>
      </c>
      <c r="DJ738" s="25">
        <v>10224.332769894207</v>
      </c>
      <c r="DK738" s="10">
        <v>0.59399999999999997</v>
      </c>
      <c r="DL738" s="10"/>
      <c r="DM738" s="10"/>
      <c r="DN738" s="10"/>
      <c r="DO738" s="10"/>
      <c r="DP738" s="10"/>
      <c r="DQ738" s="10"/>
      <c r="DR738" s="10"/>
      <c r="DS738" s="10"/>
      <c r="DT738" s="10"/>
      <c r="DU738" s="10"/>
      <c r="DV738" s="10"/>
    </row>
    <row r="739" spans="55:126" x14ac:dyDescent="0.35">
      <c r="BC739">
        <v>736</v>
      </c>
      <c r="BD739">
        <v>5023848.9726419868</v>
      </c>
      <c r="BI739">
        <v>736</v>
      </c>
      <c r="BJ739">
        <v>9560.9677727981834</v>
      </c>
      <c r="BO739">
        <v>736</v>
      </c>
      <c r="BP739">
        <v>0.57999999999999996</v>
      </c>
      <c r="BW739">
        <v>736</v>
      </c>
      <c r="BX739">
        <v>22.422169851831452</v>
      </c>
      <c r="CE739">
        <v>736</v>
      </c>
      <c r="CF739">
        <v>1550668.5454862765</v>
      </c>
      <c r="CK739">
        <v>736</v>
      </c>
      <c r="CL739">
        <v>3632.7973079205285</v>
      </c>
      <c r="CS739">
        <v>735</v>
      </c>
      <c r="CT739" s="10">
        <v>0.06</v>
      </c>
      <c r="CU739" s="10">
        <v>0.08</v>
      </c>
      <c r="CV739" s="10">
        <v>7.0000000000000007E-2</v>
      </c>
      <c r="CW739" s="10">
        <v>5.8000000000000003E-2</v>
      </c>
      <c r="CX739" s="10">
        <v>5.1999999999999998E-2</v>
      </c>
      <c r="CY739" s="10">
        <v>5.6000000000000001E-2</v>
      </c>
      <c r="CZ739" s="10">
        <v>5.6000000000000001E-2</v>
      </c>
      <c r="DA739" s="10">
        <v>5.3999999999999999E-2</v>
      </c>
      <c r="DB739" s="10">
        <v>7.1999999999999995E-2</v>
      </c>
      <c r="DC739" s="10">
        <v>6.6000000000000003E-2</v>
      </c>
      <c r="DD739" s="10">
        <v>6.2E-2</v>
      </c>
      <c r="DE739" s="10">
        <v>0.06</v>
      </c>
      <c r="DF739" s="10">
        <v>6.4000000000000001E-2</v>
      </c>
      <c r="DG739" s="10">
        <v>6.4000000000000001E-2</v>
      </c>
      <c r="DH739" s="10">
        <v>6.2E-2</v>
      </c>
      <c r="DI739" s="10">
        <v>6.4000000000000001E-2</v>
      </c>
      <c r="DJ739" s="25">
        <v>9519.2197080096084</v>
      </c>
      <c r="DK739" s="10">
        <v>0.60399999999999998</v>
      </c>
      <c r="DL739" s="10"/>
      <c r="DM739" s="10"/>
      <c r="DN739" s="10"/>
      <c r="DO739" s="10"/>
      <c r="DP739" s="10"/>
      <c r="DQ739" s="10"/>
      <c r="DR739" s="10"/>
      <c r="DS739" s="10"/>
      <c r="DT739" s="10"/>
      <c r="DU739" s="10"/>
      <c r="DV739" s="10"/>
    </row>
    <row r="740" spans="55:126" x14ac:dyDescent="0.35">
      <c r="BC740">
        <v>737</v>
      </c>
      <c r="BD740">
        <v>5674474.6907363245</v>
      </c>
      <c r="BI740">
        <v>737</v>
      </c>
      <c r="BJ740">
        <v>8297.0080292123712</v>
      </c>
      <c r="BO740">
        <v>737</v>
      </c>
      <c r="BP740">
        <v>0.59</v>
      </c>
      <c r="BW740">
        <v>737</v>
      </c>
      <c r="BX740">
        <v>24.861486309041837</v>
      </c>
      <c r="CE740">
        <v>737</v>
      </c>
      <c r="CF740">
        <v>1755161.777262894</v>
      </c>
      <c r="CK740">
        <v>737</v>
      </c>
      <c r="CL740">
        <v>2896.3841841741996</v>
      </c>
      <c r="CS740">
        <v>736</v>
      </c>
      <c r="CT740" s="10">
        <v>5.3999999999999999E-2</v>
      </c>
      <c r="CU740" s="10">
        <v>7.0000000000000007E-2</v>
      </c>
      <c r="CV740" s="10">
        <v>6.8000000000000005E-2</v>
      </c>
      <c r="CW740" s="10">
        <v>7.3999999999999996E-2</v>
      </c>
      <c r="CX740" s="10">
        <v>6.4000000000000001E-2</v>
      </c>
      <c r="CY740" s="10">
        <v>6.8000000000000005E-2</v>
      </c>
      <c r="CZ740" s="10">
        <v>6.6000000000000003E-2</v>
      </c>
      <c r="DA740" s="10">
        <v>5.1999999999999998E-2</v>
      </c>
      <c r="DB740" s="10">
        <v>5.3999999999999999E-2</v>
      </c>
      <c r="DC740" s="10">
        <v>6.4000000000000001E-2</v>
      </c>
      <c r="DD740" s="10">
        <v>7.1999999999999995E-2</v>
      </c>
      <c r="DE740" s="10">
        <v>6.2E-2</v>
      </c>
      <c r="DF740" s="10">
        <v>4.5999999999999999E-2</v>
      </c>
      <c r="DG740" s="10">
        <v>5.8000000000000003E-2</v>
      </c>
      <c r="DH740" s="10">
        <v>6.8000000000000005E-2</v>
      </c>
      <c r="DI740" s="10">
        <v>0.06</v>
      </c>
      <c r="DJ740" s="25">
        <v>11489.4809353698</v>
      </c>
      <c r="DK740" s="10">
        <v>0.58199999999999996</v>
      </c>
      <c r="DL740" s="10"/>
      <c r="DM740" s="10"/>
      <c r="DN740" s="10"/>
      <c r="DO740" s="10"/>
      <c r="DP740" s="10"/>
      <c r="DQ740" s="10"/>
      <c r="DR740" s="10"/>
      <c r="DS740" s="10"/>
      <c r="DT740" s="10"/>
      <c r="DU740" s="10"/>
      <c r="DV740" s="10"/>
    </row>
    <row r="741" spans="55:126" x14ac:dyDescent="0.35">
      <c r="BC741">
        <v>738</v>
      </c>
      <c r="BD741">
        <v>4593399.1825119993</v>
      </c>
      <c r="BI741">
        <v>738</v>
      </c>
      <c r="BJ741">
        <v>9715.9461230102897</v>
      </c>
      <c r="BO741">
        <v>738</v>
      </c>
      <c r="BP741">
        <v>0.59799999999999998</v>
      </c>
      <c r="BW741">
        <v>738</v>
      </c>
      <c r="BX741">
        <v>26.771075117734327</v>
      </c>
      <c r="CE741">
        <v>738</v>
      </c>
      <c r="CF741">
        <v>1755186.3698270391</v>
      </c>
      <c r="CK741">
        <v>738</v>
      </c>
      <c r="CL741">
        <v>5470.300765974127</v>
      </c>
      <c r="CS741">
        <v>737</v>
      </c>
      <c r="CT741" s="10">
        <v>4.8000000000000001E-2</v>
      </c>
      <c r="CU741" s="10">
        <v>5.1999999999999998E-2</v>
      </c>
      <c r="CV741" s="10">
        <v>8.4000000000000005E-2</v>
      </c>
      <c r="CW741" s="10">
        <v>9.1999999999999998E-2</v>
      </c>
      <c r="CX741" s="10">
        <v>7.5999999999999998E-2</v>
      </c>
      <c r="CY741" s="10">
        <v>5.6000000000000001E-2</v>
      </c>
      <c r="CZ741" s="10">
        <v>4.3999999999999997E-2</v>
      </c>
      <c r="DA741" s="10">
        <v>5.6000000000000001E-2</v>
      </c>
      <c r="DB741" s="10">
        <v>0.05</v>
      </c>
      <c r="DC741" s="10">
        <v>7.0000000000000007E-2</v>
      </c>
      <c r="DD741" s="10">
        <v>6.4000000000000001E-2</v>
      </c>
      <c r="DE741" s="10">
        <v>6.6000000000000003E-2</v>
      </c>
      <c r="DF741" s="10">
        <v>7.0000000000000007E-2</v>
      </c>
      <c r="DG741" s="10">
        <v>7.1999999999999995E-2</v>
      </c>
      <c r="DH741" s="10">
        <v>6.2E-2</v>
      </c>
      <c r="DI741" s="10">
        <v>3.7999999999999999E-2</v>
      </c>
      <c r="DJ741" s="25">
        <v>9408.9104511631049</v>
      </c>
      <c r="DK741" s="10">
        <v>0.59399999999999997</v>
      </c>
      <c r="DL741" s="10"/>
      <c r="DM741" s="10"/>
      <c r="DN741" s="10"/>
      <c r="DO741" s="10"/>
      <c r="DP741" s="10"/>
      <c r="DQ741" s="10"/>
      <c r="DR741" s="10"/>
      <c r="DS741" s="10"/>
      <c r="DT741" s="10"/>
      <c r="DU741" s="10"/>
      <c r="DV741" s="10"/>
    </row>
    <row r="742" spans="55:126" x14ac:dyDescent="0.35">
      <c r="BC742">
        <v>739</v>
      </c>
      <c r="BD742">
        <v>7186329.9354262464</v>
      </c>
      <c r="BI742">
        <v>739</v>
      </c>
      <c r="BJ742">
        <v>8788.9802806457083</v>
      </c>
      <c r="BO742">
        <v>739</v>
      </c>
      <c r="BP742">
        <v>0.62</v>
      </c>
      <c r="BW742">
        <v>739</v>
      </c>
      <c r="BX742">
        <v>25.279937646607575</v>
      </c>
      <c r="CE742">
        <v>739</v>
      </c>
      <c r="CF742">
        <v>1980430.5146577191</v>
      </c>
      <c r="CK742">
        <v>739</v>
      </c>
      <c r="CL742">
        <v>3959.7172736945804</v>
      </c>
      <c r="CS742">
        <v>738</v>
      </c>
      <c r="CT742" s="10">
        <v>5.8000000000000003E-2</v>
      </c>
      <c r="CU742" s="10">
        <v>7.0000000000000007E-2</v>
      </c>
      <c r="CV742" s="10">
        <v>4.2000000000000003E-2</v>
      </c>
      <c r="CW742" s="10">
        <v>5.3999999999999999E-2</v>
      </c>
      <c r="CX742" s="10">
        <v>4.3999999999999997E-2</v>
      </c>
      <c r="CY742" s="10">
        <v>5.6000000000000001E-2</v>
      </c>
      <c r="CZ742" s="10">
        <v>6.6000000000000003E-2</v>
      </c>
      <c r="DA742" s="10">
        <v>5.8000000000000003E-2</v>
      </c>
      <c r="DB742" s="10">
        <v>6.6000000000000003E-2</v>
      </c>
      <c r="DC742" s="10">
        <v>7.0000000000000007E-2</v>
      </c>
      <c r="DD742" s="10">
        <v>7.0000000000000007E-2</v>
      </c>
      <c r="DE742" s="10">
        <v>8.2000000000000003E-2</v>
      </c>
      <c r="DF742" s="10">
        <v>0.06</v>
      </c>
      <c r="DG742" s="10">
        <v>5.3999999999999999E-2</v>
      </c>
      <c r="DH742" s="10">
        <v>8.4000000000000005E-2</v>
      </c>
      <c r="DI742" s="10">
        <v>6.6000000000000003E-2</v>
      </c>
      <c r="DJ742" s="25">
        <v>10999.98388314861</v>
      </c>
      <c r="DK742" s="10">
        <v>0.60399999999999998</v>
      </c>
      <c r="DL742" s="10"/>
      <c r="DM742" s="10"/>
      <c r="DN742" s="10"/>
      <c r="DO742" s="10"/>
      <c r="DP742" s="10"/>
      <c r="DQ742" s="10"/>
      <c r="DR742" s="10"/>
      <c r="DS742" s="10"/>
      <c r="DT742" s="10"/>
      <c r="DU742" s="10"/>
      <c r="DV742" s="10"/>
    </row>
    <row r="743" spans="55:126" x14ac:dyDescent="0.35">
      <c r="BC743">
        <v>740</v>
      </c>
      <c r="BD743">
        <v>3854748.1919126278</v>
      </c>
      <c r="BI743">
        <v>740</v>
      </c>
      <c r="BJ743">
        <v>9838.7131327594379</v>
      </c>
      <c r="BO743">
        <v>740</v>
      </c>
      <c r="BP743">
        <v>0.63200000000000001</v>
      </c>
      <c r="BW743">
        <v>740</v>
      </c>
      <c r="BX743">
        <v>-24.963483550160458</v>
      </c>
      <c r="CE743">
        <v>740</v>
      </c>
      <c r="CF743">
        <v>2048974.3375614022</v>
      </c>
      <c r="CK743">
        <v>740</v>
      </c>
      <c r="CL743">
        <v>2198.7683687042331</v>
      </c>
      <c r="CS743">
        <v>739</v>
      </c>
      <c r="CT743" s="10">
        <v>6.4000000000000001E-2</v>
      </c>
      <c r="CU743" s="10">
        <v>7.0000000000000007E-2</v>
      </c>
      <c r="CV743" s="10">
        <v>5.6000000000000001E-2</v>
      </c>
      <c r="CW743" s="10">
        <v>7.5999999999999998E-2</v>
      </c>
      <c r="CX743" s="10">
        <v>5.3999999999999999E-2</v>
      </c>
      <c r="CY743" s="10">
        <v>5.8000000000000003E-2</v>
      </c>
      <c r="CZ743" s="10">
        <v>0.05</v>
      </c>
      <c r="DA743" s="10">
        <v>7.3999999999999996E-2</v>
      </c>
      <c r="DB743" s="10">
        <v>5.1999999999999998E-2</v>
      </c>
      <c r="DC743" s="10">
        <v>6.4000000000000001E-2</v>
      </c>
      <c r="DD743" s="10">
        <v>5.3999999999999999E-2</v>
      </c>
      <c r="DE743" s="10">
        <v>6.8000000000000005E-2</v>
      </c>
      <c r="DF743" s="10">
        <v>5.3999999999999999E-2</v>
      </c>
      <c r="DG743" s="10">
        <v>6.4000000000000001E-2</v>
      </c>
      <c r="DH743" s="10">
        <v>7.1999999999999995E-2</v>
      </c>
      <c r="DI743" s="10">
        <v>7.0000000000000007E-2</v>
      </c>
      <c r="DJ743" s="25">
        <v>10542.035619452601</v>
      </c>
      <c r="DK743" s="10">
        <v>0.626</v>
      </c>
      <c r="DL743" s="10"/>
      <c r="DM743" s="10"/>
      <c r="DN743" s="10"/>
      <c r="DO743" s="10"/>
      <c r="DP743" s="10"/>
      <c r="DQ743" s="10"/>
      <c r="DR743" s="10"/>
      <c r="DS743" s="10"/>
      <c r="DT743" s="10"/>
      <c r="DU743" s="10"/>
      <c r="DV743" s="10"/>
    </row>
    <row r="744" spans="55:126" x14ac:dyDescent="0.35">
      <c r="BC744">
        <v>741</v>
      </c>
      <c r="BD744">
        <v>7146554.3219196452</v>
      </c>
      <c r="BI744">
        <v>741</v>
      </c>
      <c r="BJ744">
        <v>9194.3193724771318</v>
      </c>
      <c r="BO744">
        <v>741</v>
      </c>
      <c r="BP744">
        <v>0.59799999999999998</v>
      </c>
      <c r="BW744">
        <v>741</v>
      </c>
      <c r="BX744">
        <v>18.327268443029048</v>
      </c>
      <c r="CE744">
        <v>741</v>
      </c>
      <c r="CF744">
        <v>3587571.301210037</v>
      </c>
      <c r="CK744">
        <v>741</v>
      </c>
      <c r="CL744">
        <v>3167.6242668019736</v>
      </c>
      <c r="CS744">
        <v>740</v>
      </c>
      <c r="CT744" s="10">
        <v>5.8000000000000003E-2</v>
      </c>
      <c r="CU744" s="10">
        <v>5.3999999999999999E-2</v>
      </c>
      <c r="CV744" s="10">
        <v>7.0000000000000007E-2</v>
      </c>
      <c r="CW744" s="10">
        <v>6.4000000000000001E-2</v>
      </c>
      <c r="CX744" s="10">
        <v>7.5999999999999998E-2</v>
      </c>
      <c r="CY744" s="10">
        <v>5.1999999999999998E-2</v>
      </c>
      <c r="CZ744" s="10">
        <v>5.3999999999999999E-2</v>
      </c>
      <c r="DA744" s="10">
        <v>7.3999999999999996E-2</v>
      </c>
      <c r="DB744" s="10">
        <v>0.04</v>
      </c>
      <c r="DC744" s="10">
        <v>6.6000000000000003E-2</v>
      </c>
      <c r="DD744" s="10">
        <v>0.06</v>
      </c>
      <c r="DE744" s="10">
        <v>8.7999999999999995E-2</v>
      </c>
      <c r="DF744" s="10">
        <v>4.8000000000000001E-2</v>
      </c>
      <c r="DG744" s="10">
        <v>7.3999999999999996E-2</v>
      </c>
      <c r="DH744" s="10">
        <v>5.3999999999999999E-2</v>
      </c>
      <c r="DI744" s="10">
        <v>6.8000000000000005E-2</v>
      </c>
      <c r="DJ744" s="25">
        <v>13061.267977970469</v>
      </c>
      <c r="DK744" s="10">
        <v>0.59</v>
      </c>
      <c r="DL744" s="10"/>
      <c r="DM744" s="10"/>
      <c r="DN744" s="10"/>
      <c r="DO744" s="10"/>
      <c r="DP744" s="10"/>
      <c r="DQ744" s="10"/>
      <c r="DR744" s="10"/>
      <c r="DS744" s="10"/>
      <c r="DT744" s="10"/>
      <c r="DU744" s="10"/>
      <c r="DV744" s="10"/>
    </row>
    <row r="745" spans="55:126" x14ac:dyDescent="0.35">
      <c r="BC745">
        <v>742</v>
      </c>
      <c r="BD745">
        <v>4177417.1277415054</v>
      </c>
      <c r="BI745">
        <v>742</v>
      </c>
      <c r="BJ745">
        <v>9727.5498798467415</v>
      </c>
      <c r="BO745">
        <v>742</v>
      </c>
      <c r="BP745">
        <v>0.61799999999999999</v>
      </c>
      <c r="BW745">
        <v>742</v>
      </c>
      <c r="BX745">
        <v>21.083077177219788</v>
      </c>
      <c r="CE745">
        <v>742</v>
      </c>
      <c r="CF745">
        <v>2451427.5225243466</v>
      </c>
      <c r="CK745">
        <v>742</v>
      </c>
      <c r="CL745">
        <v>127048.31807146096</v>
      </c>
      <c r="CS745">
        <v>741</v>
      </c>
      <c r="CT745" s="10">
        <v>4.8000000000000001E-2</v>
      </c>
      <c r="CU745" s="10">
        <v>6.2E-2</v>
      </c>
      <c r="CV745" s="10">
        <v>5.6000000000000001E-2</v>
      </c>
      <c r="CW745" s="10">
        <v>7.1999999999999995E-2</v>
      </c>
      <c r="CX745" s="10">
        <v>5.8000000000000003E-2</v>
      </c>
      <c r="CY745" s="10">
        <v>0.09</v>
      </c>
      <c r="CZ745" s="10">
        <v>7.3999999999999996E-2</v>
      </c>
      <c r="DA745" s="10">
        <v>6.2E-2</v>
      </c>
      <c r="DB745" s="10">
        <v>5.3999999999999999E-2</v>
      </c>
      <c r="DC745" s="10">
        <v>5.6000000000000001E-2</v>
      </c>
      <c r="DD745" s="10">
        <v>5.1999999999999998E-2</v>
      </c>
      <c r="DE745" s="10">
        <v>7.5999999999999998E-2</v>
      </c>
      <c r="DF745" s="10">
        <v>7.8E-2</v>
      </c>
      <c r="DG745" s="10">
        <v>5.6000000000000001E-2</v>
      </c>
      <c r="DH745" s="10">
        <v>5.1999999999999998E-2</v>
      </c>
      <c r="DI745" s="10">
        <v>5.3999999999999999E-2</v>
      </c>
      <c r="DJ745" s="25">
        <v>12183.122394214584</v>
      </c>
      <c r="DK745" s="10">
        <v>0.58799999999999997</v>
      </c>
      <c r="DL745" s="10"/>
      <c r="DM745" s="10"/>
      <c r="DN745" s="10"/>
      <c r="DO745" s="10"/>
      <c r="DP745" s="10"/>
      <c r="DQ745" s="10"/>
      <c r="DR745" s="10"/>
      <c r="DS745" s="10"/>
      <c r="DT745" s="10"/>
      <c r="DU745" s="10"/>
      <c r="DV745" s="10"/>
    </row>
    <row r="746" spans="55:126" x14ac:dyDescent="0.35">
      <c r="BC746">
        <v>743</v>
      </c>
      <c r="BD746">
        <v>5036044.3066957435</v>
      </c>
      <c r="BI746">
        <v>743</v>
      </c>
      <c r="BJ746">
        <v>-7228.8824024437845</v>
      </c>
      <c r="BO746">
        <v>743</v>
      </c>
      <c r="BP746">
        <v>0.56599999999999995</v>
      </c>
      <c r="BW746">
        <v>743</v>
      </c>
      <c r="BX746">
        <v>25.246834896253318</v>
      </c>
      <c r="CE746">
        <v>743</v>
      </c>
      <c r="CF746">
        <v>-1446245.4589990776</v>
      </c>
      <c r="CK746">
        <v>743</v>
      </c>
      <c r="CL746">
        <v>4188.2787250623524</v>
      </c>
      <c r="CS746">
        <v>742</v>
      </c>
      <c r="CT746" s="10">
        <v>6.6000000000000003E-2</v>
      </c>
      <c r="CU746" s="10">
        <v>5.8000000000000003E-2</v>
      </c>
      <c r="CV746" s="10">
        <v>6.2E-2</v>
      </c>
      <c r="CW746" s="10">
        <v>4.5999999999999999E-2</v>
      </c>
      <c r="CX746" s="10">
        <v>5.8000000000000003E-2</v>
      </c>
      <c r="CY746" s="10">
        <v>0.06</v>
      </c>
      <c r="CZ746" s="10">
        <v>0.06</v>
      </c>
      <c r="DA746" s="10">
        <v>7.8E-2</v>
      </c>
      <c r="DB746" s="10">
        <v>7.0000000000000007E-2</v>
      </c>
      <c r="DC746" s="10">
        <v>6.2E-2</v>
      </c>
      <c r="DD746" s="10">
        <v>6.4000000000000001E-2</v>
      </c>
      <c r="DE746" s="10">
        <v>0.05</v>
      </c>
      <c r="DF746" s="10">
        <v>0.06</v>
      </c>
      <c r="DG746" s="10">
        <v>7.3999999999999996E-2</v>
      </c>
      <c r="DH746" s="10">
        <v>6.6000000000000003E-2</v>
      </c>
      <c r="DI746" s="10">
        <v>6.6000000000000003E-2</v>
      </c>
      <c r="DJ746" s="25">
        <v>22095.517258118747</v>
      </c>
      <c r="DK746" s="10">
        <v>0.59799999999999998</v>
      </c>
      <c r="DL746" s="10"/>
      <c r="DM746" s="10"/>
      <c r="DN746" s="10"/>
      <c r="DO746" s="10"/>
      <c r="DP746" s="10"/>
      <c r="DQ746" s="10"/>
      <c r="DR746" s="10"/>
      <c r="DS746" s="10"/>
      <c r="DT746" s="10"/>
      <c r="DU746" s="10"/>
      <c r="DV746" s="10"/>
    </row>
    <row r="747" spans="55:126" x14ac:dyDescent="0.35">
      <c r="BC747">
        <v>744</v>
      </c>
      <c r="BD747">
        <v>5225567.501132803</v>
      </c>
      <c r="BI747">
        <v>744</v>
      </c>
      <c r="BJ747">
        <v>11093.294774010546</v>
      </c>
      <c r="BO747">
        <v>744</v>
      </c>
      <c r="BP747">
        <v>0.57199999999999995</v>
      </c>
      <c r="BW747">
        <v>744</v>
      </c>
      <c r="BX747">
        <v>23.761953662777511</v>
      </c>
      <c r="CE747">
        <v>744</v>
      </c>
      <c r="CF747">
        <v>3933097.4700661385</v>
      </c>
      <c r="CK747">
        <v>744</v>
      </c>
      <c r="CL747">
        <v>4084.1036389091519</v>
      </c>
      <c r="CS747">
        <v>743</v>
      </c>
      <c r="CT747" s="10">
        <v>7.0000000000000007E-2</v>
      </c>
      <c r="CU747" s="10">
        <v>5.6000000000000001E-2</v>
      </c>
      <c r="CV747" s="10">
        <v>6.8000000000000005E-2</v>
      </c>
      <c r="CW747" s="10">
        <v>6.6000000000000003E-2</v>
      </c>
      <c r="CX747" s="10">
        <v>7.5999999999999998E-2</v>
      </c>
      <c r="CY747" s="10">
        <v>6.2E-2</v>
      </c>
      <c r="CZ747" s="10">
        <v>0.06</v>
      </c>
      <c r="DA747" s="10">
        <v>7.3999999999999996E-2</v>
      </c>
      <c r="DB747" s="10">
        <v>4.3999999999999997E-2</v>
      </c>
      <c r="DC747" s="10">
        <v>4.5999999999999999E-2</v>
      </c>
      <c r="DD747" s="10">
        <v>7.3999999999999996E-2</v>
      </c>
      <c r="DE747" s="10">
        <v>6.6000000000000003E-2</v>
      </c>
      <c r="DF747" s="10">
        <v>6.4000000000000001E-2</v>
      </c>
      <c r="DG747" s="10">
        <v>6.8000000000000005E-2</v>
      </c>
      <c r="DH747" s="10">
        <v>6.2E-2</v>
      </c>
      <c r="DI747" s="10">
        <v>4.3999999999999997E-2</v>
      </c>
      <c r="DJ747" s="25">
        <v>9731.085180866181</v>
      </c>
      <c r="DK747" s="10">
        <v>0.63200000000000001</v>
      </c>
      <c r="DL747" s="10"/>
      <c r="DM747" s="10"/>
      <c r="DN747" s="10"/>
      <c r="DO747" s="10"/>
      <c r="DP747" s="10"/>
      <c r="DQ747" s="10"/>
      <c r="DR747" s="10"/>
      <c r="DS747" s="10"/>
      <c r="DT747" s="10"/>
      <c r="DU747" s="10"/>
      <c r="DV747" s="10"/>
    </row>
    <row r="748" spans="55:126" x14ac:dyDescent="0.35">
      <c r="BC748">
        <v>745</v>
      </c>
      <c r="BD748">
        <v>3832110.0892775236</v>
      </c>
      <c r="BI748">
        <v>745</v>
      </c>
      <c r="BJ748">
        <v>9888.3765546757204</v>
      </c>
      <c r="BO748">
        <v>745</v>
      </c>
      <c r="BP748">
        <v>0.57799999999999996</v>
      </c>
      <c r="BW748">
        <v>745</v>
      </c>
      <c r="BX748">
        <v>34.247166167537955</v>
      </c>
      <c r="CE748">
        <v>745</v>
      </c>
      <c r="CF748">
        <v>2004923.5414499217</v>
      </c>
      <c r="CK748">
        <v>745</v>
      </c>
      <c r="CL748">
        <v>4403.8875580934291</v>
      </c>
      <c r="CS748">
        <v>744</v>
      </c>
      <c r="CT748" s="10">
        <v>7.0000000000000007E-2</v>
      </c>
      <c r="CU748" s="10">
        <v>7.1999999999999995E-2</v>
      </c>
      <c r="CV748" s="10">
        <v>0.05</v>
      </c>
      <c r="CW748" s="10">
        <v>3.7999999999999999E-2</v>
      </c>
      <c r="CX748" s="10">
        <v>7.5999999999999998E-2</v>
      </c>
      <c r="CY748" s="10">
        <v>6.6000000000000003E-2</v>
      </c>
      <c r="CZ748" s="10">
        <v>6.8000000000000005E-2</v>
      </c>
      <c r="DA748" s="10">
        <v>6.2E-2</v>
      </c>
      <c r="DB748" s="10">
        <v>6.4000000000000001E-2</v>
      </c>
      <c r="DC748" s="10">
        <v>6.4000000000000001E-2</v>
      </c>
      <c r="DD748" s="10">
        <v>4.5999999999999999E-2</v>
      </c>
      <c r="DE748" s="10">
        <v>4.8000000000000001E-2</v>
      </c>
      <c r="DF748" s="10">
        <v>7.8E-2</v>
      </c>
      <c r="DG748" s="10">
        <v>7.0000000000000007E-2</v>
      </c>
      <c r="DH748" s="10">
        <v>6.8000000000000005E-2</v>
      </c>
      <c r="DI748" s="10">
        <v>0.06</v>
      </c>
      <c r="DJ748" s="25">
        <v>10965.958396812499</v>
      </c>
      <c r="DK748" s="10">
        <v>0.59399999999999997</v>
      </c>
      <c r="DL748" s="10"/>
      <c r="DM748" s="10"/>
      <c r="DN748" s="10"/>
      <c r="DO748" s="10"/>
      <c r="DP748" s="10"/>
      <c r="DQ748" s="10"/>
      <c r="DR748" s="10"/>
      <c r="DS748" s="10"/>
      <c r="DT748" s="10"/>
      <c r="DU748" s="10"/>
      <c r="DV748" s="10"/>
    </row>
    <row r="749" spans="55:126" x14ac:dyDescent="0.35">
      <c r="BC749">
        <v>746</v>
      </c>
      <c r="BD749">
        <v>4617583.9383978611</v>
      </c>
      <c r="BI749">
        <v>746</v>
      </c>
      <c r="BJ749">
        <v>11007.621286798965</v>
      </c>
      <c r="BO749">
        <v>746</v>
      </c>
      <c r="BP749">
        <v>0.59199999999999997</v>
      </c>
      <c r="BW749">
        <v>746</v>
      </c>
      <c r="BX749">
        <v>1.6231566921623546</v>
      </c>
      <c r="CE749">
        <v>746</v>
      </c>
      <c r="CF749">
        <v>2108197.9348045243</v>
      </c>
      <c r="CK749">
        <v>746</v>
      </c>
      <c r="CL749">
        <v>4290.7260399444431</v>
      </c>
      <c r="CS749">
        <v>745</v>
      </c>
      <c r="CT749" s="10">
        <v>5.6000000000000001E-2</v>
      </c>
      <c r="CU749" s="10">
        <v>0.06</v>
      </c>
      <c r="CV749" s="10">
        <v>7.8E-2</v>
      </c>
      <c r="CW749" s="10">
        <v>7.8E-2</v>
      </c>
      <c r="CX749" s="10">
        <v>0.06</v>
      </c>
      <c r="CY749" s="10">
        <v>7.5999999999999998E-2</v>
      </c>
      <c r="CZ749" s="10">
        <v>4.8000000000000001E-2</v>
      </c>
      <c r="DA749" s="10">
        <v>5.8000000000000003E-2</v>
      </c>
      <c r="DB749" s="10">
        <v>5.6000000000000001E-2</v>
      </c>
      <c r="DC749" s="10">
        <v>6.4000000000000001E-2</v>
      </c>
      <c r="DD749" s="10">
        <v>4.3999999999999997E-2</v>
      </c>
      <c r="DE749" s="10">
        <v>5.1999999999999998E-2</v>
      </c>
      <c r="DF749" s="10">
        <v>7.0000000000000007E-2</v>
      </c>
      <c r="DG749" s="10">
        <v>6.6000000000000003E-2</v>
      </c>
      <c r="DH749" s="10">
        <v>6.4000000000000001E-2</v>
      </c>
      <c r="DI749" s="10">
        <v>7.0000000000000007E-2</v>
      </c>
      <c r="DJ749" s="25">
        <v>7984.4174579169303</v>
      </c>
      <c r="DK749" s="10">
        <v>0.622</v>
      </c>
      <c r="DL749" s="10"/>
      <c r="DM749" s="10"/>
      <c r="DN749" s="10"/>
      <c r="DO749" s="10"/>
      <c r="DP749" s="10"/>
      <c r="DQ749" s="10"/>
      <c r="DR749" s="10"/>
      <c r="DS749" s="10"/>
      <c r="DT749" s="10"/>
      <c r="DU749" s="10"/>
      <c r="DV749" s="10"/>
    </row>
    <row r="750" spans="55:126" x14ac:dyDescent="0.35">
      <c r="BC750">
        <v>747</v>
      </c>
      <c r="BD750">
        <v>5021335.335234208</v>
      </c>
      <c r="BI750">
        <v>747</v>
      </c>
      <c r="BJ750">
        <v>7372.8703690517532</v>
      </c>
      <c r="BO750">
        <v>747</v>
      </c>
      <c r="BP750">
        <v>0.63600000000000001</v>
      </c>
      <c r="BW750">
        <v>747</v>
      </c>
      <c r="BX750">
        <v>23.22815371097143</v>
      </c>
      <c r="CE750">
        <v>747</v>
      </c>
      <c r="CF750">
        <v>1424378.7966625418</v>
      </c>
      <c r="CK750">
        <v>747</v>
      </c>
      <c r="CL750">
        <v>4927.3610143643873</v>
      </c>
      <c r="CS750">
        <v>746</v>
      </c>
      <c r="CT750" s="10">
        <v>7.0000000000000007E-2</v>
      </c>
      <c r="CU750" s="10">
        <v>4.5999999999999999E-2</v>
      </c>
      <c r="CV750" s="10">
        <v>7.1999999999999995E-2</v>
      </c>
      <c r="CW750" s="10">
        <v>6.8000000000000005E-2</v>
      </c>
      <c r="CX750" s="10">
        <v>6.6000000000000003E-2</v>
      </c>
      <c r="CY750" s="10">
        <v>4.8000000000000001E-2</v>
      </c>
      <c r="CZ750" s="10">
        <v>6.4000000000000001E-2</v>
      </c>
      <c r="DA750" s="10">
        <v>6.6000000000000003E-2</v>
      </c>
      <c r="DB750" s="10">
        <v>5.8000000000000003E-2</v>
      </c>
      <c r="DC750" s="10">
        <v>6.2E-2</v>
      </c>
      <c r="DD750" s="10">
        <v>0.05</v>
      </c>
      <c r="DE750" s="10">
        <v>6.6000000000000003E-2</v>
      </c>
      <c r="DF750" s="10">
        <v>8.4000000000000005E-2</v>
      </c>
      <c r="DG750" s="10">
        <v>5.8000000000000003E-2</v>
      </c>
      <c r="DH750" s="10">
        <v>5.6000000000000001E-2</v>
      </c>
      <c r="DI750" s="10">
        <v>6.6000000000000003E-2</v>
      </c>
      <c r="DJ750" s="25">
        <v>11717.221255825512</v>
      </c>
      <c r="DK750" s="10">
        <v>0.59</v>
      </c>
      <c r="DL750" s="10"/>
      <c r="DM750" s="10"/>
      <c r="DN750" s="10"/>
      <c r="DO750" s="10"/>
      <c r="DP750" s="10"/>
      <c r="DQ750" s="10"/>
      <c r="DR750" s="10"/>
      <c r="DS750" s="10"/>
      <c r="DT750" s="10"/>
      <c r="DU750" s="10"/>
      <c r="DV750" s="10"/>
    </row>
    <row r="751" spans="55:126" x14ac:dyDescent="0.35">
      <c r="BC751">
        <v>748</v>
      </c>
      <c r="BD751">
        <v>5120769.2221975643</v>
      </c>
      <c r="BI751">
        <v>748</v>
      </c>
      <c r="BJ751">
        <v>11410.359732043649</v>
      </c>
      <c r="BO751">
        <v>748</v>
      </c>
      <c r="BP751">
        <v>0.61399999999999999</v>
      </c>
      <c r="BW751">
        <v>748</v>
      </c>
      <c r="BX751">
        <v>21.798085713449495</v>
      </c>
      <c r="CE751">
        <v>748</v>
      </c>
      <c r="CF751">
        <v>2191117.3364392282</v>
      </c>
      <c r="CK751">
        <v>748</v>
      </c>
      <c r="CL751">
        <v>3820.9913026768904</v>
      </c>
      <c r="CS751">
        <v>747</v>
      </c>
      <c r="CT751" s="10">
        <v>6.8000000000000005E-2</v>
      </c>
      <c r="CU751" s="10">
        <v>7.0000000000000007E-2</v>
      </c>
      <c r="CV751" s="10">
        <v>7.8E-2</v>
      </c>
      <c r="CW751" s="10">
        <v>5.8000000000000003E-2</v>
      </c>
      <c r="CX751" s="10">
        <v>5.8000000000000003E-2</v>
      </c>
      <c r="CY751" s="10">
        <v>5.1999999999999998E-2</v>
      </c>
      <c r="CZ751" s="10">
        <v>4.8000000000000001E-2</v>
      </c>
      <c r="DA751" s="10">
        <v>4.2000000000000003E-2</v>
      </c>
      <c r="DB751" s="10">
        <v>7.0000000000000007E-2</v>
      </c>
      <c r="DC751" s="10">
        <v>6.4000000000000001E-2</v>
      </c>
      <c r="DD751" s="10">
        <v>7.1999999999999995E-2</v>
      </c>
      <c r="DE751" s="10">
        <v>6.4000000000000001E-2</v>
      </c>
      <c r="DF751" s="10">
        <v>6.8000000000000005E-2</v>
      </c>
      <c r="DG751" s="10">
        <v>5.6000000000000001E-2</v>
      </c>
      <c r="DH751" s="10">
        <v>5.1999999999999998E-2</v>
      </c>
      <c r="DI751" s="10">
        <v>0.08</v>
      </c>
      <c r="DJ751" s="25">
        <v>-451.4867892844855</v>
      </c>
      <c r="DK751" s="10">
        <v>0.6</v>
      </c>
      <c r="DL751" s="10"/>
      <c r="DM751" s="10"/>
      <c r="DN751" s="10"/>
      <c r="DO751" s="10"/>
      <c r="DP751" s="10"/>
      <c r="DQ751" s="10"/>
      <c r="DR751" s="10"/>
      <c r="DS751" s="10"/>
      <c r="DT751" s="10"/>
      <c r="DU751" s="10"/>
      <c r="DV751" s="10"/>
    </row>
    <row r="752" spans="55:126" x14ac:dyDescent="0.35">
      <c r="BC752">
        <v>749</v>
      </c>
      <c r="BD752">
        <v>4386038.7646606648</v>
      </c>
      <c r="BI752">
        <v>749</v>
      </c>
      <c r="BJ752">
        <v>12396.279947163273</v>
      </c>
      <c r="BO752">
        <v>749</v>
      </c>
      <c r="BP752">
        <v>0.59399999999999997</v>
      </c>
      <c r="BW752">
        <v>749</v>
      </c>
      <c r="BX752">
        <v>27.974369860269281</v>
      </c>
      <c r="CE752">
        <v>749</v>
      </c>
      <c r="CF752">
        <v>1831385.1302648266</v>
      </c>
      <c r="CK752">
        <v>749</v>
      </c>
      <c r="CL752">
        <v>3642.5280257210966</v>
      </c>
      <c r="CS752">
        <v>748</v>
      </c>
      <c r="CT752" s="10">
        <v>5.8000000000000003E-2</v>
      </c>
      <c r="CU752" s="10">
        <v>5.8000000000000003E-2</v>
      </c>
      <c r="CV752" s="10">
        <v>7.5999999999999998E-2</v>
      </c>
      <c r="CW752" s="10">
        <v>7.8E-2</v>
      </c>
      <c r="CX752" s="10">
        <v>6.8000000000000005E-2</v>
      </c>
      <c r="CY752" s="10">
        <v>0.05</v>
      </c>
      <c r="CZ752" s="10">
        <v>8.2000000000000003E-2</v>
      </c>
      <c r="DA752" s="10">
        <v>5.8000000000000003E-2</v>
      </c>
      <c r="DB752" s="10">
        <v>7.0000000000000007E-2</v>
      </c>
      <c r="DC752" s="10">
        <v>4.3999999999999997E-2</v>
      </c>
      <c r="DD752" s="10">
        <v>6.8000000000000005E-2</v>
      </c>
      <c r="DE752" s="10">
        <v>7.8E-2</v>
      </c>
      <c r="DF752" s="10">
        <v>3.7999999999999999E-2</v>
      </c>
      <c r="DG752" s="10">
        <v>5.8000000000000003E-2</v>
      </c>
      <c r="DH752" s="10">
        <v>7.1999999999999995E-2</v>
      </c>
      <c r="DI752" s="10">
        <v>4.3999999999999997E-2</v>
      </c>
      <c r="DJ752" s="25">
        <v>10857.426928987597</v>
      </c>
      <c r="DK752" s="10">
        <v>0.628</v>
      </c>
      <c r="DL752" s="10"/>
      <c r="DM752" s="10"/>
      <c r="DN752" s="10"/>
      <c r="DO752" s="10"/>
      <c r="DP752" s="10"/>
      <c r="DQ752" s="10"/>
      <c r="DR752" s="10"/>
      <c r="DS752" s="10"/>
      <c r="DT752" s="10"/>
      <c r="DU752" s="10"/>
      <c r="DV752" s="10"/>
    </row>
    <row r="753" spans="55:126" x14ac:dyDescent="0.35">
      <c r="BC753">
        <v>750</v>
      </c>
      <c r="BD753">
        <v>714.19278437238972</v>
      </c>
      <c r="BI753">
        <v>750</v>
      </c>
      <c r="BJ753">
        <v>10057.06174582839</v>
      </c>
      <c r="BO753">
        <v>750</v>
      </c>
      <c r="BP753">
        <v>0.62</v>
      </c>
      <c r="BW753">
        <v>750</v>
      </c>
      <c r="BX753">
        <v>25.274577487307052</v>
      </c>
      <c r="CE753">
        <v>750</v>
      </c>
      <c r="CF753">
        <v>2255707.0433557937</v>
      </c>
      <c r="CK753">
        <v>750</v>
      </c>
      <c r="CL753">
        <v>1998.6122285044871</v>
      </c>
      <c r="CS753">
        <v>749</v>
      </c>
      <c r="CT753" s="10">
        <v>0.05</v>
      </c>
      <c r="CU753" s="10">
        <v>6.4000000000000001E-2</v>
      </c>
      <c r="CV753" s="10">
        <v>4.5999999999999999E-2</v>
      </c>
      <c r="CW753" s="10">
        <v>0.06</v>
      </c>
      <c r="CX753" s="10">
        <v>7.1999999999999995E-2</v>
      </c>
      <c r="CY753" s="10">
        <v>6.6000000000000003E-2</v>
      </c>
      <c r="CZ753" s="10">
        <v>4.3999999999999997E-2</v>
      </c>
      <c r="DA753" s="10">
        <v>7.0000000000000007E-2</v>
      </c>
      <c r="DB753" s="10">
        <v>9.6000000000000002E-2</v>
      </c>
      <c r="DC753" s="10">
        <v>5.3999999999999999E-2</v>
      </c>
      <c r="DD753" s="10">
        <v>5.3999999999999999E-2</v>
      </c>
      <c r="DE753" s="10">
        <v>0.04</v>
      </c>
      <c r="DF753" s="10">
        <v>8.2000000000000003E-2</v>
      </c>
      <c r="DG753" s="10">
        <v>8.4000000000000005E-2</v>
      </c>
      <c r="DH753" s="10">
        <v>0.06</v>
      </c>
      <c r="DI753" s="10">
        <v>5.8000000000000003E-2</v>
      </c>
      <c r="DJ753" s="25">
        <v>792.31456847130357</v>
      </c>
      <c r="DK753" s="10">
        <v>0.59599999999999997</v>
      </c>
      <c r="DL753" s="10"/>
      <c r="DM753" s="10"/>
      <c r="DN753" s="10"/>
      <c r="DO753" s="10"/>
      <c r="DP753" s="10"/>
      <c r="DQ753" s="10"/>
      <c r="DR753" s="10"/>
      <c r="DS753" s="10"/>
      <c r="DT753" s="10"/>
      <c r="DU753" s="10"/>
      <c r="DV753" s="10"/>
    </row>
    <row r="754" spans="55:126" x14ac:dyDescent="0.35">
      <c r="BC754">
        <v>751</v>
      </c>
      <c r="BD754">
        <v>7883559.944494674</v>
      </c>
      <c r="BI754">
        <v>751</v>
      </c>
      <c r="BJ754">
        <v>12762.195194596381</v>
      </c>
      <c r="BO754">
        <v>751</v>
      </c>
      <c r="BP754">
        <v>0.59199999999999997</v>
      </c>
      <c r="BW754">
        <v>751</v>
      </c>
      <c r="BX754">
        <v>25.061451733200975</v>
      </c>
      <c r="CE754">
        <v>751</v>
      </c>
      <c r="CF754">
        <v>2064529.1706429794</v>
      </c>
      <c r="CK754">
        <v>751</v>
      </c>
      <c r="CL754">
        <v>2776.7120355041025</v>
      </c>
      <c r="CS754">
        <v>750</v>
      </c>
      <c r="CT754" s="10">
        <v>7.3999999999999996E-2</v>
      </c>
      <c r="CU754" s="10">
        <v>8.2000000000000003E-2</v>
      </c>
      <c r="CV754" s="10">
        <v>7.8E-2</v>
      </c>
      <c r="CW754" s="10">
        <v>4.5999999999999999E-2</v>
      </c>
      <c r="CX754" s="10">
        <v>6.2E-2</v>
      </c>
      <c r="CY754" s="10">
        <v>6.6000000000000003E-2</v>
      </c>
      <c r="CZ754" s="10">
        <v>3.5999999999999997E-2</v>
      </c>
      <c r="DA754" s="10">
        <v>5.1999999999999998E-2</v>
      </c>
      <c r="DB754" s="10">
        <v>6.2E-2</v>
      </c>
      <c r="DC754" s="10">
        <v>5.3999999999999999E-2</v>
      </c>
      <c r="DD754" s="10">
        <v>7.5999999999999998E-2</v>
      </c>
      <c r="DE754" s="10">
        <v>7.0000000000000007E-2</v>
      </c>
      <c r="DF754" s="10">
        <v>0.06</v>
      </c>
      <c r="DG754" s="10">
        <v>6.4000000000000001E-2</v>
      </c>
      <c r="DH754" s="10">
        <v>0.05</v>
      </c>
      <c r="DI754" s="10">
        <v>6.8000000000000005E-2</v>
      </c>
      <c r="DJ754" s="25">
        <v>10646.35012875032</v>
      </c>
      <c r="DK754" s="10">
        <v>0.60599999999999998</v>
      </c>
      <c r="DL754" s="10"/>
      <c r="DM754" s="10"/>
      <c r="DN754" s="10"/>
      <c r="DO754" s="10"/>
      <c r="DP754" s="10"/>
      <c r="DQ754" s="10"/>
      <c r="DR754" s="10"/>
      <c r="DS754" s="10"/>
      <c r="DT754" s="10"/>
      <c r="DU754" s="10"/>
      <c r="DV754" s="10"/>
    </row>
    <row r="755" spans="55:126" x14ac:dyDescent="0.35">
      <c r="BC755">
        <v>752</v>
      </c>
      <c r="BD755">
        <v>4685711.0818256903</v>
      </c>
      <c r="BI755">
        <v>752</v>
      </c>
      <c r="BJ755">
        <v>15259.27618635983</v>
      </c>
      <c r="BO755">
        <v>752</v>
      </c>
      <c r="BP755">
        <v>0.61799999999999999</v>
      </c>
      <c r="BW755">
        <v>752</v>
      </c>
      <c r="BX755">
        <v>24.858726921251286</v>
      </c>
      <c r="CE755">
        <v>752</v>
      </c>
      <c r="CF755">
        <v>2822397.4246406374</v>
      </c>
      <c r="CK755">
        <v>752</v>
      </c>
      <c r="CL755">
        <v>6694.158892943703</v>
      </c>
      <c r="CS755">
        <v>751</v>
      </c>
      <c r="CT755" s="10">
        <v>5.6000000000000001E-2</v>
      </c>
      <c r="CU755" s="10">
        <v>5.6000000000000001E-2</v>
      </c>
      <c r="CV755" s="10">
        <v>7.8E-2</v>
      </c>
      <c r="CW755" s="10">
        <v>5.8000000000000003E-2</v>
      </c>
      <c r="CX755" s="10">
        <v>7.0000000000000007E-2</v>
      </c>
      <c r="CY755" s="10">
        <v>7.1999999999999995E-2</v>
      </c>
      <c r="CZ755" s="10">
        <v>6.4000000000000001E-2</v>
      </c>
      <c r="DA755" s="10">
        <v>0.06</v>
      </c>
      <c r="DB755" s="10">
        <v>5.6000000000000001E-2</v>
      </c>
      <c r="DC755" s="10">
        <v>5.8000000000000003E-2</v>
      </c>
      <c r="DD755" s="10">
        <v>5.8000000000000003E-2</v>
      </c>
      <c r="DE755" s="10">
        <v>6.8000000000000005E-2</v>
      </c>
      <c r="DF755" s="10">
        <v>7.0000000000000007E-2</v>
      </c>
      <c r="DG755" s="10">
        <v>5.1999999999999998E-2</v>
      </c>
      <c r="DH755" s="10">
        <v>0.06</v>
      </c>
      <c r="DI755" s="10">
        <v>6.4000000000000001E-2</v>
      </c>
      <c r="DJ755" s="25">
        <v>12703.229520129567</v>
      </c>
      <c r="DK755" s="10">
        <v>0.60799999999999998</v>
      </c>
      <c r="DL755" s="10"/>
      <c r="DM755" s="10"/>
      <c r="DN755" s="10"/>
      <c r="DO755" s="10"/>
      <c r="DP755" s="10"/>
      <c r="DQ755" s="10"/>
      <c r="DR755" s="10"/>
      <c r="DS755" s="10"/>
      <c r="DT755" s="10"/>
      <c r="DU755" s="10"/>
      <c r="DV755" s="10"/>
    </row>
    <row r="756" spans="55:126" x14ac:dyDescent="0.35">
      <c r="BC756">
        <v>753</v>
      </c>
      <c r="BD756">
        <v>4976062.8389315726</v>
      </c>
      <c r="BI756">
        <v>753</v>
      </c>
      <c r="BJ756">
        <v>-10208.93372126778</v>
      </c>
      <c r="BO756">
        <v>753</v>
      </c>
      <c r="BP756">
        <v>0.59799999999999998</v>
      </c>
      <c r="BW756">
        <v>753</v>
      </c>
      <c r="BX756">
        <v>25.831941622913646</v>
      </c>
      <c r="CE756">
        <v>753</v>
      </c>
      <c r="CF756">
        <v>1680677.2493850477</v>
      </c>
      <c r="CK756">
        <v>753</v>
      </c>
      <c r="CL756">
        <v>3787.715694841308</v>
      </c>
      <c r="CS756">
        <v>752</v>
      </c>
      <c r="CT756" s="10">
        <v>0.08</v>
      </c>
      <c r="CU756" s="10">
        <v>6.4000000000000001E-2</v>
      </c>
      <c r="CV756" s="10">
        <v>7.5999999999999998E-2</v>
      </c>
      <c r="CW756" s="10">
        <v>7.0000000000000007E-2</v>
      </c>
      <c r="CX756" s="10">
        <v>5.6000000000000001E-2</v>
      </c>
      <c r="CY756" s="10">
        <v>6.4000000000000001E-2</v>
      </c>
      <c r="CZ756" s="10">
        <v>7.1999999999999995E-2</v>
      </c>
      <c r="DA756" s="10">
        <v>4.8000000000000001E-2</v>
      </c>
      <c r="DB756" s="10">
        <v>7.0000000000000007E-2</v>
      </c>
      <c r="DC756" s="10">
        <v>5.1999999999999998E-2</v>
      </c>
      <c r="DD756" s="10">
        <v>5.6000000000000001E-2</v>
      </c>
      <c r="DE756" s="10">
        <v>6.4000000000000001E-2</v>
      </c>
      <c r="DF756" s="10">
        <v>5.3999999999999999E-2</v>
      </c>
      <c r="DG756" s="10">
        <v>6.6000000000000003E-2</v>
      </c>
      <c r="DH756" s="10">
        <v>6.2E-2</v>
      </c>
      <c r="DI756" s="10">
        <v>4.5999999999999999E-2</v>
      </c>
      <c r="DJ756" s="25">
        <v>11282.403530172327</v>
      </c>
      <c r="DK756" s="10">
        <v>0.63200000000000001</v>
      </c>
      <c r="DL756" s="10"/>
      <c r="DM756" s="10"/>
      <c r="DN756" s="10"/>
      <c r="DO756" s="10"/>
      <c r="DP756" s="10"/>
      <c r="DQ756" s="10"/>
      <c r="DR756" s="10"/>
      <c r="DS756" s="10"/>
      <c r="DT756" s="10"/>
      <c r="DU756" s="10"/>
      <c r="DV756" s="10"/>
    </row>
    <row r="757" spans="55:126" x14ac:dyDescent="0.35">
      <c r="BC757">
        <v>754</v>
      </c>
      <c r="BD757">
        <v>5495333.2417323841</v>
      </c>
      <c r="BI757">
        <v>754</v>
      </c>
      <c r="BJ757">
        <v>2531.6341824745491</v>
      </c>
      <c r="BO757">
        <v>754</v>
      </c>
      <c r="BP757">
        <v>0.628</v>
      </c>
      <c r="BW757">
        <v>754</v>
      </c>
      <c r="BX757">
        <v>25.155867854290655</v>
      </c>
      <c r="CE757">
        <v>754</v>
      </c>
      <c r="CF757">
        <v>1739591.6483904284</v>
      </c>
      <c r="CK757">
        <v>754</v>
      </c>
      <c r="CL757">
        <v>2999.3249135109936</v>
      </c>
      <c r="CS757">
        <v>753</v>
      </c>
      <c r="CT757" s="10">
        <v>5.3999999999999999E-2</v>
      </c>
      <c r="CU757" s="10">
        <v>7.0000000000000007E-2</v>
      </c>
      <c r="CV757" s="10">
        <v>6.6000000000000003E-2</v>
      </c>
      <c r="CW757" s="10">
        <v>6.2E-2</v>
      </c>
      <c r="CX757" s="10">
        <v>5.1999999999999998E-2</v>
      </c>
      <c r="CY757" s="10">
        <v>5.6000000000000001E-2</v>
      </c>
      <c r="CZ757" s="10">
        <v>5.1999999999999998E-2</v>
      </c>
      <c r="DA757" s="10">
        <v>6.4000000000000001E-2</v>
      </c>
      <c r="DB757" s="10">
        <v>6.6000000000000003E-2</v>
      </c>
      <c r="DC757" s="10">
        <v>7.1999999999999995E-2</v>
      </c>
      <c r="DD757" s="10">
        <v>7.0000000000000007E-2</v>
      </c>
      <c r="DE757" s="10">
        <v>7.0000000000000007E-2</v>
      </c>
      <c r="DF757" s="10">
        <v>0.06</v>
      </c>
      <c r="DG757" s="10">
        <v>6.6000000000000003E-2</v>
      </c>
      <c r="DH757" s="10">
        <v>6.4000000000000001E-2</v>
      </c>
      <c r="DI757" s="10">
        <v>5.6000000000000001E-2</v>
      </c>
      <c r="DJ757" s="25">
        <v>12328.240940246525</v>
      </c>
      <c r="DK757" s="10">
        <v>0.60599999999999998</v>
      </c>
      <c r="DL757" s="10"/>
      <c r="DM757" s="10"/>
      <c r="DN757" s="10"/>
      <c r="DO757" s="10"/>
      <c r="DP757" s="10"/>
      <c r="DQ757" s="10"/>
      <c r="DR757" s="10"/>
      <c r="DS757" s="10"/>
      <c r="DT757" s="10"/>
      <c r="DU757" s="10"/>
      <c r="DV757" s="10"/>
    </row>
    <row r="758" spans="55:126" x14ac:dyDescent="0.35">
      <c r="BC758">
        <v>755</v>
      </c>
      <c r="BD758">
        <v>5951764.230576437</v>
      </c>
      <c r="BI758">
        <v>755</v>
      </c>
      <c r="BJ758">
        <v>9863.1373474558295</v>
      </c>
      <c r="BO758">
        <v>755</v>
      </c>
      <c r="BP758">
        <v>0.59799999999999998</v>
      </c>
      <c r="BW758">
        <v>755</v>
      </c>
      <c r="BX758">
        <v>25.090390212819756</v>
      </c>
      <c r="CE758">
        <v>755</v>
      </c>
      <c r="CF758">
        <v>4467200.0357333478</v>
      </c>
      <c r="CK758">
        <v>755</v>
      </c>
      <c r="CL758">
        <v>4326.9638608924324</v>
      </c>
      <c r="CS758">
        <v>754</v>
      </c>
      <c r="CT758" s="10">
        <v>7.8E-2</v>
      </c>
      <c r="CU758" s="10">
        <v>4.8000000000000001E-2</v>
      </c>
      <c r="CV758" s="10">
        <v>6.4000000000000001E-2</v>
      </c>
      <c r="CW758" s="10">
        <v>7.8E-2</v>
      </c>
      <c r="CX758" s="10">
        <v>5.8000000000000003E-2</v>
      </c>
      <c r="CY758" s="10">
        <v>6.2E-2</v>
      </c>
      <c r="CZ758" s="10">
        <v>6.6000000000000003E-2</v>
      </c>
      <c r="DA758" s="10">
        <v>5.3999999999999999E-2</v>
      </c>
      <c r="DB758" s="10">
        <v>5.1999999999999998E-2</v>
      </c>
      <c r="DC758" s="10">
        <v>6.2E-2</v>
      </c>
      <c r="DD758" s="10">
        <v>5.6000000000000001E-2</v>
      </c>
      <c r="DE758" s="10">
        <v>6.4000000000000001E-2</v>
      </c>
      <c r="DF758" s="10">
        <v>6.8000000000000005E-2</v>
      </c>
      <c r="DG758" s="10">
        <v>7.5999999999999998E-2</v>
      </c>
      <c r="DH758" s="10">
        <v>5.6000000000000001E-2</v>
      </c>
      <c r="DI758" s="10">
        <v>5.8000000000000003E-2</v>
      </c>
      <c r="DJ758" s="25">
        <v>9756.2027526612892</v>
      </c>
      <c r="DK758" s="10">
        <v>0.58599999999999997</v>
      </c>
      <c r="DL758" s="10"/>
      <c r="DM758" s="10"/>
      <c r="DN758" s="10"/>
      <c r="DO758" s="10"/>
      <c r="DP758" s="10"/>
      <c r="DQ758" s="10"/>
      <c r="DR758" s="10"/>
      <c r="DS758" s="10"/>
      <c r="DT758" s="10"/>
      <c r="DU758" s="10"/>
      <c r="DV758" s="10"/>
    </row>
    <row r="759" spans="55:126" x14ac:dyDescent="0.35">
      <c r="BC759">
        <v>756</v>
      </c>
      <c r="BD759">
        <v>4849152.1272349507</v>
      </c>
      <c r="BI759">
        <v>756</v>
      </c>
      <c r="BJ759">
        <v>11460.854002981421</v>
      </c>
      <c r="BO759">
        <v>756</v>
      </c>
      <c r="BP759">
        <v>0.59399999999999997</v>
      </c>
      <c r="BW759">
        <v>756</v>
      </c>
      <c r="BX759">
        <v>24.412457401418301</v>
      </c>
      <c r="CE759">
        <v>756</v>
      </c>
      <c r="CF759">
        <v>15642486.537095983</v>
      </c>
      <c r="CK759">
        <v>756</v>
      </c>
      <c r="CL759">
        <v>3748.3947455344023</v>
      </c>
      <c r="CS759">
        <v>755</v>
      </c>
      <c r="CT759" s="10">
        <v>6.8000000000000005E-2</v>
      </c>
      <c r="CU759" s="10">
        <v>5.6000000000000001E-2</v>
      </c>
      <c r="CV759" s="10">
        <v>8.5999999999999993E-2</v>
      </c>
      <c r="CW759" s="10">
        <v>7.3999999999999996E-2</v>
      </c>
      <c r="CX759" s="10">
        <v>6.8000000000000005E-2</v>
      </c>
      <c r="CY759" s="10">
        <v>6.6000000000000003E-2</v>
      </c>
      <c r="CZ759" s="10">
        <v>7.5999999999999998E-2</v>
      </c>
      <c r="DA759" s="10">
        <v>5.3999999999999999E-2</v>
      </c>
      <c r="DB759" s="10">
        <v>0.08</v>
      </c>
      <c r="DC759" s="10">
        <v>0.05</v>
      </c>
      <c r="DD759" s="10">
        <v>0.04</v>
      </c>
      <c r="DE759" s="10">
        <v>6.4000000000000001E-2</v>
      </c>
      <c r="DF759" s="10">
        <v>5.6000000000000001E-2</v>
      </c>
      <c r="DG759" s="10">
        <v>0.05</v>
      </c>
      <c r="DH759" s="10">
        <v>6.2E-2</v>
      </c>
      <c r="DI759" s="10">
        <v>0.05</v>
      </c>
      <c r="DJ759" s="25">
        <v>8201.329383144026</v>
      </c>
      <c r="DK759" s="10">
        <v>0.59199999999999997</v>
      </c>
      <c r="DL759" s="10"/>
      <c r="DM759" s="10"/>
      <c r="DN759" s="10"/>
      <c r="DO759" s="10"/>
      <c r="DP759" s="10"/>
      <c r="DQ759" s="10"/>
      <c r="DR759" s="10"/>
      <c r="DS759" s="10"/>
      <c r="DT759" s="10"/>
      <c r="DU759" s="10"/>
      <c r="DV759" s="10"/>
    </row>
    <row r="760" spans="55:126" x14ac:dyDescent="0.35">
      <c r="BC760">
        <v>757</v>
      </c>
      <c r="BD760">
        <v>5086115.5386767089</v>
      </c>
      <c r="BI760">
        <v>757</v>
      </c>
      <c r="BJ760">
        <v>9391.3284698161569</v>
      </c>
      <c r="BO760">
        <v>757</v>
      </c>
      <c r="BP760">
        <v>0.64600000000000002</v>
      </c>
      <c r="BW760">
        <v>757</v>
      </c>
      <c r="BX760">
        <v>25.931815142575871</v>
      </c>
      <c r="CE760">
        <v>757</v>
      </c>
      <c r="CF760">
        <v>-1926710.0363162358</v>
      </c>
      <c r="CK760">
        <v>757</v>
      </c>
      <c r="CL760">
        <v>4214.9713457514508</v>
      </c>
      <c r="CS760">
        <v>756</v>
      </c>
      <c r="CT760" s="10">
        <v>4.5999999999999999E-2</v>
      </c>
      <c r="CU760" s="10">
        <v>0.06</v>
      </c>
      <c r="CV760" s="10">
        <v>5.6000000000000001E-2</v>
      </c>
      <c r="CW760" s="10">
        <v>5.8000000000000003E-2</v>
      </c>
      <c r="CX760" s="10">
        <v>6.4000000000000001E-2</v>
      </c>
      <c r="CY760" s="10">
        <v>8.5999999999999993E-2</v>
      </c>
      <c r="CZ760" s="10">
        <v>5.6000000000000001E-2</v>
      </c>
      <c r="DA760" s="10">
        <v>0.05</v>
      </c>
      <c r="DB760" s="10">
        <v>5.1999999999999998E-2</v>
      </c>
      <c r="DC760" s="10">
        <v>0.08</v>
      </c>
      <c r="DD760" s="10">
        <v>7.1999999999999995E-2</v>
      </c>
      <c r="DE760" s="10">
        <v>5.3999999999999999E-2</v>
      </c>
      <c r="DF760" s="10">
        <v>7.5999999999999998E-2</v>
      </c>
      <c r="DG760" s="10">
        <v>0.05</v>
      </c>
      <c r="DH760" s="10">
        <v>6.8000000000000005E-2</v>
      </c>
      <c r="DI760" s="10">
        <v>7.1999999999999995E-2</v>
      </c>
      <c r="DJ760" s="25">
        <v>9884.3706980821626</v>
      </c>
      <c r="DK760" s="10">
        <v>0.58799999999999997</v>
      </c>
      <c r="DL760" s="10"/>
      <c r="DM760" s="10"/>
      <c r="DN760" s="10"/>
      <c r="DO760" s="10"/>
      <c r="DP760" s="10"/>
      <c r="DQ760" s="10"/>
      <c r="DR760" s="10"/>
      <c r="DS760" s="10"/>
      <c r="DT760" s="10"/>
      <c r="DU760" s="10"/>
      <c r="DV760" s="10"/>
    </row>
    <row r="761" spans="55:126" x14ac:dyDescent="0.35">
      <c r="BC761">
        <v>758</v>
      </c>
      <c r="BD761">
        <v>4310822.9180181157</v>
      </c>
      <c r="BI761">
        <v>758</v>
      </c>
      <c r="BJ761">
        <v>12362.875145900776</v>
      </c>
      <c r="BO761">
        <v>758</v>
      </c>
      <c r="BP761">
        <v>0.63600000000000001</v>
      </c>
      <c r="BW761">
        <v>758</v>
      </c>
      <c r="BX761">
        <v>30.081468050888965</v>
      </c>
      <c r="CE761">
        <v>758</v>
      </c>
      <c r="CF761">
        <v>2097420.1436096472</v>
      </c>
      <c r="CK761">
        <v>758</v>
      </c>
      <c r="CL761">
        <v>-51.055387040524252</v>
      </c>
      <c r="CS761">
        <v>757</v>
      </c>
      <c r="CT761" s="10">
        <v>5.1999999999999998E-2</v>
      </c>
      <c r="CU761" s="10">
        <v>7.5999999999999998E-2</v>
      </c>
      <c r="CV761" s="10">
        <v>6.4000000000000001E-2</v>
      </c>
      <c r="CW761" s="10">
        <v>6.2E-2</v>
      </c>
      <c r="CX761" s="10">
        <v>5.6000000000000001E-2</v>
      </c>
      <c r="CY761" s="10">
        <v>5.3999999999999999E-2</v>
      </c>
      <c r="CZ761" s="10">
        <v>6.8000000000000005E-2</v>
      </c>
      <c r="DA761" s="10">
        <v>5.3999999999999999E-2</v>
      </c>
      <c r="DB761" s="10">
        <v>7.1999999999999995E-2</v>
      </c>
      <c r="DC761" s="10">
        <v>5.3999999999999999E-2</v>
      </c>
      <c r="DD761" s="10">
        <v>0.06</v>
      </c>
      <c r="DE761" s="10">
        <v>5.3999999999999999E-2</v>
      </c>
      <c r="DF761" s="10">
        <v>7.1999999999999995E-2</v>
      </c>
      <c r="DG761" s="10">
        <v>0.08</v>
      </c>
      <c r="DH761" s="10">
        <v>6.8000000000000005E-2</v>
      </c>
      <c r="DI761" s="10">
        <v>5.3999999999999999E-2</v>
      </c>
      <c r="DJ761" s="25">
        <v>10306.746352744396</v>
      </c>
      <c r="DK761" s="10">
        <v>0.58199999999999996</v>
      </c>
      <c r="DL761" s="10"/>
      <c r="DM761" s="10"/>
      <c r="DN761" s="10"/>
      <c r="DO761" s="10"/>
      <c r="DP761" s="10"/>
      <c r="DQ761" s="10"/>
      <c r="DR761" s="10"/>
      <c r="DS761" s="10"/>
      <c r="DT761" s="10"/>
      <c r="DU761" s="10"/>
      <c r="DV761" s="10"/>
    </row>
    <row r="762" spans="55:126" x14ac:dyDescent="0.35">
      <c r="BC762">
        <v>759</v>
      </c>
      <c r="BD762">
        <v>-1405457.3318875851</v>
      </c>
      <c r="BI762">
        <v>759</v>
      </c>
      <c r="BJ762">
        <v>11845.479627180224</v>
      </c>
      <c r="BO762">
        <v>759</v>
      </c>
      <c r="BP762">
        <v>0.59399999999999997</v>
      </c>
      <c r="BW762">
        <v>759</v>
      </c>
      <c r="BX762">
        <v>25.470405420241008</v>
      </c>
      <c r="CE762">
        <v>759</v>
      </c>
      <c r="CF762">
        <v>1379035.0556458062</v>
      </c>
      <c r="CK762">
        <v>759</v>
      </c>
      <c r="CL762">
        <v>4814.4963448081126</v>
      </c>
      <c r="CS762">
        <v>758</v>
      </c>
      <c r="CT762" s="10">
        <v>5.3999999999999999E-2</v>
      </c>
      <c r="CU762" s="10">
        <v>7.3999999999999996E-2</v>
      </c>
      <c r="CV762" s="10">
        <v>5.1999999999999998E-2</v>
      </c>
      <c r="CW762" s="10">
        <v>7.3999999999999996E-2</v>
      </c>
      <c r="CX762" s="10">
        <v>4.8000000000000001E-2</v>
      </c>
      <c r="CY762" s="10">
        <v>7.0000000000000007E-2</v>
      </c>
      <c r="CZ762" s="10">
        <v>6.8000000000000005E-2</v>
      </c>
      <c r="DA762" s="10">
        <v>6.6000000000000003E-2</v>
      </c>
      <c r="DB762" s="10">
        <v>5.1999999999999998E-2</v>
      </c>
      <c r="DC762" s="10">
        <v>7.0000000000000007E-2</v>
      </c>
      <c r="DD762" s="10">
        <v>5.8000000000000003E-2</v>
      </c>
      <c r="DE762" s="10">
        <v>6.8000000000000005E-2</v>
      </c>
      <c r="DF762" s="10">
        <v>7.0000000000000007E-2</v>
      </c>
      <c r="DG762" s="10">
        <v>0.06</v>
      </c>
      <c r="DH762" s="10">
        <v>5.6000000000000001E-2</v>
      </c>
      <c r="DI762" s="10">
        <v>0.06</v>
      </c>
      <c r="DJ762" s="25">
        <v>10832.508149968637</v>
      </c>
      <c r="DK762" s="10">
        <v>0.57599999999999996</v>
      </c>
      <c r="DL762" s="10"/>
      <c r="DM762" s="10"/>
      <c r="DN762" s="10"/>
      <c r="DO762" s="10"/>
      <c r="DP762" s="10"/>
      <c r="DQ762" s="10"/>
      <c r="DR762" s="10"/>
      <c r="DS762" s="10"/>
      <c r="DT762" s="10"/>
      <c r="DU762" s="10"/>
      <c r="DV762" s="10"/>
    </row>
    <row r="763" spans="55:126" x14ac:dyDescent="0.35">
      <c r="BC763">
        <v>760</v>
      </c>
      <c r="BD763">
        <v>3758289.6614063215</v>
      </c>
      <c r="BI763">
        <v>760</v>
      </c>
      <c r="BJ763">
        <v>13359.98828714595</v>
      </c>
      <c r="BO763">
        <v>760</v>
      </c>
      <c r="BP763">
        <v>0.59799999999999998</v>
      </c>
      <c r="BW763">
        <v>760</v>
      </c>
      <c r="BX763">
        <v>23.937505266490348</v>
      </c>
      <c r="CE763">
        <v>760</v>
      </c>
      <c r="CF763">
        <v>1696937.4641451063</v>
      </c>
      <c r="CK763">
        <v>760</v>
      </c>
      <c r="CL763">
        <v>5128.0775573883848</v>
      </c>
      <c r="CS763">
        <v>759</v>
      </c>
      <c r="CT763" s="10">
        <v>7.1999999999999995E-2</v>
      </c>
      <c r="CU763" s="10">
        <v>0.06</v>
      </c>
      <c r="CV763" s="10">
        <v>7.3999999999999996E-2</v>
      </c>
      <c r="CW763" s="10">
        <v>5.8000000000000003E-2</v>
      </c>
      <c r="CX763" s="10">
        <v>7.8E-2</v>
      </c>
      <c r="CY763" s="10">
        <v>0.05</v>
      </c>
      <c r="CZ763" s="10">
        <v>4.8000000000000001E-2</v>
      </c>
      <c r="DA763" s="10">
        <v>6.2E-2</v>
      </c>
      <c r="DB763" s="10">
        <v>6.2E-2</v>
      </c>
      <c r="DC763" s="10">
        <v>5.8000000000000003E-2</v>
      </c>
      <c r="DD763" s="10">
        <v>5.1999999999999998E-2</v>
      </c>
      <c r="DE763" s="10">
        <v>5.6000000000000001E-2</v>
      </c>
      <c r="DF763" s="10">
        <v>7.1999999999999995E-2</v>
      </c>
      <c r="DG763" s="10">
        <v>7.5999999999999998E-2</v>
      </c>
      <c r="DH763" s="10">
        <v>6.8000000000000005E-2</v>
      </c>
      <c r="DI763" s="10">
        <v>5.3999999999999999E-2</v>
      </c>
      <c r="DJ763" s="25">
        <v>10877.054166855265</v>
      </c>
      <c r="DK763" s="10">
        <v>0.58599999999999997</v>
      </c>
      <c r="DL763" s="10"/>
      <c r="DM763" s="10"/>
      <c r="DN763" s="10"/>
      <c r="DO763" s="10"/>
      <c r="DP763" s="10"/>
      <c r="DQ763" s="10"/>
      <c r="DR763" s="10"/>
      <c r="DS763" s="10"/>
      <c r="DT763" s="10"/>
      <c r="DU763" s="10"/>
      <c r="DV763" s="10"/>
    </row>
    <row r="764" spans="55:126" x14ac:dyDescent="0.35">
      <c r="BC764">
        <v>761</v>
      </c>
      <c r="BD764">
        <v>49276159.215622239</v>
      </c>
      <c r="BI764">
        <v>761</v>
      </c>
      <c r="BJ764">
        <v>10562.908988144118</v>
      </c>
      <c r="BO764">
        <v>761</v>
      </c>
      <c r="BP764">
        <v>0.60399999999999998</v>
      </c>
      <c r="BW764">
        <v>761</v>
      </c>
      <c r="BX764">
        <v>25.321059897630441</v>
      </c>
      <c r="CE764">
        <v>761</v>
      </c>
      <c r="CF764">
        <v>2030752.8456843384</v>
      </c>
      <c r="CK764">
        <v>761</v>
      </c>
      <c r="CL764">
        <v>3503.8195451317692</v>
      </c>
      <c r="CS764">
        <v>760</v>
      </c>
      <c r="CT764" s="10">
        <v>6.6000000000000003E-2</v>
      </c>
      <c r="CU764" s="10">
        <v>7.0000000000000007E-2</v>
      </c>
      <c r="CV764" s="10">
        <v>6.4000000000000001E-2</v>
      </c>
      <c r="CW764" s="10">
        <v>5.6000000000000001E-2</v>
      </c>
      <c r="CX764" s="10">
        <v>4.5999999999999999E-2</v>
      </c>
      <c r="CY764" s="10">
        <v>7.5999999999999998E-2</v>
      </c>
      <c r="CZ764" s="10">
        <v>7.1999999999999995E-2</v>
      </c>
      <c r="DA764" s="10">
        <v>6.4000000000000001E-2</v>
      </c>
      <c r="DB764" s="10">
        <v>6.4000000000000001E-2</v>
      </c>
      <c r="DC764" s="10">
        <v>0.06</v>
      </c>
      <c r="DD764" s="10">
        <v>3.4000000000000002E-2</v>
      </c>
      <c r="DE764" s="10">
        <v>4.8000000000000001E-2</v>
      </c>
      <c r="DF764" s="10">
        <v>4.8000000000000001E-2</v>
      </c>
      <c r="DG764" s="10">
        <v>0.08</v>
      </c>
      <c r="DH764" s="10">
        <v>7.8E-2</v>
      </c>
      <c r="DI764" s="10">
        <v>7.3999999999999996E-2</v>
      </c>
      <c r="DJ764" s="25">
        <v>9043.7792616927018</v>
      </c>
      <c r="DK764" s="10">
        <v>0.63</v>
      </c>
      <c r="DL764" s="10"/>
      <c r="DM764" s="10"/>
      <c r="DN764" s="10"/>
      <c r="DO764" s="10"/>
      <c r="DP764" s="10"/>
      <c r="DQ764" s="10"/>
      <c r="DR764" s="10"/>
      <c r="DS764" s="10"/>
      <c r="DT764" s="10"/>
      <c r="DU764" s="10"/>
      <c r="DV764" s="10"/>
    </row>
    <row r="765" spans="55:126" x14ac:dyDescent="0.35">
      <c r="BC765">
        <v>762</v>
      </c>
      <c r="BD765">
        <v>5133371.6804491887</v>
      </c>
      <c r="BI765">
        <v>762</v>
      </c>
      <c r="BJ765">
        <v>10326.101328352554</v>
      </c>
      <c r="BO765">
        <v>762</v>
      </c>
      <c r="BP765">
        <v>0.626</v>
      </c>
      <c r="BW765">
        <v>762</v>
      </c>
      <c r="BX765">
        <v>-213.7999553501885</v>
      </c>
      <c r="CE765">
        <v>762</v>
      </c>
      <c r="CF765">
        <v>1732850.9252834688</v>
      </c>
      <c r="CK765">
        <v>762</v>
      </c>
      <c r="CL765">
        <v>4208.4328320504692</v>
      </c>
      <c r="CS765">
        <v>761</v>
      </c>
      <c r="CT765" s="10">
        <v>5.8000000000000003E-2</v>
      </c>
      <c r="CU765" s="10">
        <v>5.8000000000000003E-2</v>
      </c>
      <c r="CV765" s="10">
        <v>7.0000000000000007E-2</v>
      </c>
      <c r="CW765" s="10">
        <v>7.1999999999999995E-2</v>
      </c>
      <c r="CX765" s="10">
        <v>0.06</v>
      </c>
      <c r="CY765" s="10">
        <v>7.1999999999999995E-2</v>
      </c>
      <c r="CZ765" s="10">
        <v>5.6000000000000001E-2</v>
      </c>
      <c r="DA765" s="10">
        <v>5.1999999999999998E-2</v>
      </c>
      <c r="DB765" s="10">
        <v>0.06</v>
      </c>
      <c r="DC765" s="10">
        <v>7.3999999999999996E-2</v>
      </c>
      <c r="DD765" s="10">
        <v>4.8000000000000001E-2</v>
      </c>
      <c r="DE765" s="10">
        <v>7.1999999999999995E-2</v>
      </c>
      <c r="DF765" s="10">
        <v>0.06</v>
      </c>
      <c r="DG765" s="10">
        <v>7.0000000000000007E-2</v>
      </c>
      <c r="DH765" s="10">
        <v>0.06</v>
      </c>
      <c r="DI765" s="10">
        <v>5.8000000000000003E-2</v>
      </c>
      <c r="DJ765" s="25">
        <v>9937.1942513342947</v>
      </c>
      <c r="DK765" s="10">
        <v>0.61599999999999999</v>
      </c>
      <c r="DL765" s="10"/>
      <c r="DM765" s="10"/>
      <c r="DN765" s="10"/>
      <c r="DO765" s="10"/>
      <c r="DP765" s="10"/>
      <c r="DQ765" s="10"/>
      <c r="DR765" s="10"/>
      <c r="DS765" s="10"/>
      <c r="DT765" s="10"/>
      <c r="DU765" s="10"/>
      <c r="DV765" s="10"/>
    </row>
    <row r="766" spans="55:126" x14ac:dyDescent="0.35">
      <c r="BC766">
        <v>763</v>
      </c>
      <c r="BD766">
        <v>14641230.70453479</v>
      </c>
      <c r="BI766">
        <v>763</v>
      </c>
      <c r="BJ766">
        <v>8327.5644212958614</v>
      </c>
      <c r="BO766">
        <v>763</v>
      </c>
      <c r="BP766">
        <v>0.61</v>
      </c>
      <c r="BW766">
        <v>763</v>
      </c>
      <c r="BX766">
        <v>21.894143741181715</v>
      </c>
      <c r="CE766">
        <v>763</v>
      </c>
      <c r="CF766">
        <v>1628464.4799124466</v>
      </c>
      <c r="CK766">
        <v>763</v>
      </c>
      <c r="CL766">
        <v>1813.2610422717767</v>
      </c>
      <c r="CS766">
        <v>762</v>
      </c>
      <c r="CT766" s="10">
        <v>5.3999999999999999E-2</v>
      </c>
      <c r="CU766" s="10">
        <v>6.4000000000000001E-2</v>
      </c>
      <c r="CV766" s="10">
        <v>5.1999999999999998E-2</v>
      </c>
      <c r="CW766" s="10">
        <v>5.8000000000000003E-2</v>
      </c>
      <c r="CX766" s="10">
        <v>4.3999999999999997E-2</v>
      </c>
      <c r="CY766" s="10">
        <v>0.06</v>
      </c>
      <c r="CZ766" s="10">
        <v>6.6000000000000003E-2</v>
      </c>
      <c r="DA766" s="10">
        <v>7.8E-2</v>
      </c>
      <c r="DB766" s="10">
        <v>5.3999999999999999E-2</v>
      </c>
      <c r="DC766" s="10">
        <v>9.8000000000000004E-2</v>
      </c>
      <c r="DD766" s="10">
        <v>0.05</v>
      </c>
      <c r="DE766" s="10">
        <v>7.3999999999999996E-2</v>
      </c>
      <c r="DF766" s="10">
        <v>5.3999999999999999E-2</v>
      </c>
      <c r="DG766" s="10">
        <v>8.5999999999999993E-2</v>
      </c>
      <c r="DH766" s="10">
        <v>7.3999999999999996E-2</v>
      </c>
      <c r="DI766" s="10">
        <v>3.4000000000000002E-2</v>
      </c>
      <c r="DJ766" s="25">
        <v>9429.0580053256163</v>
      </c>
      <c r="DK766" s="10">
        <v>0.62</v>
      </c>
      <c r="DL766" s="10"/>
      <c r="DM766" s="10"/>
      <c r="DN766" s="10"/>
      <c r="DO766" s="10"/>
      <c r="DP766" s="10"/>
      <c r="DQ766" s="10"/>
      <c r="DR766" s="10"/>
      <c r="DS766" s="10"/>
      <c r="DT766" s="10"/>
      <c r="DU766" s="10"/>
      <c r="DV766" s="10"/>
    </row>
    <row r="767" spans="55:126" x14ac:dyDescent="0.35">
      <c r="BC767">
        <v>764</v>
      </c>
      <c r="BD767">
        <v>5160760.1351774875</v>
      </c>
      <c r="BI767">
        <v>764</v>
      </c>
      <c r="BJ767">
        <v>11950.916361449585</v>
      </c>
      <c r="BO767">
        <v>764</v>
      </c>
      <c r="BP767">
        <v>0.61399999999999999</v>
      </c>
      <c r="BW767">
        <v>764</v>
      </c>
      <c r="BX767">
        <v>25.368680533587284</v>
      </c>
      <c r="CE767">
        <v>764</v>
      </c>
      <c r="CF767">
        <v>452872.09269733395</v>
      </c>
      <c r="CK767">
        <v>764</v>
      </c>
      <c r="CL767">
        <v>1273.8854963133069</v>
      </c>
      <c r="CS767">
        <v>763</v>
      </c>
      <c r="CT767" s="10">
        <v>6.2E-2</v>
      </c>
      <c r="CU767" s="10">
        <v>0.05</v>
      </c>
      <c r="CV767" s="10">
        <v>5.8000000000000003E-2</v>
      </c>
      <c r="CW767" s="10">
        <v>7.8E-2</v>
      </c>
      <c r="CX767" s="10">
        <v>4.8000000000000001E-2</v>
      </c>
      <c r="CY767" s="10">
        <v>7.5999999999999998E-2</v>
      </c>
      <c r="CZ767" s="10">
        <v>7.3999999999999996E-2</v>
      </c>
      <c r="DA767" s="10">
        <v>5.6000000000000001E-2</v>
      </c>
      <c r="DB767" s="10">
        <v>6.4000000000000001E-2</v>
      </c>
      <c r="DC767" s="10">
        <v>3.5999999999999997E-2</v>
      </c>
      <c r="DD767" s="10">
        <v>7.5999999999999998E-2</v>
      </c>
      <c r="DE767" s="10">
        <v>5.8000000000000003E-2</v>
      </c>
      <c r="DF767" s="10">
        <v>7.8E-2</v>
      </c>
      <c r="DG767" s="10">
        <v>6.6000000000000003E-2</v>
      </c>
      <c r="DH767" s="10">
        <v>6.4000000000000001E-2</v>
      </c>
      <c r="DI767" s="10">
        <v>5.6000000000000001E-2</v>
      </c>
      <c r="DJ767" s="25">
        <v>14819.166048980778</v>
      </c>
      <c r="DK767" s="10">
        <v>0.622</v>
      </c>
      <c r="DL767" s="10"/>
      <c r="DM767" s="10"/>
      <c r="DN767" s="10"/>
      <c r="DO767" s="10"/>
      <c r="DP767" s="10"/>
      <c r="DQ767" s="10"/>
      <c r="DR767" s="10"/>
      <c r="DS767" s="10"/>
      <c r="DT767" s="10"/>
      <c r="DU767" s="10"/>
      <c r="DV767" s="10"/>
    </row>
    <row r="768" spans="55:126" x14ac:dyDescent="0.35">
      <c r="BC768">
        <v>765</v>
      </c>
      <c r="BD768">
        <v>3385937.150671334</v>
      </c>
      <c r="BI768">
        <v>765</v>
      </c>
      <c r="BJ768">
        <v>11431.367701015684</v>
      </c>
      <c r="BO768">
        <v>765</v>
      </c>
      <c r="BP768">
        <v>0.59799999999999998</v>
      </c>
      <c r="BW768">
        <v>765</v>
      </c>
      <c r="BX768">
        <v>24.082925293202351</v>
      </c>
      <c r="CE768">
        <v>765</v>
      </c>
      <c r="CF768">
        <v>2846252.7646242152</v>
      </c>
      <c r="CK768">
        <v>765</v>
      </c>
      <c r="CL768">
        <v>-14107.338161850286</v>
      </c>
      <c r="CS768">
        <v>764</v>
      </c>
      <c r="CT768" s="10">
        <v>5.6000000000000001E-2</v>
      </c>
      <c r="CU768" s="10">
        <v>7.0000000000000007E-2</v>
      </c>
      <c r="CV768" s="10">
        <v>6.8000000000000005E-2</v>
      </c>
      <c r="CW768" s="10">
        <v>6.4000000000000001E-2</v>
      </c>
      <c r="CX768" s="10">
        <v>7.1999999999999995E-2</v>
      </c>
      <c r="CY768" s="10">
        <v>7.8E-2</v>
      </c>
      <c r="CZ768" s="10">
        <v>4.3999999999999997E-2</v>
      </c>
      <c r="DA768" s="10">
        <v>4.3999999999999997E-2</v>
      </c>
      <c r="DB768" s="10">
        <v>5.1999999999999998E-2</v>
      </c>
      <c r="DC768" s="10">
        <v>4.5999999999999999E-2</v>
      </c>
      <c r="DD768" s="10">
        <v>6.4000000000000001E-2</v>
      </c>
      <c r="DE768" s="10">
        <v>8.2000000000000003E-2</v>
      </c>
      <c r="DF768" s="10">
        <v>0.06</v>
      </c>
      <c r="DG768" s="10">
        <v>7.1999999999999995E-2</v>
      </c>
      <c r="DH768" s="10">
        <v>6.2E-2</v>
      </c>
      <c r="DI768" s="10">
        <v>6.6000000000000003E-2</v>
      </c>
      <c r="DJ768" s="25">
        <v>11150.853213484717</v>
      </c>
      <c r="DK768" s="10">
        <v>0.58199999999999996</v>
      </c>
      <c r="DL768" s="10"/>
      <c r="DM768" s="10"/>
      <c r="DN768" s="10"/>
      <c r="DO768" s="10"/>
      <c r="DP768" s="10"/>
      <c r="DQ768" s="10"/>
      <c r="DR768" s="10"/>
      <c r="DS768" s="10"/>
      <c r="DT768" s="10"/>
      <c r="DU768" s="10"/>
      <c r="DV768" s="10"/>
    </row>
    <row r="769" spans="55:126" x14ac:dyDescent="0.35">
      <c r="BC769">
        <v>766</v>
      </c>
      <c r="BD769">
        <v>5083874.6852042675</v>
      </c>
      <c r="BI769">
        <v>766</v>
      </c>
      <c r="BJ769">
        <v>10518.959427182041</v>
      </c>
      <c r="BO769">
        <v>766</v>
      </c>
      <c r="BP769">
        <v>0.60799999999999998</v>
      </c>
      <c r="BW769">
        <v>766</v>
      </c>
      <c r="BX769">
        <v>25.033264822487951</v>
      </c>
      <c r="CE769">
        <v>766</v>
      </c>
      <c r="CF769">
        <v>1965455.717364978</v>
      </c>
      <c r="CK769">
        <v>766</v>
      </c>
      <c r="CL769">
        <v>4281.040044246075</v>
      </c>
      <c r="CS769">
        <v>765</v>
      </c>
      <c r="CT769" s="10">
        <v>5.1999999999999998E-2</v>
      </c>
      <c r="CU769" s="10">
        <v>6.4000000000000001E-2</v>
      </c>
      <c r="CV769" s="10">
        <v>6.2E-2</v>
      </c>
      <c r="CW769" s="10">
        <v>5.6000000000000001E-2</v>
      </c>
      <c r="CX769" s="10">
        <v>6.8000000000000005E-2</v>
      </c>
      <c r="CY769" s="10">
        <v>6.2E-2</v>
      </c>
      <c r="CZ769" s="10">
        <v>6.8000000000000005E-2</v>
      </c>
      <c r="DA769" s="10">
        <v>5.8000000000000003E-2</v>
      </c>
      <c r="DB769" s="10">
        <v>4.3999999999999997E-2</v>
      </c>
      <c r="DC769" s="10">
        <v>7.0000000000000007E-2</v>
      </c>
      <c r="DD769" s="10">
        <v>4.8000000000000001E-2</v>
      </c>
      <c r="DE769" s="10">
        <v>8.2000000000000003E-2</v>
      </c>
      <c r="DF769" s="10">
        <v>5.1999999999999998E-2</v>
      </c>
      <c r="DG769" s="10">
        <v>8.2000000000000003E-2</v>
      </c>
      <c r="DH769" s="10">
        <v>6.4000000000000001E-2</v>
      </c>
      <c r="DI769" s="10">
        <v>6.8000000000000005E-2</v>
      </c>
      <c r="DJ769" s="25">
        <v>11151.354567399711</v>
      </c>
      <c r="DK769" s="10">
        <v>0.57999999999999996</v>
      </c>
      <c r="DL769" s="10"/>
      <c r="DM769" s="10"/>
      <c r="DN769" s="10"/>
      <c r="DO769" s="10"/>
      <c r="DP769" s="10"/>
      <c r="DQ769" s="10"/>
      <c r="DR769" s="10"/>
      <c r="DS769" s="10"/>
      <c r="DT769" s="10"/>
      <c r="DU769" s="10"/>
      <c r="DV769" s="10"/>
    </row>
    <row r="770" spans="55:126" x14ac:dyDescent="0.35">
      <c r="BC770">
        <v>767</v>
      </c>
      <c r="BD770">
        <v>5255636.6139139188</v>
      </c>
      <c r="BI770">
        <v>767</v>
      </c>
      <c r="BJ770">
        <v>11444.528727393301</v>
      </c>
      <c r="BO770">
        <v>767</v>
      </c>
      <c r="BP770">
        <v>0.57599999999999996</v>
      </c>
      <c r="BW770">
        <v>767</v>
      </c>
      <c r="BX770">
        <v>38.389680415529817</v>
      </c>
      <c r="CE770">
        <v>767</v>
      </c>
      <c r="CF770">
        <v>1448147.1386621275</v>
      </c>
      <c r="CK770">
        <v>767</v>
      </c>
      <c r="CL770">
        <v>3295.8143405943847</v>
      </c>
      <c r="CS770">
        <v>766</v>
      </c>
      <c r="CT770" s="10">
        <v>0.06</v>
      </c>
      <c r="CU770" s="10">
        <v>5.8000000000000003E-2</v>
      </c>
      <c r="CV770" s="10">
        <v>6.6000000000000003E-2</v>
      </c>
      <c r="CW770" s="10">
        <v>0.05</v>
      </c>
      <c r="CX770" s="10">
        <v>8.7999999999999995E-2</v>
      </c>
      <c r="CY770" s="10">
        <v>6.4000000000000001E-2</v>
      </c>
      <c r="CZ770" s="10">
        <v>4.3999999999999997E-2</v>
      </c>
      <c r="DA770" s="10">
        <v>5.6000000000000001E-2</v>
      </c>
      <c r="DB770" s="10">
        <v>7.8E-2</v>
      </c>
      <c r="DC770" s="10">
        <v>6.6000000000000003E-2</v>
      </c>
      <c r="DD770" s="10">
        <v>0.05</v>
      </c>
      <c r="DE770" s="10">
        <v>6.6000000000000003E-2</v>
      </c>
      <c r="DF770" s="10">
        <v>6.4000000000000001E-2</v>
      </c>
      <c r="DG770" s="10">
        <v>0.05</v>
      </c>
      <c r="DH770" s="10">
        <v>7.1999999999999995E-2</v>
      </c>
      <c r="DI770" s="10">
        <v>6.8000000000000005E-2</v>
      </c>
      <c r="DJ770" s="25">
        <v>8404.9396566723826</v>
      </c>
      <c r="DK770" s="10">
        <v>0.56799999999999995</v>
      </c>
      <c r="DL770" s="10"/>
      <c r="DM770" s="10"/>
      <c r="DN770" s="10"/>
      <c r="DO770" s="10"/>
      <c r="DP770" s="10"/>
      <c r="DQ770" s="10"/>
      <c r="DR770" s="10"/>
      <c r="DS770" s="10"/>
      <c r="DT770" s="10"/>
      <c r="DU770" s="10"/>
      <c r="DV770" s="10"/>
    </row>
    <row r="771" spans="55:126" x14ac:dyDescent="0.35">
      <c r="BC771">
        <v>768</v>
      </c>
      <c r="BD771">
        <v>-642359.01395199855</v>
      </c>
      <c r="BI771">
        <v>768</v>
      </c>
      <c r="BJ771">
        <v>10152.785567805295</v>
      </c>
      <c r="BO771">
        <v>768</v>
      </c>
      <c r="BP771">
        <v>0.66200000000000003</v>
      </c>
      <c r="BW771">
        <v>768</v>
      </c>
      <c r="BX771">
        <v>26.293213384403536</v>
      </c>
      <c r="CE771">
        <v>768</v>
      </c>
      <c r="CF771">
        <v>1097079.8017926507</v>
      </c>
      <c r="CK771">
        <v>768</v>
      </c>
      <c r="CL771">
        <v>2479.7825159814684</v>
      </c>
      <c r="CS771">
        <v>767</v>
      </c>
      <c r="CT771" s="10">
        <v>4.5999999999999999E-2</v>
      </c>
      <c r="CU771" s="10">
        <v>5.8000000000000003E-2</v>
      </c>
      <c r="CV771" s="10">
        <v>0.04</v>
      </c>
      <c r="CW771" s="10">
        <v>0.06</v>
      </c>
      <c r="CX771" s="10">
        <v>8.4000000000000005E-2</v>
      </c>
      <c r="CY771" s="10">
        <v>6.2E-2</v>
      </c>
      <c r="CZ771" s="10">
        <v>5.8000000000000003E-2</v>
      </c>
      <c r="DA771" s="10">
        <v>7.0000000000000007E-2</v>
      </c>
      <c r="DB771" s="10">
        <v>7.0000000000000007E-2</v>
      </c>
      <c r="DC771" s="10">
        <v>7.1999999999999995E-2</v>
      </c>
      <c r="DD771" s="10">
        <v>0.04</v>
      </c>
      <c r="DE771" s="10">
        <v>7.5999999999999998E-2</v>
      </c>
      <c r="DF771" s="10">
        <v>7.3999999999999996E-2</v>
      </c>
      <c r="DG771" s="10">
        <v>5.1999999999999998E-2</v>
      </c>
      <c r="DH771" s="10">
        <v>6.8000000000000005E-2</v>
      </c>
      <c r="DI771" s="10">
        <v>7.0000000000000007E-2</v>
      </c>
      <c r="DJ771" s="25">
        <v>11265.932681227005</v>
      </c>
      <c r="DK771" s="10">
        <v>0.56799999999999995</v>
      </c>
      <c r="DL771" s="10"/>
      <c r="DM771" s="10"/>
      <c r="DN771" s="10"/>
      <c r="DO771" s="10"/>
      <c r="DP771" s="10"/>
      <c r="DQ771" s="10"/>
      <c r="DR771" s="10"/>
      <c r="DS771" s="10"/>
      <c r="DT771" s="10"/>
      <c r="DU771" s="10"/>
      <c r="DV771" s="10"/>
    </row>
    <row r="772" spans="55:126" x14ac:dyDescent="0.35">
      <c r="BC772">
        <v>769</v>
      </c>
      <c r="BD772">
        <v>6017664.8968649805</v>
      </c>
      <c r="BI772">
        <v>769</v>
      </c>
      <c r="BJ772">
        <v>9938.2905391565764</v>
      </c>
      <c r="BO772">
        <v>769</v>
      </c>
      <c r="BP772">
        <v>0.58199999999999996</v>
      </c>
      <c r="BW772">
        <v>769</v>
      </c>
      <c r="BX772">
        <v>-2.4306281812612092</v>
      </c>
      <c r="CE772">
        <v>769</v>
      </c>
      <c r="CF772">
        <v>2241945.4395490717</v>
      </c>
      <c r="CK772">
        <v>769</v>
      </c>
      <c r="CL772">
        <v>2710.9193866827682</v>
      </c>
      <c r="CS772">
        <v>768</v>
      </c>
      <c r="CT772" s="10">
        <v>6.8000000000000005E-2</v>
      </c>
      <c r="CU772" s="10">
        <v>5.8000000000000003E-2</v>
      </c>
      <c r="CV772" s="10">
        <v>6.2E-2</v>
      </c>
      <c r="CW772" s="10">
        <v>6.4000000000000001E-2</v>
      </c>
      <c r="CX772" s="10">
        <v>5.1999999999999998E-2</v>
      </c>
      <c r="CY772" s="10">
        <v>6.2E-2</v>
      </c>
      <c r="CZ772" s="10">
        <v>7.0000000000000007E-2</v>
      </c>
      <c r="DA772" s="10">
        <v>0.06</v>
      </c>
      <c r="DB772" s="10">
        <v>5.6000000000000001E-2</v>
      </c>
      <c r="DC772" s="10">
        <v>0.05</v>
      </c>
      <c r="DD772" s="10">
        <v>0.08</v>
      </c>
      <c r="DE772" s="10">
        <v>7.0000000000000007E-2</v>
      </c>
      <c r="DF772" s="10">
        <v>6.4000000000000001E-2</v>
      </c>
      <c r="DG772" s="10">
        <v>6.6000000000000003E-2</v>
      </c>
      <c r="DH772" s="10">
        <v>0.06</v>
      </c>
      <c r="DI772" s="10">
        <v>5.8000000000000003E-2</v>
      </c>
      <c r="DJ772" s="25">
        <v>10994.437089492212</v>
      </c>
      <c r="DK772" s="10">
        <v>0.61799999999999999</v>
      </c>
      <c r="DL772" s="10"/>
      <c r="DM772" s="10"/>
      <c r="DN772" s="10"/>
      <c r="DO772" s="10"/>
      <c r="DP772" s="10"/>
      <c r="DQ772" s="10"/>
      <c r="DR772" s="10"/>
      <c r="DS772" s="10"/>
      <c r="DT772" s="10"/>
      <c r="DU772" s="10"/>
      <c r="DV772" s="10"/>
    </row>
    <row r="773" spans="55:126" x14ac:dyDescent="0.35">
      <c r="BC773">
        <v>770</v>
      </c>
      <c r="BD773">
        <v>5185503.5108126299</v>
      </c>
      <c r="BI773">
        <v>770</v>
      </c>
      <c r="BJ773">
        <v>17446.387519102649</v>
      </c>
      <c r="BO773">
        <v>770</v>
      </c>
      <c r="BP773">
        <v>0.59199999999999997</v>
      </c>
      <c r="BW773">
        <v>770</v>
      </c>
      <c r="BX773">
        <v>22.984399177244331</v>
      </c>
      <c r="CE773">
        <v>770</v>
      </c>
      <c r="CF773">
        <v>1209424.8760784338</v>
      </c>
      <c r="CK773">
        <v>770</v>
      </c>
      <c r="CL773">
        <v>2109.5120055627676</v>
      </c>
      <c r="CS773">
        <v>769</v>
      </c>
      <c r="CT773" s="10">
        <v>4.8000000000000001E-2</v>
      </c>
      <c r="CU773" s="10">
        <v>6.2E-2</v>
      </c>
      <c r="CV773" s="10">
        <v>7.0000000000000007E-2</v>
      </c>
      <c r="CW773" s="10">
        <v>6.4000000000000001E-2</v>
      </c>
      <c r="CX773" s="10">
        <v>6.2E-2</v>
      </c>
      <c r="CY773" s="10">
        <v>0.06</v>
      </c>
      <c r="CZ773" s="10">
        <v>7.8E-2</v>
      </c>
      <c r="DA773" s="10">
        <v>6.8000000000000005E-2</v>
      </c>
      <c r="DB773" s="10">
        <v>7.5999999999999998E-2</v>
      </c>
      <c r="DC773" s="10">
        <v>5.1999999999999998E-2</v>
      </c>
      <c r="DD773" s="10">
        <v>0.04</v>
      </c>
      <c r="DE773" s="10">
        <v>7.0000000000000007E-2</v>
      </c>
      <c r="DF773" s="10">
        <v>6.2E-2</v>
      </c>
      <c r="DG773" s="10">
        <v>0.05</v>
      </c>
      <c r="DH773" s="10">
        <v>7.1999999999999995E-2</v>
      </c>
      <c r="DI773" s="10">
        <v>6.6000000000000003E-2</v>
      </c>
      <c r="DJ773" s="25">
        <v>10233.946669432336</v>
      </c>
      <c r="DK773" s="10">
        <v>0.60399999999999998</v>
      </c>
      <c r="DL773" s="10"/>
      <c r="DM773" s="10"/>
      <c r="DN773" s="10"/>
      <c r="DO773" s="10"/>
      <c r="DP773" s="10"/>
      <c r="DQ773" s="10"/>
      <c r="DR773" s="10"/>
      <c r="DS773" s="10"/>
      <c r="DT773" s="10"/>
      <c r="DU773" s="10"/>
      <c r="DV773" s="10"/>
    </row>
    <row r="774" spans="55:126" x14ac:dyDescent="0.35">
      <c r="BC774">
        <v>771</v>
      </c>
      <c r="BD774">
        <v>5186077.6295829294</v>
      </c>
      <c r="BI774">
        <v>771</v>
      </c>
      <c r="BJ774">
        <v>12986.446519260084</v>
      </c>
      <c r="BO774">
        <v>771</v>
      </c>
      <c r="BP774">
        <v>0.61199999999999999</v>
      </c>
      <c r="BW774">
        <v>771</v>
      </c>
      <c r="BX774">
        <v>18.457612209550796</v>
      </c>
      <c r="CE774">
        <v>771</v>
      </c>
      <c r="CF774">
        <v>176350.59454361492</v>
      </c>
      <c r="CK774">
        <v>771</v>
      </c>
      <c r="CL774">
        <v>8657.5690518466708</v>
      </c>
      <c r="CS774">
        <v>770</v>
      </c>
      <c r="CT774" s="10">
        <v>6.6000000000000003E-2</v>
      </c>
      <c r="CU774" s="10">
        <v>4.8000000000000001E-2</v>
      </c>
      <c r="CV774" s="10">
        <v>8.2000000000000003E-2</v>
      </c>
      <c r="CW774" s="10">
        <v>5.3999999999999999E-2</v>
      </c>
      <c r="CX774" s="10">
        <v>4.3999999999999997E-2</v>
      </c>
      <c r="CY774" s="10">
        <v>6.8000000000000005E-2</v>
      </c>
      <c r="CZ774" s="10">
        <v>6.2E-2</v>
      </c>
      <c r="DA774" s="10">
        <v>7.1999999999999995E-2</v>
      </c>
      <c r="DB774" s="10">
        <v>6.4000000000000001E-2</v>
      </c>
      <c r="DC774" s="10">
        <v>5.6000000000000001E-2</v>
      </c>
      <c r="DD774" s="10">
        <v>6.2E-2</v>
      </c>
      <c r="DE774" s="10">
        <v>7.3999999999999996E-2</v>
      </c>
      <c r="DF774" s="10">
        <v>4.8000000000000001E-2</v>
      </c>
      <c r="DG774" s="10">
        <v>8.4000000000000005E-2</v>
      </c>
      <c r="DH774" s="10">
        <v>6.4000000000000001E-2</v>
      </c>
      <c r="DI774" s="10">
        <v>5.1999999999999998E-2</v>
      </c>
      <c r="DJ774" s="25">
        <v>9926.3640086080486</v>
      </c>
      <c r="DK774" s="10">
        <v>0.59399999999999997</v>
      </c>
      <c r="DL774" s="10"/>
      <c r="DM774" s="10"/>
      <c r="DN774" s="10"/>
      <c r="DO774" s="10"/>
      <c r="DP774" s="10"/>
      <c r="DQ774" s="10"/>
      <c r="DR774" s="10"/>
      <c r="DS774" s="10"/>
      <c r="DT774" s="10"/>
      <c r="DU774" s="10"/>
      <c r="DV774" s="10"/>
    </row>
    <row r="775" spans="55:126" x14ac:dyDescent="0.35">
      <c r="BC775">
        <v>772</v>
      </c>
      <c r="BD775">
        <v>6237225.3861913299</v>
      </c>
      <c r="BI775">
        <v>772</v>
      </c>
      <c r="BJ775">
        <v>20153.285078001307</v>
      </c>
      <c r="BO775">
        <v>772</v>
      </c>
      <c r="BP775">
        <v>0.624</v>
      </c>
      <c r="BW775">
        <v>772</v>
      </c>
      <c r="BX775">
        <v>26.842314779627085</v>
      </c>
      <c r="CE775">
        <v>772</v>
      </c>
      <c r="CF775">
        <v>362540.32832881162</v>
      </c>
      <c r="CK775">
        <v>772</v>
      </c>
      <c r="CL775">
        <v>1521.9480205118546</v>
      </c>
      <c r="CS775">
        <v>771</v>
      </c>
      <c r="CT775" s="10">
        <v>4.2000000000000003E-2</v>
      </c>
      <c r="CU775" s="10">
        <v>7.0000000000000007E-2</v>
      </c>
      <c r="CV775" s="10">
        <v>5.1999999999999998E-2</v>
      </c>
      <c r="CW775" s="10">
        <v>5.8000000000000003E-2</v>
      </c>
      <c r="CX775" s="10">
        <v>8.2000000000000003E-2</v>
      </c>
      <c r="CY775" s="10">
        <v>7.0000000000000007E-2</v>
      </c>
      <c r="CZ775" s="10">
        <v>6.8000000000000005E-2</v>
      </c>
      <c r="DA775" s="10">
        <v>7.5999999999999998E-2</v>
      </c>
      <c r="DB775" s="10">
        <v>4.2000000000000003E-2</v>
      </c>
      <c r="DC775" s="10">
        <v>6.2E-2</v>
      </c>
      <c r="DD775" s="10">
        <v>4.8000000000000001E-2</v>
      </c>
      <c r="DE775" s="10">
        <v>5.1999999999999998E-2</v>
      </c>
      <c r="DF775" s="10">
        <v>7.3999999999999996E-2</v>
      </c>
      <c r="DG775" s="10">
        <v>7.3999999999999996E-2</v>
      </c>
      <c r="DH775" s="10">
        <v>5.6000000000000001E-2</v>
      </c>
      <c r="DI775" s="10">
        <v>7.3999999999999996E-2</v>
      </c>
      <c r="DJ775" s="25">
        <v>12919.864714748506</v>
      </c>
      <c r="DK775" s="10">
        <v>0.57399999999999995</v>
      </c>
      <c r="DL775" s="10"/>
      <c r="DM775" s="10"/>
      <c r="DN775" s="10"/>
      <c r="DO775" s="10"/>
      <c r="DP775" s="10"/>
      <c r="DQ775" s="10"/>
      <c r="DR775" s="10"/>
      <c r="DS775" s="10"/>
      <c r="DT775" s="10"/>
      <c r="DU775" s="10"/>
      <c r="DV775" s="10"/>
    </row>
    <row r="776" spans="55:126" x14ac:dyDescent="0.35">
      <c r="BC776">
        <v>773</v>
      </c>
      <c r="BD776">
        <v>4667426.5023135878</v>
      </c>
      <c r="BI776">
        <v>773</v>
      </c>
      <c r="BJ776">
        <v>-13937.383718164301</v>
      </c>
      <c r="BO776">
        <v>773</v>
      </c>
      <c r="BP776">
        <v>0.60799999999999998</v>
      </c>
      <c r="BW776">
        <v>773</v>
      </c>
      <c r="BX776">
        <v>23.96027794013045</v>
      </c>
      <c r="CE776">
        <v>773</v>
      </c>
      <c r="CF776">
        <v>1810789.2421621769</v>
      </c>
      <c r="CK776">
        <v>773</v>
      </c>
      <c r="CL776">
        <v>2900.898921989658</v>
      </c>
      <c r="CS776">
        <v>772</v>
      </c>
      <c r="CT776" s="10">
        <v>5.8000000000000003E-2</v>
      </c>
      <c r="CU776" s="10">
        <v>0.08</v>
      </c>
      <c r="CV776" s="10">
        <v>4.5999999999999999E-2</v>
      </c>
      <c r="CW776" s="10">
        <v>6.2E-2</v>
      </c>
      <c r="CX776" s="10">
        <v>0.04</v>
      </c>
      <c r="CY776" s="10">
        <v>5.1999999999999998E-2</v>
      </c>
      <c r="CZ776" s="10">
        <v>6.6000000000000003E-2</v>
      </c>
      <c r="DA776" s="10">
        <v>0.06</v>
      </c>
      <c r="DB776" s="10">
        <v>6.8000000000000005E-2</v>
      </c>
      <c r="DC776" s="10">
        <v>6.2E-2</v>
      </c>
      <c r="DD776" s="10">
        <v>6.4000000000000001E-2</v>
      </c>
      <c r="DE776" s="10">
        <v>7.5999999999999998E-2</v>
      </c>
      <c r="DF776" s="10">
        <v>7.3999999999999996E-2</v>
      </c>
      <c r="DG776" s="10">
        <v>5.8000000000000003E-2</v>
      </c>
      <c r="DH776" s="10">
        <v>0.06</v>
      </c>
      <c r="DI776" s="10">
        <v>7.3999999999999996E-2</v>
      </c>
      <c r="DJ776" s="25">
        <v>10488.686264389558</v>
      </c>
      <c r="DK776" s="10">
        <v>0.6</v>
      </c>
      <c r="DL776" s="10"/>
      <c r="DM776" s="10"/>
      <c r="DN776" s="10"/>
      <c r="DO776" s="10"/>
      <c r="DP776" s="10"/>
      <c r="DQ776" s="10"/>
      <c r="DR776" s="10"/>
      <c r="DS776" s="10"/>
      <c r="DT776" s="10"/>
      <c r="DU776" s="10"/>
      <c r="DV776" s="10"/>
    </row>
    <row r="777" spans="55:126" x14ac:dyDescent="0.35">
      <c r="BC777">
        <v>774</v>
      </c>
      <c r="BD777">
        <v>5192926.7825302454</v>
      </c>
      <c r="BI777">
        <v>774</v>
      </c>
      <c r="BJ777">
        <v>11243.11379896801</v>
      </c>
      <c r="BO777">
        <v>774</v>
      </c>
      <c r="BP777">
        <v>0.61</v>
      </c>
      <c r="BW777">
        <v>774</v>
      </c>
      <c r="BX777">
        <v>25.417502455235496</v>
      </c>
      <c r="CE777">
        <v>774</v>
      </c>
      <c r="CF777">
        <v>1620662.445585828</v>
      </c>
      <c r="CK777">
        <v>774</v>
      </c>
      <c r="CL777">
        <v>-53966.130367413534</v>
      </c>
      <c r="CS777">
        <v>773</v>
      </c>
      <c r="CT777" s="10">
        <v>7.0000000000000007E-2</v>
      </c>
      <c r="CU777" s="10">
        <v>5.6000000000000001E-2</v>
      </c>
      <c r="CV777" s="10">
        <v>0.06</v>
      </c>
      <c r="CW777" s="10">
        <v>0.06</v>
      </c>
      <c r="CX777" s="10">
        <v>6.4000000000000001E-2</v>
      </c>
      <c r="CY777" s="10">
        <v>7.5999999999999998E-2</v>
      </c>
      <c r="CZ777" s="10">
        <v>6.2E-2</v>
      </c>
      <c r="DA777" s="10">
        <v>6.8000000000000005E-2</v>
      </c>
      <c r="DB777" s="10">
        <v>7.5999999999999998E-2</v>
      </c>
      <c r="DC777" s="10">
        <v>4.3999999999999997E-2</v>
      </c>
      <c r="DD777" s="10">
        <v>7.1999999999999995E-2</v>
      </c>
      <c r="DE777" s="10">
        <v>6.6000000000000003E-2</v>
      </c>
      <c r="DF777" s="10">
        <v>3.7999999999999999E-2</v>
      </c>
      <c r="DG777" s="10">
        <v>5.6000000000000001E-2</v>
      </c>
      <c r="DH777" s="10">
        <v>8.2000000000000003E-2</v>
      </c>
      <c r="DI777" s="10">
        <v>0.05</v>
      </c>
      <c r="DJ777" s="25">
        <v>-106520.08777752062</v>
      </c>
      <c r="DK777" s="10">
        <v>0.60599999999999998</v>
      </c>
      <c r="DL777" s="10"/>
      <c r="DM777" s="10"/>
      <c r="DN777" s="10"/>
      <c r="DO777" s="10"/>
      <c r="DP777" s="10"/>
      <c r="DQ777" s="10"/>
      <c r="DR777" s="10"/>
      <c r="DS777" s="10"/>
      <c r="DT777" s="10"/>
      <c r="DU777" s="10"/>
      <c r="DV777" s="10"/>
    </row>
    <row r="778" spans="55:126" x14ac:dyDescent="0.35">
      <c r="BC778">
        <v>775</v>
      </c>
      <c r="BD778">
        <v>5312788.9315971574</v>
      </c>
      <c r="BI778">
        <v>775</v>
      </c>
      <c r="BJ778">
        <v>10377.763316328917</v>
      </c>
      <c r="BO778">
        <v>775</v>
      </c>
      <c r="BP778">
        <v>0.63200000000000001</v>
      </c>
      <c r="BW778">
        <v>775</v>
      </c>
      <c r="BX778">
        <v>24.457779091924817</v>
      </c>
      <c r="CE778">
        <v>775</v>
      </c>
      <c r="CF778">
        <v>599865.26201863028</v>
      </c>
      <c r="CK778">
        <v>775</v>
      </c>
      <c r="CL778">
        <v>4058.3335936981134</v>
      </c>
      <c r="CS778">
        <v>774</v>
      </c>
      <c r="CT778" s="10">
        <v>0.08</v>
      </c>
      <c r="CU778" s="10">
        <v>7.1999999999999995E-2</v>
      </c>
      <c r="CV778" s="10">
        <v>7.5999999999999998E-2</v>
      </c>
      <c r="CW778" s="10">
        <v>3.5999999999999997E-2</v>
      </c>
      <c r="CX778" s="10">
        <v>5.3999999999999999E-2</v>
      </c>
      <c r="CY778" s="10">
        <v>0.06</v>
      </c>
      <c r="CZ778" s="10">
        <v>5.8000000000000003E-2</v>
      </c>
      <c r="DA778" s="10">
        <v>6.8000000000000005E-2</v>
      </c>
      <c r="DB778" s="10">
        <v>0.08</v>
      </c>
      <c r="DC778" s="10">
        <v>4.8000000000000001E-2</v>
      </c>
      <c r="DD778" s="10">
        <v>6.4000000000000001E-2</v>
      </c>
      <c r="DE778" s="10">
        <v>5.8000000000000003E-2</v>
      </c>
      <c r="DF778" s="10">
        <v>7.0000000000000007E-2</v>
      </c>
      <c r="DG778" s="10">
        <v>0.06</v>
      </c>
      <c r="DH778" s="10">
        <v>5.6000000000000001E-2</v>
      </c>
      <c r="DI778" s="10">
        <v>0.06</v>
      </c>
      <c r="DJ778" s="25">
        <v>9294.60120275195</v>
      </c>
      <c r="DK778" s="10">
        <v>0.63200000000000001</v>
      </c>
      <c r="DL778" s="10"/>
      <c r="DM778" s="10"/>
      <c r="DN778" s="10"/>
      <c r="DO778" s="10"/>
      <c r="DP778" s="10"/>
      <c r="DQ778" s="10"/>
      <c r="DR778" s="10"/>
      <c r="DS778" s="10"/>
      <c r="DT778" s="10"/>
      <c r="DU778" s="10"/>
      <c r="DV778" s="10"/>
    </row>
    <row r="779" spans="55:126" x14ac:dyDescent="0.35">
      <c r="BC779">
        <v>776</v>
      </c>
      <c r="BD779">
        <v>6602948.0169165665</v>
      </c>
      <c r="BI779">
        <v>776</v>
      </c>
      <c r="BJ779">
        <v>17281.132703558669</v>
      </c>
      <c r="BO779">
        <v>776</v>
      </c>
      <c r="BP779">
        <v>0.57399999999999995</v>
      </c>
      <c r="BW779">
        <v>776</v>
      </c>
      <c r="BX779">
        <v>26.043736676699634</v>
      </c>
      <c r="CE779">
        <v>776</v>
      </c>
      <c r="CF779">
        <v>3162923.9912837986</v>
      </c>
      <c r="CK779">
        <v>776</v>
      </c>
      <c r="CL779">
        <v>4824.1991887685317</v>
      </c>
      <c r="CS779">
        <v>775</v>
      </c>
      <c r="CT779" s="10">
        <v>0.05</v>
      </c>
      <c r="CU779" s="10">
        <v>0.06</v>
      </c>
      <c r="CV779" s="10">
        <v>5.6000000000000001E-2</v>
      </c>
      <c r="CW779" s="10">
        <v>6.6000000000000003E-2</v>
      </c>
      <c r="CX779" s="10">
        <v>0.05</v>
      </c>
      <c r="CY779" s="10">
        <v>6.2E-2</v>
      </c>
      <c r="CZ779" s="10">
        <v>5.6000000000000001E-2</v>
      </c>
      <c r="DA779" s="10">
        <v>8.2000000000000003E-2</v>
      </c>
      <c r="DB779" s="10">
        <v>8.4000000000000005E-2</v>
      </c>
      <c r="DC779" s="10">
        <v>6.2E-2</v>
      </c>
      <c r="DD779" s="10">
        <v>6.4000000000000001E-2</v>
      </c>
      <c r="DE779" s="10">
        <v>6.4000000000000001E-2</v>
      </c>
      <c r="DF779" s="10">
        <v>0.06</v>
      </c>
      <c r="DG779" s="10">
        <v>5.3999999999999999E-2</v>
      </c>
      <c r="DH779" s="10">
        <v>5.1999999999999998E-2</v>
      </c>
      <c r="DI779" s="10">
        <v>7.8E-2</v>
      </c>
      <c r="DJ779" s="25">
        <v>11240.311599079034</v>
      </c>
      <c r="DK779" s="10">
        <v>0.58399999999999996</v>
      </c>
      <c r="DL779" s="10"/>
      <c r="DM779" s="10"/>
      <c r="DN779" s="10"/>
      <c r="DO779" s="10"/>
      <c r="DP779" s="10"/>
      <c r="DQ779" s="10"/>
      <c r="DR779" s="10"/>
      <c r="DS779" s="10"/>
      <c r="DT779" s="10"/>
      <c r="DU779" s="10"/>
      <c r="DV779" s="10"/>
    </row>
    <row r="780" spans="55:126" x14ac:dyDescent="0.35">
      <c r="BC780">
        <v>777</v>
      </c>
      <c r="BD780">
        <v>4478890.9534177156</v>
      </c>
      <c r="BI780">
        <v>777</v>
      </c>
      <c r="BJ780">
        <v>10979.591362771836</v>
      </c>
      <c r="BO780">
        <v>777</v>
      </c>
      <c r="BP780">
        <v>0.59199999999999997</v>
      </c>
      <c r="BW780">
        <v>777</v>
      </c>
      <c r="BX780">
        <v>25.231997924833852</v>
      </c>
      <c r="CE780">
        <v>777</v>
      </c>
      <c r="CF780">
        <v>238001376.3602632</v>
      </c>
      <c r="CK780">
        <v>777</v>
      </c>
      <c r="CL780">
        <v>4023.8097620001208</v>
      </c>
      <c r="CS780">
        <v>776</v>
      </c>
      <c r="CT780" s="10">
        <v>8.5999999999999993E-2</v>
      </c>
      <c r="CU780" s="10">
        <v>7.5999999999999998E-2</v>
      </c>
      <c r="CV780" s="10">
        <v>7.3999999999999996E-2</v>
      </c>
      <c r="CW780" s="10">
        <v>6.8000000000000005E-2</v>
      </c>
      <c r="CX780" s="10">
        <v>0.06</v>
      </c>
      <c r="CY780" s="10">
        <v>0.06</v>
      </c>
      <c r="CZ780" s="10">
        <v>5.6000000000000001E-2</v>
      </c>
      <c r="DA780" s="10">
        <v>4.5999999999999999E-2</v>
      </c>
      <c r="DB780" s="10">
        <v>5.6000000000000001E-2</v>
      </c>
      <c r="DC780" s="10">
        <v>0.06</v>
      </c>
      <c r="DD780" s="10">
        <v>6.2E-2</v>
      </c>
      <c r="DE780" s="10">
        <v>7.8E-2</v>
      </c>
      <c r="DF780" s="10">
        <v>5.1999999999999998E-2</v>
      </c>
      <c r="DG780" s="10">
        <v>6.8000000000000005E-2</v>
      </c>
      <c r="DH780" s="10">
        <v>4.3999999999999997E-2</v>
      </c>
      <c r="DI780" s="10">
        <v>5.3999999999999999E-2</v>
      </c>
      <c r="DJ780" s="25">
        <v>9978.3168544062974</v>
      </c>
      <c r="DK780" s="10">
        <v>0.61399999999999999</v>
      </c>
      <c r="DL780" s="10"/>
      <c r="DM780" s="10"/>
      <c r="DN780" s="10"/>
      <c r="DO780" s="10"/>
      <c r="DP780" s="10"/>
      <c r="DQ780" s="10"/>
      <c r="DR780" s="10"/>
      <c r="DS780" s="10"/>
      <c r="DT780" s="10"/>
      <c r="DU780" s="10"/>
      <c r="DV780" s="10"/>
    </row>
    <row r="781" spans="55:126" x14ac:dyDescent="0.35">
      <c r="BC781">
        <v>778</v>
      </c>
      <c r="BD781">
        <v>6545225.7478825161</v>
      </c>
      <c r="BI781">
        <v>778</v>
      </c>
      <c r="BJ781">
        <v>10840.6475653828</v>
      </c>
      <c r="BO781">
        <v>778</v>
      </c>
      <c r="BP781">
        <v>0.60599999999999998</v>
      </c>
      <c r="BW781">
        <v>778</v>
      </c>
      <c r="BX781">
        <v>25.266649990526894</v>
      </c>
      <c r="CE781">
        <v>778</v>
      </c>
      <c r="CF781">
        <v>3838307.1681910539</v>
      </c>
      <c r="CK781">
        <v>778</v>
      </c>
      <c r="CL781">
        <v>4217.7541479864885</v>
      </c>
      <c r="CS781">
        <v>777</v>
      </c>
      <c r="CT781" s="10">
        <v>6.4000000000000001E-2</v>
      </c>
      <c r="CU781" s="10">
        <v>7.0000000000000007E-2</v>
      </c>
      <c r="CV781" s="10">
        <v>5.8000000000000003E-2</v>
      </c>
      <c r="CW781" s="10">
        <v>7.3999999999999996E-2</v>
      </c>
      <c r="CX781" s="10">
        <v>6.2E-2</v>
      </c>
      <c r="CY781" s="10">
        <v>6.8000000000000005E-2</v>
      </c>
      <c r="CZ781" s="10">
        <v>6.6000000000000003E-2</v>
      </c>
      <c r="DA781" s="10">
        <v>3.4000000000000002E-2</v>
      </c>
      <c r="DB781" s="10">
        <v>5.3999999999999999E-2</v>
      </c>
      <c r="DC781" s="10">
        <v>6.2E-2</v>
      </c>
      <c r="DD781" s="10">
        <v>7.0000000000000007E-2</v>
      </c>
      <c r="DE781" s="10">
        <v>6.4000000000000001E-2</v>
      </c>
      <c r="DF781" s="10">
        <v>6.8000000000000005E-2</v>
      </c>
      <c r="DG781" s="10">
        <v>4.8000000000000001E-2</v>
      </c>
      <c r="DH781" s="10">
        <v>0.06</v>
      </c>
      <c r="DI781" s="10">
        <v>7.8E-2</v>
      </c>
      <c r="DJ781" s="25">
        <v>10460.613872265856</v>
      </c>
      <c r="DK781" s="10">
        <v>0.59599999999999997</v>
      </c>
      <c r="DL781" s="10"/>
      <c r="DM781" s="10"/>
      <c r="DN781" s="10"/>
      <c r="DO781" s="10"/>
      <c r="DP781" s="10"/>
      <c r="DQ781" s="10"/>
      <c r="DR781" s="10"/>
      <c r="DS781" s="10"/>
      <c r="DT781" s="10"/>
      <c r="DU781" s="10"/>
      <c r="DV781" s="10"/>
    </row>
    <row r="782" spans="55:126" x14ac:dyDescent="0.35">
      <c r="BC782">
        <v>779</v>
      </c>
      <c r="BD782">
        <v>6075620.805267578</v>
      </c>
      <c r="BI782">
        <v>779</v>
      </c>
      <c r="BJ782">
        <v>9557.2110954276759</v>
      </c>
      <c r="BO782">
        <v>779</v>
      </c>
      <c r="BP782">
        <v>0.624</v>
      </c>
      <c r="BW782">
        <v>779</v>
      </c>
      <c r="BX782">
        <v>26.742922083330154</v>
      </c>
      <c r="CE782">
        <v>779</v>
      </c>
      <c r="CF782">
        <v>437862.09678707732</v>
      </c>
      <c r="CK782">
        <v>779</v>
      </c>
      <c r="CL782">
        <v>7052.3138656094807</v>
      </c>
      <c r="CS782">
        <v>778</v>
      </c>
      <c r="CT782" s="10">
        <v>6.2E-2</v>
      </c>
      <c r="CU782" s="10">
        <v>6.4000000000000001E-2</v>
      </c>
      <c r="CV782" s="10">
        <v>4.5999999999999999E-2</v>
      </c>
      <c r="CW782" s="10">
        <v>7.8E-2</v>
      </c>
      <c r="CX782" s="10">
        <v>6.8000000000000005E-2</v>
      </c>
      <c r="CY782" s="10">
        <v>5.3999999999999999E-2</v>
      </c>
      <c r="CZ782" s="10">
        <v>0.06</v>
      </c>
      <c r="DA782" s="10">
        <v>5.8000000000000003E-2</v>
      </c>
      <c r="DB782" s="10">
        <v>5.1999999999999998E-2</v>
      </c>
      <c r="DC782" s="10">
        <v>5.8000000000000003E-2</v>
      </c>
      <c r="DD782" s="10">
        <v>6.6000000000000003E-2</v>
      </c>
      <c r="DE782" s="10">
        <v>5.6000000000000001E-2</v>
      </c>
      <c r="DF782" s="10">
        <v>0.06</v>
      </c>
      <c r="DG782" s="10">
        <v>0.08</v>
      </c>
      <c r="DH782" s="10">
        <v>7.8E-2</v>
      </c>
      <c r="DI782" s="10">
        <v>0.06</v>
      </c>
      <c r="DJ782" s="25">
        <v>9945.6341644991207</v>
      </c>
      <c r="DK782" s="10">
        <v>0.61399999999999999</v>
      </c>
      <c r="DL782" s="10"/>
      <c r="DM782" s="10"/>
      <c r="DN782" s="10"/>
      <c r="DO782" s="10"/>
      <c r="DP782" s="10"/>
      <c r="DQ782" s="10"/>
      <c r="DR782" s="10"/>
      <c r="DS782" s="10"/>
      <c r="DT782" s="10"/>
      <c r="DU782" s="10"/>
      <c r="DV782" s="10"/>
    </row>
    <row r="783" spans="55:126" x14ac:dyDescent="0.35">
      <c r="BC783">
        <v>780</v>
      </c>
      <c r="BD783">
        <v>4255922.4711399525</v>
      </c>
      <c r="BI783">
        <v>780</v>
      </c>
      <c r="BJ783">
        <v>18758.755571346333</v>
      </c>
      <c r="BO783">
        <v>780</v>
      </c>
      <c r="BP783">
        <v>0.6</v>
      </c>
      <c r="BW783">
        <v>780</v>
      </c>
      <c r="BX783">
        <v>26.450340619532046</v>
      </c>
      <c r="CE783">
        <v>780</v>
      </c>
      <c r="CF783">
        <v>4679190.7624838967</v>
      </c>
      <c r="CK783">
        <v>780</v>
      </c>
      <c r="CL783">
        <v>4810.2452476105482</v>
      </c>
      <c r="CS783">
        <v>779</v>
      </c>
      <c r="CT783" s="10">
        <v>5.1999999999999998E-2</v>
      </c>
      <c r="CU783" s="10">
        <v>7.0000000000000007E-2</v>
      </c>
      <c r="CV783" s="10">
        <v>7.0000000000000007E-2</v>
      </c>
      <c r="CW783" s="10">
        <v>0.05</v>
      </c>
      <c r="CX783" s="10">
        <v>7.1999999999999995E-2</v>
      </c>
      <c r="CY783" s="10">
        <v>7.1999999999999995E-2</v>
      </c>
      <c r="CZ783" s="10">
        <v>5.3999999999999999E-2</v>
      </c>
      <c r="DA783" s="10">
        <v>7.3999999999999996E-2</v>
      </c>
      <c r="DB783" s="10">
        <v>6.4000000000000001E-2</v>
      </c>
      <c r="DC783" s="10">
        <v>5.6000000000000001E-2</v>
      </c>
      <c r="DD783" s="10">
        <v>4.3999999999999997E-2</v>
      </c>
      <c r="DE783" s="10">
        <v>7.8E-2</v>
      </c>
      <c r="DF783" s="10">
        <v>5.6000000000000001E-2</v>
      </c>
      <c r="DG783" s="10">
        <v>5.8000000000000003E-2</v>
      </c>
      <c r="DH783" s="10">
        <v>7.3999999999999996E-2</v>
      </c>
      <c r="DI783" s="10">
        <v>5.6000000000000001E-2</v>
      </c>
      <c r="DJ783" s="25">
        <v>12196.267668491264</v>
      </c>
      <c r="DK783" s="10">
        <v>0.59799999999999998</v>
      </c>
      <c r="DL783" s="10"/>
      <c r="DM783" s="10"/>
      <c r="DN783" s="10"/>
      <c r="DO783" s="10"/>
      <c r="DP783" s="10"/>
      <c r="DQ783" s="10"/>
      <c r="DR783" s="10"/>
      <c r="DS783" s="10"/>
      <c r="DT783" s="10"/>
      <c r="DU783" s="10"/>
      <c r="DV783" s="10"/>
    </row>
    <row r="784" spans="55:126" x14ac:dyDescent="0.35">
      <c r="BC784">
        <v>781</v>
      </c>
      <c r="BD784">
        <v>4802438.507353805</v>
      </c>
      <c r="BI784">
        <v>781</v>
      </c>
      <c r="BJ784">
        <v>8320.4755500304018</v>
      </c>
      <c r="BO784">
        <v>781</v>
      </c>
      <c r="BP784">
        <v>0.60799999999999998</v>
      </c>
      <c r="BW784">
        <v>781</v>
      </c>
      <c r="BX784">
        <v>25.901733172309079</v>
      </c>
      <c r="CE784">
        <v>781</v>
      </c>
      <c r="CF784">
        <v>1142525.4123340633</v>
      </c>
      <c r="CK784">
        <v>781</v>
      </c>
      <c r="CL784">
        <v>4464.8396124376804</v>
      </c>
      <c r="CS784">
        <v>780</v>
      </c>
      <c r="CT784" s="10">
        <v>4.5999999999999999E-2</v>
      </c>
      <c r="CU784" s="10">
        <v>0.08</v>
      </c>
      <c r="CV784" s="10">
        <v>7.3999999999999996E-2</v>
      </c>
      <c r="CW784" s="10">
        <v>5.3999999999999999E-2</v>
      </c>
      <c r="CX784" s="10">
        <v>6.6000000000000003E-2</v>
      </c>
      <c r="CY784" s="10">
        <v>0.06</v>
      </c>
      <c r="CZ784" s="10">
        <v>6.2E-2</v>
      </c>
      <c r="DA784" s="10">
        <v>5.6000000000000001E-2</v>
      </c>
      <c r="DB784" s="10">
        <v>7.8E-2</v>
      </c>
      <c r="DC784" s="10">
        <v>7.8E-2</v>
      </c>
      <c r="DD784" s="10">
        <v>5.3999999999999999E-2</v>
      </c>
      <c r="DE784" s="10">
        <v>5.6000000000000001E-2</v>
      </c>
      <c r="DF784" s="10">
        <v>5.8000000000000003E-2</v>
      </c>
      <c r="DG784" s="10">
        <v>5.8000000000000003E-2</v>
      </c>
      <c r="DH784" s="10">
        <v>8.2000000000000003E-2</v>
      </c>
      <c r="DI784" s="10">
        <v>3.7999999999999999E-2</v>
      </c>
      <c r="DJ784" s="25">
        <v>9758.7168226628928</v>
      </c>
      <c r="DK784" s="10">
        <v>0.59199999999999997</v>
      </c>
      <c r="DL784" s="10"/>
      <c r="DM784" s="10"/>
      <c r="DN784" s="10"/>
      <c r="DO784" s="10"/>
      <c r="DP784" s="10"/>
      <c r="DQ784" s="10"/>
      <c r="DR784" s="10"/>
      <c r="DS784" s="10"/>
      <c r="DT784" s="10"/>
      <c r="DU784" s="10"/>
      <c r="DV784" s="10"/>
    </row>
    <row r="785" spans="55:126" x14ac:dyDescent="0.35">
      <c r="BC785">
        <v>782</v>
      </c>
      <c r="BD785">
        <v>5145962.3960581385</v>
      </c>
      <c r="BI785">
        <v>782</v>
      </c>
      <c r="BJ785">
        <v>10359.656317255922</v>
      </c>
      <c r="BO785">
        <v>782</v>
      </c>
      <c r="BP785">
        <v>0.624</v>
      </c>
      <c r="BW785">
        <v>782</v>
      </c>
      <c r="BX785">
        <v>27.612648064190761</v>
      </c>
      <c r="CE785">
        <v>782</v>
      </c>
      <c r="CF785">
        <v>2674222.7505077021</v>
      </c>
      <c r="CK785">
        <v>782</v>
      </c>
      <c r="CL785">
        <v>2692.2226666804522</v>
      </c>
      <c r="CS785">
        <v>781</v>
      </c>
      <c r="CT785" s="10">
        <v>7.0000000000000007E-2</v>
      </c>
      <c r="CU785" s="10">
        <v>8.2000000000000003E-2</v>
      </c>
      <c r="CV785" s="10">
        <v>8.5999999999999993E-2</v>
      </c>
      <c r="CW785" s="10">
        <v>4.5999999999999999E-2</v>
      </c>
      <c r="CX785" s="10">
        <v>5.3999999999999999E-2</v>
      </c>
      <c r="CY785" s="10">
        <v>0.06</v>
      </c>
      <c r="CZ785" s="10">
        <v>5.1999999999999998E-2</v>
      </c>
      <c r="DA785" s="10">
        <v>6.4000000000000001E-2</v>
      </c>
      <c r="DB785" s="10">
        <v>6.6000000000000003E-2</v>
      </c>
      <c r="DC785" s="10">
        <v>5.8000000000000003E-2</v>
      </c>
      <c r="DD785" s="10">
        <v>5.8000000000000003E-2</v>
      </c>
      <c r="DE785" s="10">
        <v>4.5999999999999999E-2</v>
      </c>
      <c r="DF785" s="10">
        <v>4.3999999999999997E-2</v>
      </c>
      <c r="DG785" s="10">
        <v>0.09</v>
      </c>
      <c r="DH785" s="10">
        <v>5.1999999999999998E-2</v>
      </c>
      <c r="DI785" s="10">
        <v>7.1999999999999995E-2</v>
      </c>
      <c r="DJ785" s="25">
        <v>10447.069871658376</v>
      </c>
      <c r="DK785" s="10">
        <v>0.60599999999999998</v>
      </c>
      <c r="DL785" s="10"/>
      <c r="DM785" s="10"/>
      <c r="DN785" s="10"/>
      <c r="DO785" s="10"/>
      <c r="DP785" s="10"/>
      <c r="DQ785" s="10"/>
      <c r="DR785" s="10"/>
      <c r="DS785" s="10"/>
      <c r="DT785" s="10"/>
      <c r="DU785" s="10"/>
      <c r="DV785" s="10"/>
    </row>
    <row r="786" spans="55:126" x14ac:dyDescent="0.35">
      <c r="BC786">
        <v>783</v>
      </c>
      <c r="BD786">
        <v>5117666.8245178629</v>
      </c>
      <c r="BI786">
        <v>783</v>
      </c>
      <c r="BJ786">
        <v>7340.3396135197345</v>
      </c>
      <c r="BO786">
        <v>783</v>
      </c>
      <c r="BP786">
        <v>0.59599999999999997</v>
      </c>
      <c r="BW786">
        <v>783</v>
      </c>
      <c r="BX786">
        <v>24.40794952857744</v>
      </c>
      <c r="CE786">
        <v>783</v>
      </c>
      <c r="CF786">
        <v>1741088.0228568113</v>
      </c>
      <c r="CK786">
        <v>783</v>
      </c>
      <c r="CL786">
        <v>4148.383425927188</v>
      </c>
      <c r="CS786">
        <v>782</v>
      </c>
      <c r="CT786" s="10">
        <v>6.6000000000000003E-2</v>
      </c>
      <c r="CU786" s="10">
        <v>5.8000000000000003E-2</v>
      </c>
      <c r="CV786" s="10">
        <v>0.05</v>
      </c>
      <c r="CW786" s="10">
        <v>5.8000000000000003E-2</v>
      </c>
      <c r="CX786" s="10">
        <v>6.6000000000000003E-2</v>
      </c>
      <c r="CY786" s="10">
        <v>5.8000000000000003E-2</v>
      </c>
      <c r="CZ786" s="10">
        <v>6.4000000000000001E-2</v>
      </c>
      <c r="DA786" s="10">
        <v>7.0000000000000007E-2</v>
      </c>
      <c r="DB786" s="10">
        <v>4.8000000000000001E-2</v>
      </c>
      <c r="DC786" s="10">
        <v>4.8000000000000001E-2</v>
      </c>
      <c r="DD786" s="10">
        <v>5.8000000000000003E-2</v>
      </c>
      <c r="DE786" s="10">
        <v>7.5999999999999998E-2</v>
      </c>
      <c r="DF786" s="10">
        <v>7.3999999999999996E-2</v>
      </c>
      <c r="DG786" s="10">
        <v>6.6000000000000003E-2</v>
      </c>
      <c r="DH786" s="10">
        <v>0.06</v>
      </c>
      <c r="DI786" s="10">
        <v>0.08</v>
      </c>
      <c r="DJ786" s="25">
        <v>10427.68203975946</v>
      </c>
      <c r="DK786" s="10">
        <v>0.61599999999999999</v>
      </c>
      <c r="DL786" s="10"/>
      <c r="DM786" s="10"/>
      <c r="DN786" s="10"/>
      <c r="DO786" s="10"/>
      <c r="DP786" s="10"/>
      <c r="DQ786" s="10"/>
      <c r="DR786" s="10"/>
      <c r="DS786" s="10"/>
      <c r="DT786" s="10"/>
      <c r="DU786" s="10"/>
      <c r="DV786" s="10"/>
    </row>
    <row r="787" spans="55:126" x14ac:dyDescent="0.35">
      <c r="BC787">
        <v>784</v>
      </c>
      <c r="BD787">
        <v>5181983.3546084762</v>
      </c>
      <c r="BI787">
        <v>784</v>
      </c>
      <c r="BJ787">
        <v>11373.373130156966</v>
      </c>
      <c r="BO787">
        <v>784</v>
      </c>
      <c r="BP787">
        <v>0.65200000000000002</v>
      </c>
      <c r="BW787">
        <v>784</v>
      </c>
      <c r="BX787">
        <v>21.193665058270643</v>
      </c>
      <c r="CE787">
        <v>784</v>
      </c>
      <c r="CF787">
        <v>1861260.3756486054</v>
      </c>
      <c r="CK787">
        <v>784</v>
      </c>
      <c r="CL787">
        <v>-1140.5645554783525</v>
      </c>
      <c r="CS787">
        <v>783</v>
      </c>
      <c r="CT787" s="10">
        <v>6.6000000000000003E-2</v>
      </c>
      <c r="CU787" s="10">
        <v>7.5999999999999998E-2</v>
      </c>
      <c r="CV787" s="10">
        <v>4.8000000000000001E-2</v>
      </c>
      <c r="CW787" s="10">
        <v>7.3999999999999996E-2</v>
      </c>
      <c r="CX787" s="10">
        <v>5.3999999999999999E-2</v>
      </c>
      <c r="CY787" s="10">
        <v>6.6000000000000003E-2</v>
      </c>
      <c r="CZ787" s="10">
        <v>4.5999999999999999E-2</v>
      </c>
      <c r="DA787" s="10">
        <v>5.1999999999999998E-2</v>
      </c>
      <c r="DB787" s="10">
        <v>7.1999999999999995E-2</v>
      </c>
      <c r="DC787" s="10">
        <v>5.1999999999999998E-2</v>
      </c>
      <c r="DD787" s="10">
        <v>7.8E-2</v>
      </c>
      <c r="DE787" s="10">
        <v>6.2E-2</v>
      </c>
      <c r="DF787" s="10">
        <v>6.6000000000000003E-2</v>
      </c>
      <c r="DG787" s="10">
        <v>5.6000000000000001E-2</v>
      </c>
      <c r="DH787" s="10">
        <v>6.8000000000000005E-2</v>
      </c>
      <c r="DI787" s="10">
        <v>6.4000000000000001E-2</v>
      </c>
      <c r="DJ787" s="25">
        <v>10440.928450167961</v>
      </c>
      <c r="DK787" s="10">
        <v>0.59399999999999997</v>
      </c>
      <c r="DL787" s="10"/>
      <c r="DM787" s="10"/>
      <c r="DN787" s="10"/>
      <c r="DO787" s="10"/>
      <c r="DP787" s="10"/>
      <c r="DQ787" s="10"/>
      <c r="DR787" s="10"/>
      <c r="DS787" s="10"/>
      <c r="DT787" s="10"/>
      <c r="DU787" s="10"/>
      <c r="DV787" s="10"/>
    </row>
    <row r="788" spans="55:126" x14ac:dyDescent="0.35">
      <c r="BC788">
        <v>785</v>
      </c>
      <c r="BD788">
        <v>5366861.937276544</v>
      </c>
      <c r="BI788">
        <v>785</v>
      </c>
      <c r="BJ788">
        <v>9628.3163226448105</v>
      </c>
      <c r="BO788">
        <v>785</v>
      </c>
      <c r="BP788">
        <v>0.61399999999999999</v>
      </c>
      <c r="BW788">
        <v>785</v>
      </c>
      <c r="BX788">
        <v>23.615146816385042</v>
      </c>
      <c r="CE788">
        <v>785</v>
      </c>
      <c r="CF788">
        <v>3142345.8483720077</v>
      </c>
      <c r="CK788">
        <v>785</v>
      </c>
      <c r="CL788">
        <v>3030.607898907253</v>
      </c>
      <c r="CS788">
        <v>784</v>
      </c>
      <c r="CT788" s="10">
        <v>7.0000000000000007E-2</v>
      </c>
      <c r="CU788" s="10">
        <v>0.05</v>
      </c>
      <c r="CV788" s="10">
        <v>7.5999999999999998E-2</v>
      </c>
      <c r="CW788" s="10">
        <v>6.2E-2</v>
      </c>
      <c r="CX788" s="10">
        <v>0.06</v>
      </c>
      <c r="CY788" s="10">
        <v>6.8000000000000005E-2</v>
      </c>
      <c r="CZ788" s="10">
        <v>0.06</v>
      </c>
      <c r="DA788" s="10">
        <v>6.2E-2</v>
      </c>
      <c r="DB788" s="10">
        <v>6.4000000000000001E-2</v>
      </c>
      <c r="DC788" s="10">
        <v>5.6000000000000001E-2</v>
      </c>
      <c r="DD788" s="10">
        <v>7.1999999999999995E-2</v>
      </c>
      <c r="DE788" s="10">
        <v>5.3999999999999999E-2</v>
      </c>
      <c r="DF788" s="10">
        <v>6.6000000000000003E-2</v>
      </c>
      <c r="DG788" s="10">
        <v>4.8000000000000001E-2</v>
      </c>
      <c r="DH788" s="10">
        <v>6.8000000000000005E-2</v>
      </c>
      <c r="DI788" s="10">
        <v>6.4000000000000001E-2</v>
      </c>
      <c r="DJ788" s="25">
        <v>12765.006163594589</v>
      </c>
      <c r="DK788" s="10">
        <v>0.59399999999999997</v>
      </c>
      <c r="DL788" s="10"/>
      <c r="DM788" s="10"/>
      <c r="DN788" s="10"/>
      <c r="DO788" s="10"/>
      <c r="DP788" s="10"/>
      <c r="DQ788" s="10"/>
      <c r="DR788" s="10"/>
      <c r="DS788" s="10"/>
      <c r="DT788" s="10"/>
      <c r="DU788" s="10"/>
      <c r="DV788" s="10"/>
    </row>
    <row r="789" spans="55:126" x14ac:dyDescent="0.35">
      <c r="BC789">
        <v>786</v>
      </c>
      <c r="BD789">
        <v>5470417.9150668383</v>
      </c>
      <c r="BI789">
        <v>786</v>
      </c>
      <c r="BJ789">
        <v>8540.9727118962746</v>
      </c>
      <c r="BO789">
        <v>786</v>
      </c>
      <c r="BP789">
        <v>0.63800000000000001</v>
      </c>
      <c r="BW789">
        <v>786</v>
      </c>
      <c r="BX789">
        <v>28.487151751802465</v>
      </c>
      <c r="CE789">
        <v>786</v>
      </c>
      <c r="CF789">
        <v>1750212.6947006159</v>
      </c>
      <c r="CK789">
        <v>786</v>
      </c>
      <c r="CL789">
        <v>3970.1996350428813</v>
      </c>
      <c r="CS789">
        <v>785</v>
      </c>
      <c r="CT789" s="10">
        <v>5.8000000000000003E-2</v>
      </c>
      <c r="CU789" s="10">
        <v>7.3999999999999996E-2</v>
      </c>
      <c r="CV789" s="10">
        <v>7.1999999999999995E-2</v>
      </c>
      <c r="CW789" s="10">
        <v>5.3999999999999999E-2</v>
      </c>
      <c r="CX789" s="10">
        <v>7.8E-2</v>
      </c>
      <c r="CY789" s="10">
        <v>7.0000000000000007E-2</v>
      </c>
      <c r="CZ789" s="10">
        <v>6.2E-2</v>
      </c>
      <c r="DA789" s="10">
        <v>6.6000000000000003E-2</v>
      </c>
      <c r="DB789" s="10">
        <v>7.1999999999999995E-2</v>
      </c>
      <c r="DC789" s="10">
        <v>6.2E-2</v>
      </c>
      <c r="DD789" s="10">
        <v>4.8000000000000001E-2</v>
      </c>
      <c r="DE789" s="10">
        <v>0.06</v>
      </c>
      <c r="DF789" s="10">
        <v>5.1999999999999998E-2</v>
      </c>
      <c r="DG789" s="10">
        <v>4.5999999999999999E-2</v>
      </c>
      <c r="DH789" s="10">
        <v>6.2E-2</v>
      </c>
      <c r="DI789" s="10">
        <v>6.4000000000000001E-2</v>
      </c>
      <c r="DJ789" s="25">
        <v>9888.5924490507441</v>
      </c>
      <c r="DK789" s="10">
        <v>0.66</v>
      </c>
      <c r="DL789" s="10"/>
      <c r="DM789" s="10"/>
      <c r="DN789" s="10"/>
      <c r="DO789" s="10"/>
      <c r="DP789" s="10"/>
      <c r="DQ789" s="10"/>
      <c r="DR789" s="10"/>
      <c r="DS789" s="10"/>
      <c r="DT789" s="10"/>
      <c r="DU789" s="10"/>
      <c r="DV789" s="10"/>
    </row>
    <row r="790" spans="55:126" x14ac:dyDescent="0.35">
      <c r="BC790">
        <v>787</v>
      </c>
      <c r="BD790">
        <v>4973619.9757650988</v>
      </c>
      <c r="BI790">
        <v>787</v>
      </c>
      <c r="BJ790">
        <v>9943.8918200888365</v>
      </c>
      <c r="BO790">
        <v>787</v>
      </c>
      <c r="BP790">
        <v>0.61399999999999999</v>
      </c>
      <c r="BW790">
        <v>787</v>
      </c>
      <c r="BX790">
        <v>24.448418640271608</v>
      </c>
      <c r="CE790">
        <v>787</v>
      </c>
      <c r="CF790">
        <v>2270249.8168429295</v>
      </c>
      <c r="CK790">
        <v>787</v>
      </c>
      <c r="CL790">
        <v>5610.8611521242883</v>
      </c>
      <c r="CS790">
        <v>786</v>
      </c>
      <c r="CT790" s="10">
        <v>6.8000000000000005E-2</v>
      </c>
      <c r="CU790" s="10">
        <v>5.8000000000000003E-2</v>
      </c>
      <c r="CV790" s="10">
        <v>7.1999999999999995E-2</v>
      </c>
      <c r="CW790" s="10">
        <v>7.1999999999999995E-2</v>
      </c>
      <c r="CX790" s="10">
        <v>5.1999999999999998E-2</v>
      </c>
      <c r="CY790" s="10">
        <v>0.06</v>
      </c>
      <c r="CZ790" s="10">
        <v>7.1999999999999995E-2</v>
      </c>
      <c r="DA790" s="10">
        <v>6.4000000000000001E-2</v>
      </c>
      <c r="DB790" s="10">
        <v>7.5999999999999998E-2</v>
      </c>
      <c r="DC790" s="10">
        <v>6.2E-2</v>
      </c>
      <c r="DD790" s="10">
        <v>4.5999999999999999E-2</v>
      </c>
      <c r="DE790" s="10">
        <v>4.2000000000000003E-2</v>
      </c>
      <c r="DF790" s="10">
        <v>6.4000000000000001E-2</v>
      </c>
      <c r="DG790" s="10">
        <v>7.1999999999999995E-2</v>
      </c>
      <c r="DH790" s="10">
        <v>5.8000000000000003E-2</v>
      </c>
      <c r="DI790" s="10">
        <v>6.2E-2</v>
      </c>
      <c r="DJ790" s="25">
        <v>8029.1313201314952</v>
      </c>
      <c r="DK790" s="10">
        <v>0.64</v>
      </c>
      <c r="DL790" s="10"/>
      <c r="DM790" s="10"/>
      <c r="DN790" s="10"/>
      <c r="DO790" s="10"/>
      <c r="DP790" s="10"/>
      <c r="DQ790" s="10"/>
      <c r="DR790" s="10"/>
      <c r="DS790" s="10"/>
      <c r="DT790" s="10"/>
      <c r="DU790" s="10"/>
      <c r="DV790" s="10"/>
    </row>
    <row r="791" spans="55:126" x14ac:dyDescent="0.35">
      <c r="BC791">
        <v>788</v>
      </c>
      <c r="BD791">
        <v>4869402.2916265456</v>
      </c>
      <c r="BI791">
        <v>788</v>
      </c>
      <c r="BJ791">
        <v>6234.7581981685707</v>
      </c>
      <c r="BO791">
        <v>788</v>
      </c>
      <c r="BP791">
        <v>0.58399999999999996</v>
      </c>
      <c r="BW791">
        <v>788</v>
      </c>
      <c r="BX791">
        <v>26.885996361621221</v>
      </c>
      <c r="CE791">
        <v>788</v>
      </c>
      <c r="CF791">
        <v>1670276.9911410781</v>
      </c>
      <c r="CK791">
        <v>788</v>
      </c>
      <c r="CL791">
        <v>7675.4195483194489</v>
      </c>
      <c r="CS791">
        <v>787</v>
      </c>
      <c r="CT791" s="10">
        <v>4.8000000000000001E-2</v>
      </c>
      <c r="CU791" s="10">
        <v>7.8E-2</v>
      </c>
      <c r="CV791" s="10">
        <v>6.6000000000000003E-2</v>
      </c>
      <c r="CW791" s="10">
        <v>6.2E-2</v>
      </c>
      <c r="CX791" s="10">
        <v>5.8000000000000003E-2</v>
      </c>
      <c r="CY791" s="10">
        <v>0.05</v>
      </c>
      <c r="CZ791" s="10">
        <v>5.3999999999999999E-2</v>
      </c>
      <c r="DA791" s="10">
        <v>6.4000000000000001E-2</v>
      </c>
      <c r="DB791" s="10">
        <v>4.3999999999999997E-2</v>
      </c>
      <c r="DC791" s="10">
        <v>6.8000000000000005E-2</v>
      </c>
      <c r="DD791" s="10">
        <v>7.3999999999999996E-2</v>
      </c>
      <c r="DE791" s="10">
        <v>6.4000000000000001E-2</v>
      </c>
      <c r="DF791" s="10">
        <v>7.3999999999999996E-2</v>
      </c>
      <c r="DG791" s="10">
        <v>0.06</v>
      </c>
      <c r="DH791" s="10">
        <v>6.4000000000000001E-2</v>
      </c>
      <c r="DI791" s="10">
        <v>7.1999999999999995E-2</v>
      </c>
      <c r="DJ791" s="25">
        <v>8664.1444134404028</v>
      </c>
      <c r="DK791" s="10">
        <v>0.622</v>
      </c>
      <c r="DL791" s="10"/>
      <c r="DM791" s="10"/>
      <c r="DN791" s="10"/>
      <c r="DO791" s="10"/>
      <c r="DP791" s="10"/>
      <c r="DQ791" s="10"/>
      <c r="DR791" s="10"/>
      <c r="DS791" s="10"/>
      <c r="DT791" s="10"/>
      <c r="DU791" s="10"/>
      <c r="DV791" s="10"/>
    </row>
    <row r="792" spans="55:126" x14ac:dyDescent="0.35">
      <c r="BC792">
        <v>789</v>
      </c>
      <c r="BD792">
        <v>4420182.370313949</v>
      </c>
      <c r="BI792">
        <v>789</v>
      </c>
      <c r="BJ792">
        <v>10628.254326408223</v>
      </c>
      <c r="BO792">
        <v>789</v>
      </c>
      <c r="BP792">
        <v>0.60599999999999998</v>
      </c>
      <c r="BW792">
        <v>789</v>
      </c>
      <c r="BX792">
        <v>26.258279924564089</v>
      </c>
      <c r="CE792">
        <v>789</v>
      </c>
      <c r="CF792">
        <v>1907210.0283001785</v>
      </c>
      <c r="CK792">
        <v>789</v>
      </c>
      <c r="CL792">
        <v>-14682.14344644618</v>
      </c>
      <c r="CS792">
        <v>788</v>
      </c>
      <c r="CT792" s="10">
        <v>0.06</v>
      </c>
      <c r="CU792" s="10">
        <v>5.8000000000000003E-2</v>
      </c>
      <c r="CV792" s="10">
        <v>7.5999999999999998E-2</v>
      </c>
      <c r="CW792" s="10">
        <v>7.3999999999999996E-2</v>
      </c>
      <c r="CX792" s="10">
        <v>7.1999999999999995E-2</v>
      </c>
      <c r="CY792" s="10">
        <v>6.6000000000000003E-2</v>
      </c>
      <c r="CZ792" s="10">
        <v>6.2E-2</v>
      </c>
      <c r="DA792" s="10">
        <v>7.1999999999999995E-2</v>
      </c>
      <c r="DB792" s="10">
        <v>6.2E-2</v>
      </c>
      <c r="DC792" s="10">
        <v>5.3999999999999999E-2</v>
      </c>
      <c r="DD792" s="10">
        <v>7.5999999999999998E-2</v>
      </c>
      <c r="DE792" s="10">
        <v>6.4000000000000001E-2</v>
      </c>
      <c r="DF792" s="10">
        <v>0.05</v>
      </c>
      <c r="DG792" s="10">
        <v>5.8000000000000003E-2</v>
      </c>
      <c r="DH792" s="10">
        <v>0.04</v>
      </c>
      <c r="DI792" s="10">
        <v>5.6000000000000001E-2</v>
      </c>
      <c r="DJ792" s="25">
        <v>11535.163813676621</v>
      </c>
      <c r="DK792" s="10">
        <v>0.59199999999999997</v>
      </c>
      <c r="DL792" s="10"/>
      <c r="DM792" s="10"/>
      <c r="DN792" s="10"/>
      <c r="DO792" s="10"/>
      <c r="DP792" s="10"/>
      <c r="DQ792" s="10"/>
      <c r="DR792" s="10"/>
      <c r="DS792" s="10"/>
      <c r="DT792" s="10"/>
      <c r="DU792" s="10"/>
      <c r="DV792" s="10"/>
    </row>
    <row r="793" spans="55:126" x14ac:dyDescent="0.35">
      <c r="BC793">
        <v>790</v>
      </c>
      <c r="BD793">
        <v>6216142.4248414375</v>
      </c>
      <c r="BI793">
        <v>790</v>
      </c>
      <c r="BJ793">
        <v>10642.365789537325</v>
      </c>
      <c r="BO793">
        <v>790</v>
      </c>
      <c r="BP793">
        <v>0.6</v>
      </c>
      <c r="BW793">
        <v>790</v>
      </c>
      <c r="BX793">
        <v>23.46774605416638</v>
      </c>
      <c r="CE793">
        <v>790</v>
      </c>
      <c r="CF793">
        <v>1530603.2694767579</v>
      </c>
      <c r="CK793">
        <v>790</v>
      </c>
      <c r="CL793">
        <v>3617.8581804864048</v>
      </c>
      <c r="CS793">
        <v>789</v>
      </c>
      <c r="CT793" s="10">
        <v>6.6000000000000003E-2</v>
      </c>
      <c r="CU793" s="10">
        <v>5.1999999999999998E-2</v>
      </c>
      <c r="CV793" s="10">
        <v>5.6000000000000001E-2</v>
      </c>
      <c r="CW793" s="10">
        <v>5.6000000000000001E-2</v>
      </c>
      <c r="CX793" s="10">
        <v>6.8000000000000005E-2</v>
      </c>
      <c r="CY793" s="10">
        <v>6.4000000000000001E-2</v>
      </c>
      <c r="CZ793" s="10">
        <v>6.2E-2</v>
      </c>
      <c r="DA793" s="10">
        <v>7.5999999999999998E-2</v>
      </c>
      <c r="DB793" s="10">
        <v>6.4000000000000001E-2</v>
      </c>
      <c r="DC793" s="10">
        <v>6.8000000000000005E-2</v>
      </c>
      <c r="DD793" s="10">
        <v>7.3999999999999996E-2</v>
      </c>
      <c r="DE793" s="10">
        <v>3.5999999999999997E-2</v>
      </c>
      <c r="DF793" s="10">
        <v>7.5999999999999998E-2</v>
      </c>
      <c r="DG793" s="10">
        <v>7.0000000000000007E-2</v>
      </c>
      <c r="DH793" s="10">
        <v>5.8000000000000003E-2</v>
      </c>
      <c r="DI793" s="10">
        <v>5.3999999999999999E-2</v>
      </c>
      <c r="DJ793" s="25">
        <v>10233.925706058822</v>
      </c>
      <c r="DK793" s="10">
        <v>0.63800000000000001</v>
      </c>
      <c r="DL793" s="10"/>
      <c r="DM793" s="10"/>
      <c r="DN793" s="10"/>
      <c r="DO793" s="10"/>
      <c r="DP793" s="10"/>
      <c r="DQ793" s="10"/>
      <c r="DR793" s="10"/>
      <c r="DS793" s="10"/>
      <c r="DT793" s="10"/>
      <c r="DU793" s="10"/>
      <c r="DV793" s="10"/>
    </row>
    <row r="794" spans="55:126" x14ac:dyDescent="0.35">
      <c r="BC794">
        <v>791</v>
      </c>
      <c r="BD794">
        <v>4779754.6740424698</v>
      </c>
      <c r="BI794">
        <v>791</v>
      </c>
      <c r="BJ794">
        <v>10900.762451792405</v>
      </c>
      <c r="BO794">
        <v>791</v>
      </c>
      <c r="BP794">
        <v>0.61399999999999999</v>
      </c>
      <c r="BW794">
        <v>791</v>
      </c>
      <c r="BX794">
        <v>27.582248824720903</v>
      </c>
      <c r="CE794">
        <v>791</v>
      </c>
      <c r="CF794">
        <v>1918754.568604904</v>
      </c>
      <c r="CK794">
        <v>791</v>
      </c>
      <c r="CL794">
        <v>7687.7182886407763</v>
      </c>
      <c r="CS794">
        <v>790</v>
      </c>
      <c r="CT794" s="10">
        <v>7.5999999999999998E-2</v>
      </c>
      <c r="CU794" s="10">
        <v>6.4000000000000001E-2</v>
      </c>
      <c r="CV794" s="10">
        <v>6.4000000000000001E-2</v>
      </c>
      <c r="CW794" s="10">
        <v>7.1999999999999995E-2</v>
      </c>
      <c r="CX794" s="10">
        <v>7.0000000000000007E-2</v>
      </c>
      <c r="CY794" s="10">
        <v>5.3999999999999999E-2</v>
      </c>
      <c r="CZ794" s="10">
        <v>6.6000000000000003E-2</v>
      </c>
      <c r="DA794" s="10">
        <v>6.6000000000000003E-2</v>
      </c>
      <c r="DB794" s="10">
        <v>4.8000000000000001E-2</v>
      </c>
      <c r="DC794" s="10">
        <v>7.1999999999999995E-2</v>
      </c>
      <c r="DD794" s="10">
        <v>5.6000000000000001E-2</v>
      </c>
      <c r="DE794" s="10">
        <v>6.4000000000000001E-2</v>
      </c>
      <c r="DF794" s="10">
        <v>6.8000000000000005E-2</v>
      </c>
      <c r="DG794" s="10">
        <v>5.6000000000000001E-2</v>
      </c>
      <c r="DH794" s="10">
        <v>0.04</v>
      </c>
      <c r="DI794" s="10">
        <v>6.4000000000000001E-2</v>
      </c>
      <c r="DJ794" s="25">
        <v>11127.822752967486</v>
      </c>
      <c r="DK794" s="10">
        <v>0.56999999999999995</v>
      </c>
      <c r="DL794" s="10"/>
      <c r="DM794" s="10"/>
      <c r="DN794" s="10"/>
      <c r="DO794" s="10"/>
      <c r="DP794" s="10"/>
      <c r="DQ794" s="10"/>
      <c r="DR794" s="10"/>
      <c r="DS794" s="10"/>
      <c r="DT794" s="10"/>
      <c r="DU794" s="10"/>
      <c r="DV794" s="10"/>
    </row>
    <row r="795" spans="55:126" x14ac:dyDescent="0.35">
      <c r="BC795">
        <v>792</v>
      </c>
      <c r="BD795">
        <v>5536415.8177973554</v>
      </c>
      <c r="BI795">
        <v>792</v>
      </c>
      <c r="BJ795">
        <v>10788.396714940325</v>
      </c>
      <c r="BO795">
        <v>792</v>
      </c>
      <c r="BP795">
        <v>0.56000000000000005</v>
      </c>
      <c r="BW795">
        <v>792</v>
      </c>
      <c r="BX795">
        <v>28.372881027367093</v>
      </c>
      <c r="CE795">
        <v>792</v>
      </c>
      <c r="CF795">
        <v>6854358.5250673909</v>
      </c>
      <c r="CK795">
        <v>792</v>
      </c>
      <c r="CL795">
        <v>3636.9099159942302</v>
      </c>
      <c r="CS795">
        <v>791</v>
      </c>
      <c r="CT795" s="10">
        <v>6.4000000000000001E-2</v>
      </c>
      <c r="CU795" s="10">
        <v>7.5999999999999998E-2</v>
      </c>
      <c r="CV795" s="10">
        <v>0.08</v>
      </c>
      <c r="CW795" s="10">
        <v>4.2000000000000003E-2</v>
      </c>
      <c r="CX795" s="10">
        <v>5.8000000000000003E-2</v>
      </c>
      <c r="CY795" s="10">
        <v>0.06</v>
      </c>
      <c r="CZ795" s="10">
        <v>6.8000000000000005E-2</v>
      </c>
      <c r="DA795" s="10">
        <v>5.6000000000000001E-2</v>
      </c>
      <c r="DB795" s="10">
        <v>5.1999999999999998E-2</v>
      </c>
      <c r="DC795" s="10">
        <v>6.4000000000000001E-2</v>
      </c>
      <c r="DD795" s="10">
        <v>6.4000000000000001E-2</v>
      </c>
      <c r="DE795" s="10">
        <v>6.6000000000000003E-2</v>
      </c>
      <c r="DF795" s="10">
        <v>5.8000000000000003E-2</v>
      </c>
      <c r="DG795" s="10">
        <v>7.1999999999999995E-2</v>
      </c>
      <c r="DH795" s="10">
        <v>6.8000000000000005E-2</v>
      </c>
      <c r="DI795" s="10">
        <v>5.1999999999999998E-2</v>
      </c>
      <c r="DJ795" s="25">
        <v>9596.134945026768</v>
      </c>
      <c r="DK795" s="10">
        <v>0.58599999999999997</v>
      </c>
      <c r="DL795" s="10"/>
      <c r="DM795" s="10"/>
      <c r="DN795" s="10"/>
      <c r="DO795" s="10"/>
      <c r="DP795" s="10"/>
      <c r="DQ795" s="10"/>
      <c r="DR795" s="10"/>
      <c r="DS795" s="10"/>
      <c r="DT795" s="10"/>
      <c r="DU795" s="10"/>
      <c r="DV795" s="10"/>
    </row>
    <row r="796" spans="55:126" x14ac:dyDescent="0.35">
      <c r="BC796">
        <v>793</v>
      </c>
      <c r="BD796">
        <v>5575491.672787345</v>
      </c>
      <c r="BI796">
        <v>793</v>
      </c>
      <c r="BJ796">
        <v>10437.277772916728</v>
      </c>
      <c r="BO796">
        <v>793</v>
      </c>
      <c r="BP796">
        <v>0.59599999999999997</v>
      </c>
      <c r="BW796">
        <v>793</v>
      </c>
      <c r="BX796">
        <v>23.927148637873895</v>
      </c>
      <c r="CE796">
        <v>793</v>
      </c>
      <c r="CF796">
        <v>1566431.6746621414</v>
      </c>
      <c r="CK796">
        <v>793</v>
      </c>
      <c r="CL796">
        <v>3469.0134888231473</v>
      </c>
      <c r="CS796">
        <v>792</v>
      </c>
      <c r="CT796" s="10">
        <v>7.1999999999999995E-2</v>
      </c>
      <c r="CU796" s="10">
        <v>8.4000000000000005E-2</v>
      </c>
      <c r="CV796" s="10">
        <v>6.2E-2</v>
      </c>
      <c r="CW796" s="10">
        <v>4.5999999999999999E-2</v>
      </c>
      <c r="CX796" s="10">
        <v>0.05</v>
      </c>
      <c r="CY796" s="10">
        <v>7.0000000000000007E-2</v>
      </c>
      <c r="CZ796" s="10">
        <v>6.6000000000000003E-2</v>
      </c>
      <c r="DA796" s="10">
        <v>6.8000000000000005E-2</v>
      </c>
      <c r="DB796" s="10">
        <v>6.6000000000000003E-2</v>
      </c>
      <c r="DC796" s="10">
        <v>5.6000000000000001E-2</v>
      </c>
      <c r="DD796" s="10">
        <v>6.2E-2</v>
      </c>
      <c r="DE796" s="10">
        <v>7.1999999999999995E-2</v>
      </c>
      <c r="DF796" s="10">
        <v>6.6000000000000003E-2</v>
      </c>
      <c r="DG796" s="10">
        <v>5.8000000000000003E-2</v>
      </c>
      <c r="DH796" s="10">
        <v>4.2000000000000003E-2</v>
      </c>
      <c r="DI796" s="10">
        <v>0.06</v>
      </c>
      <c r="DJ796" s="25">
        <v>9195.7608596951377</v>
      </c>
      <c r="DK796" s="10">
        <v>0.60799999999999998</v>
      </c>
      <c r="DL796" s="10"/>
      <c r="DM796" s="10"/>
      <c r="DN796" s="10"/>
      <c r="DO796" s="10"/>
      <c r="DP796" s="10"/>
      <c r="DQ796" s="10"/>
      <c r="DR796" s="10"/>
      <c r="DS796" s="10"/>
      <c r="DT796" s="10"/>
      <c r="DU796" s="10"/>
      <c r="DV796" s="10"/>
    </row>
    <row r="797" spans="55:126" x14ac:dyDescent="0.35">
      <c r="BC797">
        <v>794</v>
      </c>
      <c r="BD797">
        <v>5683227.0427398589</v>
      </c>
      <c r="BI797">
        <v>794</v>
      </c>
      <c r="BJ797">
        <v>10092.741289703545</v>
      </c>
      <c r="BO797">
        <v>794</v>
      </c>
      <c r="BP797">
        <v>0.61</v>
      </c>
      <c r="BW797">
        <v>794</v>
      </c>
      <c r="BX797">
        <v>-56.555399623116273</v>
      </c>
      <c r="CE797">
        <v>794</v>
      </c>
      <c r="CF797">
        <v>2663590.9078456466</v>
      </c>
      <c r="CK797">
        <v>794</v>
      </c>
      <c r="CL797">
        <v>4172.1894114436545</v>
      </c>
      <c r="CS797">
        <v>793</v>
      </c>
      <c r="CT797" s="10">
        <v>4.5999999999999999E-2</v>
      </c>
      <c r="CU797" s="10">
        <v>0.05</v>
      </c>
      <c r="CV797" s="10">
        <v>0.05</v>
      </c>
      <c r="CW797" s="10">
        <v>5.8000000000000003E-2</v>
      </c>
      <c r="CX797" s="10">
        <v>7.0000000000000007E-2</v>
      </c>
      <c r="CY797" s="10">
        <v>6.6000000000000003E-2</v>
      </c>
      <c r="CZ797" s="10">
        <v>6.2E-2</v>
      </c>
      <c r="DA797" s="10">
        <v>8.2000000000000003E-2</v>
      </c>
      <c r="DB797" s="10">
        <v>5.3999999999999999E-2</v>
      </c>
      <c r="DC797" s="10">
        <v>6.6000000000000003E-2</v>
      </c>
      <c r="DD797" s="10">
        <v>5.3999999999999999E-2</v>
      </c>
      <c r="DE797" s="10">
        <v>6.8000000000000005E-2</v>
      </c>
      <c r="DF797" s="10">
        <v>0.06</v>
      </c>
      <c r="DG797" s="10">
        <v>6.6000000000000003E-2</v>
      </c>
      <c r="DH797" s="10">
        <v>6.8000000000000005E-2</v>
      </c>
      <c r="DI797" s="10">
        <v>0.08</v>
      </c>
      <c r="DJ797" s="25">
        <v>10576.878196420052</v>
      </c>
      <c r="DK797" s="10">
        <v>0.626</v>
      </c>
      <c r="DL797" s="10"/>
      <c r="DM797" s="10"/>
      <c r="DN797" s="10"/>
      <c r="DO797" s="10"/>
      <c r="DP797" s="10"/>
      <c r="DQ797" s="10"/>
      <c r="DR797" s="10"/>
      <c r="DS797" s="10"/>
      <c r="DT797" s="10"/>
      <c r="DU797" s="10"/>
      <c r="DV797" s="10"/>
    </row>
    <row r="798" spans="55:126" x14ac:dyDescent="0.35">
      <c r="BC798">
        <v>795</v>
      </c>
      <c r="BD798">
        <v>4933770.6710939649</v>
      </c>
      <c r="BI798">
        <v>795</v>
      </c>
      <c r="BJ798">
        <v>8498.6391789078443</v>
      </c>
      <c r="BO798">
        <v>795</v>
      </c>
      <c r="BP798">
        <v>0.628</v>
      </c>
      <c r="BW798">
        <v>795</v>
      </c>
      <c r="BX798">
        <v>24.264963641209714</v>
      </c>
      <c r="CE798">
        <v>795</v>
      </c>
      <c r="CF798">
        <v>2007661.21170326</v>
      </c>
      <c r="CK798">
        <v>795</v>
      </c>
      <c r="CL798">
        <v>2889.6404110392164</v>
      </c>
      <c r="CS798">
        <v>794</v>
      </c>
      <c r="CT798" s="10">
        <v>5.1999999999999998E-2</v>
      </c>
      <c r="CU798" s="10">
        <v>6.2E-2</v>
      </c>
      <c r="CV798" s="10">
        <v>7.1999999999999995E-2</v>
      </c>
      <c r="CW798" s="10">
        <v>6.4000000000000001E-2</v>
      </c>
      <c r="CX798" s="10">
        <v>4.8000000000000001E-2</v>
      </c>
      <c r="CY798" s="10">
        <v>7.3999999999999996E-2</v>
      </c>
      <c r="CZ798" s="10">
        <v>6.4000000000000001E-2</v>
      </c>
      <c r="DA798" s="10">
        <v>6.8000000000000005E-2</v>
      </c>
      <c r="DB798" s="10">
        <v>5.3999999999999999E-2</v>
      </c>
      <c r="DC798" s="10">
        <v>0.06</v>
      </c>
      <c r="DD798" s="10">
        <v>5.1999999999999998E-2</v>
      </c>
      <c r="DE798" s="10">
        <v>6.6000000000000003E-2</v>
      </c>
      <c r="DF798" s="10">
        <v>6.4000000000000001E-2</v>
      </c>
      <c r="DG798" s="10">
        <v>7.5999999999999998E-2</v>
      </c>
      <c r="DH798" s="10">
        <v>6.6000000000000003E-2</v>
      </c>
      <c r="DI798" s="10">
        <v>5.8000000000000003E-2</v>
      </c>
      <c r="DJ798" s="25">
        <v>10102.840071929531</v>
      </c>
      <c r="DK798" s="10">
        <v>0.626</v>
      </c>
      <c r="DL798" s="10"/>
      <c r="DM798" s="10"/>
      <c r="DN798" s="10"/>
      <c r="DO798" s="10"/>
      <c r="DP798" s="10"/>
      <c r="DQ798" s="10"/>
      <c r="DR798" s="10"/>
      <c r="DS798" s="10"/>
      <c r="DT798" s="10"/>
      <c r="DU798" s="10"/>
      <c r="DV798" s="10"/>
    </row>
    <row r="799" spans="55:126" x14ac:dyDescent="0.35">
      <c r="BC799">
        <v>796</v>
      </c>
      <c r="BD799">
        <v>-2642560.0385247669</v>
      </c>
      <c r="BI799">
        <v>796</v>
      </c>
      <c r="BJ799">
        <v>10112.184951319985</v>
      </c>
      <c r="BO799">
        <v>796</v>
      </c>
      <c r="BP799">
        <v>0.6</v>
      </c>
      <c r="BW799">
        <v>796</v>
      </c>
      <c r="BX799">
        <v>23.64606547056626</v>
      </c>
      <c r="CE799">
        <v>796</v>
      </c>
      <c r="CF799">
        <v>1916832.0143485058</v>
      </c>
      <c r="CK799">
        <v>796</v>
      </c>
      <c r="CL799">
        <v>1706.8528657682468</v>
      </c>
      <c r="CS799">
        <v>795</v>
      </c>
      <c r="CT799" s="10">
        <v>5.3999999999999999E-2</v>
      </c>
      <c r="CU799" s="10">
        <v>7.0000000000000007E-2</v>
      </c>
      <c r="CV799" s="10">
        <v>6.4000000000000001E-2</v>
      </c>
      <c r="CW799" s="10">
        <v>7.8E-2</v>
      </c>
      <c r="CX799" s="10">
        <v>0.06</v>
      </c>
      <c r="CY799" s="10">
        <v>6.4000000000000001E-2</v>
      </c>
      <c r="CZ799" s="10">
        <v>6.8000000000000005E-2</v>
      </c>
      <c r="DA799" s="10">
        <v>0.06</v>
      </c>
      <c r="DB799" s="10">
        <v>5.6000000000000001E-2</v>
      </c>
      <c r="DC799" s="10">
        <v>0.08</v>
      </c>
      <c r="DD799" s="10">
        <v>4.5999999999999999E-2</v>
      </c>
      <c r="DE799" s="10">
        <v>6.6000000000000003E-2</v>
      </c>
      <c r="DF799" s="10">
        <v>5.1999999999999998E-2</v>
      </c>
      <c r="DG799" s="10">
        <v>0.04</v>
      </c>
      <c r="DH799" s="10">
        <v>8.2000000000000003E-2</v>
      </c>
      <c r="DI799" s="10">
        <v>0.06</v>
      </c>
      <c r="DJ799" s="25">
        <v>6553.4258954036741</v>
      </c>
      <c r="DK799" s="10">
        <v>0.55200000000000005</v>
      </c>
      <c r="DL799" s="10"/>
      <c r="DM799" s="10"/>
      <c r="DN799" s="10"/>
      <c r="DO799" s="10"/>
      <c r="DP799" s="10"/>
      <c r="DQ799" s="10"/>
      <c r="DR799" s="10"/>
      <c r="DS799" s="10"/>
      <c r="DT799" s="10"/>
      <c r="DU799" s="10"/>
      <c r="DV799" s="10"/>
    </row>
    <row r="800" spans="55:126" x14ac:dyDescent="0.35">
      <c r="BC800">
        <v>797</v>
      </c>
      <c r="BD800">
        <v>3786728.736296176</v>
      </c>
      <c r="BI800">
        <v>797</v>
      </c>
      <c r="BJ800">
        <v>10653.837125970835</v>
      </c>
      <c r="BO800">
        <v>797</v>
      </c>
      <c r="BP800">
        <v>0.61599999999999999</v>
      </c>
      <c r="BW800">
        <v>797</v>
      </c>
      <c r="BX800">
        <v>25.264859360695791</v>
      </c>
      <c r="CE800">
        <v>797</v>
      </c>
      <c r="CF800">
        <v>2415458.7473203479</v>
      </c>
      <c r="CK800">
        <v>797</v>
      </c>
      <c r="CL800">
        <v>1819.5933450833475</v>
      </c>
      <c r="CS800">
        <v>796</v>
      </c>
      <c r="CT800" s="10">
        <v>5.6000000000000001E-2</v>
      </c>
      <c r="CU800" s="10">
        <v>7.8E-2</v>
      </c>
      <c r="CV800" s="10">
        <v>6.4000000000000001E-2</v>
      </c>
      <c r="CW800" s="10">
        <v>0.04</v>
      </c>
      <c r="CX800" s="10">
        <v>5.8000000000000003E-2</v>
      </c>
      <c r="CY800" s="10">
        <v>6.4000000000000001E-2</v>
      </c>
      <c r="CZ800" s="10">
        <v>5.3999999999999999E-2</v>
      </c>
      <c r="DA800" s="10">
        <v>7.1999999999999995E-2</v>
      </c>
      <c r="DB800" s="10">
        <v>6.4000000000000001E-2</v>
      </c>
      <c r="DC800" s="10">
        <v>6.8000000000000005E-2</v>
      </c>
      <c r="DD800" s="10">
        <v>0.06</v>
      </c>
      <c r="DE800" s="10">
        <v>0.05</v>
      </c>
      <c r="DF800" s="10">
        <v>7.8E-2</v>
      </c>
      <c r="DG800" s="10">
        <v>5.8000000000000003E-2</v>
      </c>
      <c r="DH800" s="10">
        <v>8.4000000000000005E-2</v>
      </c>
      <c r="DI800" s="10">
        <v>5.1999999999999998E-2</v>
      </c>
      <c r="DJ800" s="25">
        <v>10630.695393896203</v>
      </c>
      <c r="DK800" s="10">
        <v>0.61399999999999999</v>
      </c>
      <c r="DL800" s="10"/>
      <c r="DM800" s="10"/>
      <c r="DN800" s="10"/>
      <c r="DO800" s="10"/>
      <c r="DP800" s="10"/>
      <c r="DQ800" s="10"/>
      <c r="DR800" s="10"/>
      <c r="DS800" s="10"/>
      <c r="DT800" s="10"/>
      <c r="DU800" s="10"/>
      <c r="DV800" s="10"/>
    </row>
    <row r="801" spans="55:126" x14ac:dyDescent="0.35">
      <c r="BC801">
        <v>798</v>
      </c>
      <c r="BD801">
        <v>4742579.1959283361</v>
      </c>
      <c r="BI801">
        <v>798</v>
      </c>
      <c r="BJ801">
        <v>10370.517501557724</v>
      </c>
      <c r="BO801">
        <v>798</v>
      </c>
      <c r="BP801">
        <v>0.60799999999999998</v>
      </c>
      <c r="BW801">
        <v>798</v>
      </c>
      <c r="BX801">
        <v>24.24840533244025</v>
      </c>
      <c r="CE801">
        <v>798</v>
      </c>
      <c r="CF801">
        <v>1332395.6791225502</v>
      </c>
      <c r="CK801">
        <v>798</v>
      </c>
      <c r="CL801">
        <v>12699.972345201815</v>
      </c>
      <c r="CS801">
        <v>797</v>
      </c>
      <c r="CT801" s="10">
        <v>5.6000000000000001E-2</v>
      </c>
      <c r="CU801" s="10">
        <v>5.6000000000000001E-2</v>
      </c>
      <c r="CV801" s="10">
        <v>6.2E-2</v>
      </c>
      <c r="CW801" s="10">
        <v>0.06</v>
      </c>
      <c r="CX801" s="10">
        <v>6.6000000000000003E-2</v>
      </c>
      <c r="CY801" s="10">
        <v>4.8000000000000001E-2</v>
      </c>
      <c r="CZ801" s="10">
        <v>6.2E-2</v>
      </c>
      <c r="DA801" s="10">
        <v>7.0000000000000007E-2</v>
      </c>
      <c r="DB801" s="10">
        <v>8.4000000000000005E-2</v>
      </c>
      <c r="DC801" s="10">
        <v>5.6000000000000001E-2</v>
      </c>
      <c r="DD801" s="10">
        <v>7.3999999999999996E-2</v>
      </c>
      <c r="DE801" s="10">
        <v>4.5999999999999999E-2</v>
      </c>
      <c r="DF801" s="10">
        <v>7.3999999999999996E-2</v>
      </c>
      <c r="DG801" s="10">
        <v>6.4000000000000001E-2</v>
      </c>
      <c r="DH801" s="10">
        <v>6.8000000000000005E-2</v>
      </c>
      <c r="DI801" s="10">
        <v>5.3999999999999999E-2</v>
      </c>
      <c r="DJ801" s="25">
        <v>11617.941737987474</v>
      </c>
      <c r="DK801" s="10">
        <v>0.55400000000000005</v>
      </c>
      <c r="DL801" s="10"/>
      <c r="DM801" s="10"/>
      <c r="DN801" s="10"/>
      <c r="DO801" s="10"/>
      <c r="DP801" s="10"/>
      <c r="DQ801" s="10"/>
      <c r="DR801" s="10"/>
      <c r="DS801" s="10"/>
      <c r="DT801" s="10"/>
      <c r="DU801" s="10"/>
      <c r="DV801" s="10"/>
    </row>
    <row r="802" spans="55:126" x14ac:dyDescent="0.35">
      <c r="BC802">
        <v>799</v>
      </c>
      <c r="BD802">
        <v>980930.43311721017</v>
      </c>
      <c r="BI802">
        <v>799</v>
      </c>
      <c r="BJ802">
        <v>8880.4737915175465</v>
      </c>
      <c r="BO802">
        <v>799</v>
      </c>
      <c r="BP802">
        <v>0.63400000000000001</v>
      </c>
      <c r="BW802">
        <v>799</v>
      </c>
      <c r="BX802">
        <v>25.627591731107376</v>
      </c>
      <c r="CE802">
        <v>799</v>
      </c>
      <c r="CF802">
        <v>1896739.3668614426</v>
      </c>
      <c r="CK802">
        <v>799</v>
      </c>
      <c r="CL802">
        <v>3086.5823337108695</v>
      </c>
      <c r="CS802">
        <v>798</v>
      </c>
      <c r="CT802" s="10">
        <v>0.06</v>
      </c>
      <c r="CU802" s="10">
        <v>5.6000000000000001E-2</v>
      </c>
      <c r="CV802" s="10">
        <v>5.3999999999999999E-2</v>
      </c>
      <c r="CW802" s="10">
        <v>6.8000000000000005E-2</v>
      </c>
      <c r="CX802" s="10">
        <v>7.0000000000000007E-2</v>
      </c>
      <c r="CY802" s="10">
        <v>8.4000000000000005E-2</v>
      </c>
      <c r="CZ802" s="10">
        <v>7.1999999999999995E-2</v>
      </c>
      <c r="DA802" s="10">
        <v>4.5999999999999999E-2</v>
      </c>
      <c r="DB802" s="10">
        <v>5.8000000000000003E-2</v>
      </c>
      <c r="DC802" s="10">
        <v>7.5999999999999998E-2</v>
      </c>
      <c r="DD802" s="10">
        <v>4.5999999999999999E-2</v>
      </c>
      <c r="DE802" s="10">
        <v>0.05</v>
      </c>
      <c r="DF802" s="10">
        <v>7.5999999999999998E-2</v>
      </c>
      <c r="DG802" s="10">
        <v>6.6000000000000003E-2</v>
      </c>
      <c r="DH802" s="10">
        <v>6.2E-2</v>
      </c>
      <c r="DI802" s="10">
        <v>5.6000000000000001E-2</v>
      </c>
      <c r="DJ802" s="25">
        <v>10494.835217438596</v>
      </c>
      <c r="DK802" s="10">
        <v>0.626</v>
      </c>
      <c r="DL802" s="10"/>
      <c r="DM802" s="10"/>
      <c r="DN802" s="10"/>
      <c r="DO802" s="10"/>
      <c r="DP802" s="10"/>
      <c r="DQ802" s="10"/>
      <c r="DR802" s="10"/>
      <c r="DS802" s="10"/>
      <c r="DT802" s="10"/>
      <c r="DU802" s="10"/>
      <c r="DV802" s="10"/>
    </row>
    <row r="803" spans="55:126" x14ac:dyDescent="0.35">
      <c r="BC803">
        <v>800</v>
      </c>
      <c r="BD803">
        <v>5292802.8664425258</v>
      </c>
      <c r="BI803">
        <v>800</v>
      </c>
      <c r="BJ803">
        <v>5416.8033726794692</v>
      </c>
      <c r="BO803">
        <v>800</v>
      </c>
      <c r="BP803">
        <v>0.58199999999999996</v>
      </c>
      <c r="BW803">
        <v>800</v>
      </c>
      <c r="BX803">
        <v>25.942572745735362</v>
      </c>
      <c r="CE803">
        <v>800</v>
      </c>
      <c r="CF803">
        <v>524791.58729419846</v>
      </c>
      <c r="CK803">
        <v>800</v>
      </c>
      <c r="CL803">
        <v>5235.0835767460694</v>
      </c>
      <c r="CS803">
        <v>799</v>
      </c>
      <c r="CT803" s="10">
        <v>7.3999999999999996E-2</v>
      </c>
      <c r="CU803" s="10">
        <v>5.1999999999999998E-2</v>
      </c>
      <c r="CV803" s="10">
        <v>5.8000000000000003E-2</v>
      </c>
      <c r="CW803" s="10">
        <v>6.8000000000000005E-2</v>
      </c>
      <c r="CX803" s="10">
        <v>5.1999999999999998E-2</v>
      </c>
      <c r="CY803" s="10">
        <v>0.05</v>
      </c>
      <c r="CZ803" s="10">
        <v>6.4000000000000001E-2</v>
      </c>
      <c r="DA803" s="10">
        <v>6.8000000000000005E-2</v>
      </c>
      <c r="DB803" s="10">
        <v>7.0000000000000007E-2</v>
      </c>
      <c r="DC803" s="10">
        <v>0.05</v>
      </c>
      <c r="DD803" s="10">
        <v>7.1999999999999995E-2</v>
      </c>
      <c r="DE803" s="10">
        <v>5.6000000000000001E-2</v>
      </c>
      <c r="DF803" s="10">
        <v>7.5999999999999998E-2</v>
      </c>
      <c r="DG803" s="10">
        <v>6.2E-2</v>
      </c>
      <c r="DH803" s="10">
        <v>5.3999999999999999E-2</v>
      </c>
      <c r="DI803" s="10">
        <v>7.3999999999999996E-2</v>
      </c>
      <c r="DJ803" s="25">
        <v>10871.709848540704</v>
      </c>
      <c r="DK803" s="10">
        <v>0.58399999999999996</v>
      </c>
      <c r="DL803" s="10"/>
      <c r="DM803" s="10"/>
      <c r="DN803" s="10"/>
      <c r="DO803" s="10"/>
      <c r="DP803" s="10"/>
      <c r="DQ803" s="10"/>
      <c r="DR803" s="10"/>
      <c r="DS803" s="10"/>
      <c r="DT803" s="10"/>
      <c r="DU803" s="10"/>
      <c r="DV803" s="10"/>
    </row>
    <row r="804" spans="55:126" x14ac:dyDescent="0.35">
      <c r="BC804">
        <v>801</v>
      </c>
      <c r="BD804">
        <v>2639621.7757968591</v>
      </c>
      <c r="BI804">
        <v>801</v>
      </c>
      <c r="BJ804">
        <v>9937.5285945460255</v>
      </c>
      <c r="BO804">
        <v>801</v>
      </c>
      <c r="BP804">
        <v>0.61</v>
      </c>
      <c r="BW804">
        <v>801</v>
      </c>
      <c r="BX804">
        <v>24.042634282243995</v>
      </c>
      <c r="CE804">
        <v>801</v>
      </c>
      <c r="CF804">
        <v>1881896.4448733379</v>
      </c>
      <c r="CK804">
        <v>801</v>
      </c>
      <c r="CL804">
        <v>4141.1921010301103</v>
      </c>
      <c r="CS804">
        <v>800</v>
      </c>
      <c r="CT804" s="10">
        <v>6.4000000000000001E-2</v>
      </c>
      <c r="CU804" s="10">
        <v>5.8000000000000003E-2</v>
      </c>
      <c r="CV804" s="10">
        <v>6.6000000000000003E-2</v>
      </c>
      <c r="CW804" s="10">
        <v>6.4000000000000001E-2</v>
      </c>
      <c r="CX804" s="10">
        <v>5.6000000000000001E-2</v>
      </c>
      <c r="CY804" s="10">
        <v>6.2E-2</v>
      </c>
      <c r="CZ804" s="10">
        <v>7.0000000000000007E-2</v>
      </c>
      <c r="DA804" s="10">
        <v>7.8E-2</v>
      </c>
      <c r="DB804" s="10">
        <v>4.5999999999999999E-2</v>
      </c>
      <c r="DC804" s="10">
        <v>6.4000000000000001E-2</v>
      </c>
      <c r="DD804" s="10">
        <v>5.8000000000000003E-2</v>
      </c>
      <c r="DE804" s="10">
        <v>7.3999999999999996E-2</v>
      </c>
      <c r="DF804" s="10">
        <v>7.3999999999999996E-2</v>
      </c>
      <c r="DG804" s="10">
        <v>4.3999999999999997E-2</v>
      </c>
      <c r="DH804" s="10">
        <v>6.8000000000000005E-2</v>
      </c>
      <c r="DI804" s="10">
        <v>5.3999999999999999E-2</v>
      </c>
      <c r="DJ804" s="25">
        <v>11277.488685940827</v>
      </c>
      <c r="DK804" s="10">
        <v>0.59399999999999997</v>
      </c>
      <c r="DL804" s="10"/>
      <c r="DM804" s="10"/>
      <c r="DN804" s="10"/>
      <c r="DO804" s="10"/>
      <c r="DP804" s="10"/>
      <c r="DQ804" s="10"/>
      <c r="DR804" s="10"/>
      <c r="DS804" s="10"/>
      <c r="DT804" s="10"/>
      <c r="DU804" s="10"/>
      <c r="DV804" s="10"/>
    </row>
    <row r="805" spans="55:126" x14ac:dyDescent="0.35">
      <c r="BC805">
        <v>802</v>
      </c>
      <c r="BD805">
        <v>5806006.5462194728</v>
      </c>
      <c r="BI805">
        <v>802</v>
      </c>
      <c r="BJ805">
        <v>9122.7802785971617</v>
      </c>
      <c r="BO805">
        <v>802</v>
      </c>
      <c r="BP805">
        <v>0.60399999999999998</v>
      </c>
      <c r="BW805">
        <v>802</v>
      </c>
      <c r="BX805">
        <v>25.474032865155287</v>
      </c>
      <c r="CE805">
        <v>802</v>
      </c>
      <c r="CF805">
        <v>1187910.9572248077</v>
      </c>
      <c r="CK805">
        <v>802</v>
      </c>
      <c r="CL805">
        <v>3826.7687438754497</v>
      </c>
      <c r="CS805">
        <v>801</v>
      </c>
      <c r="CT805" s="10">
        <v>5.6000000000000001E-2</v>
      </c>
      <c r="CU805" s="10">
        <v>0.06</v>
      </c>
      <c r="CV805" s="10">
        <v>7.0000000000000007E-2</v>
      </c>
      <c r="CW805" s="10">
        <v>5.3999999999999999E-2</v>
      </c>
      <c r="CX805" s="10">
        <v>6.8000000000000005E-2</v>
      </c>
      <c r="CY805" s="10">
        <v>7.0000000000000007E-2</v>
      </c>
      <c r="CZ805" s="10">
        <v>6.2E-2</v>
      </c>
      <c r="DA805" s="10">
        <v>6.2E-2</v>
      </c>
      <c r="DB805" s="10">
        <v>7.1999999999999995E-2</v>
      </c>
      <c r="DC805" s="10">
        <v>5.1999999999999998E-2</v>
      </c>
      <c r="DD805" s="10">
        <v>6.2E-2</v>
      </c>
      <c r="DE805" s="10">
        <v>4.8000000000000001E-2</v>
      </c>
      <c r="DF805" s="10">
        <v>0.06</v>
      </c>
      <c r="DG805" s="10">
        <v>7.8E-2</v>
      </c>
      <c r="DH805" s="10">
        <v>6.6000000000000003E-2</v>
      </c>
      <c r="DI805" s="10">
        <v>0.06</v>
      </c>
      <c r="DJ805" s="25">
        <v>10332.456749519148</v>
      </c>
      <c r="DK805" s="10">
        <v>0.61399999999999999</v>
      </c>
      <c r="DL805" s="10"/>
      <c r="DM805" s="10"/>
      <c r="DN805" s="10"/>
      <c r="DO805" s="10"/>
      <c r="DP805" s="10"/>
      <c r="DQ805" s="10"/>
      <c r="DR805" s="10"/>
      <c r="DS805" s="10"/>
      <c r="DT805" s="10"/>
      <c r="DU805" s="10"/>
      <c r="DV805" s="10"/>
    </row>
    <row r="806" spans="55:126" x14ac:dyDescent="0.35">
      <c r="BC806">
        <v>803</v>
      </c>
      <c r="BD806">
        <v>5487681.0071430551</v>
      </c>
      <c r="BI806">
        <v>803</v>
      </c>
      <c r="BJ806">
        <v>10207.27493146804</v>
      </c>
      <c r="BO806">
        <v>803</v>
      </c>
      <c r="BP806">
        <v>0.57199999999999995</v>
      </c>
      <c r="BW806">
        <v>803</v>
      </c>
      <c r="BX806">
        <v>25.41706132872449</v>
      </c>
      <c r="CE806">
        <v>803</v>
      </c>
      <c r="CF806">
        <v>1846380.419500828</v>
      </c>
      <c r="CK806">
        <v>803</v>
      </c>
      <c r="CL806">
        <v>4780.2022802874308</v>
      </c>
      <c r="CS806">
        <v>802</v>
      </c>
      <c r="CT806" s="10">
        <v>7.5999999999999998E-2</v>
      </c>
      <c r="CU806" s="10">
        <v>0.06</v>
      </c>
      <c r="CV806" s="10">
        <v>9.1999999999999998E-2</v>
      </c>
      <c r="CW806" s="10">
        <v>6.4000000000000001E-2</v>
      </c>
      <c r="CX806" s="10">
        <v>6.2E-2</v>
      </c>
      <c r="CY806" s="10">
        <v>5.8000000000000003E-2</v>
      </c>
      <c r="CZ806" s="10">
        <v>6.2E-2</v>
      </c>
      <c r="DA806" s="10">
        <v>6.8000000000000005E-2</v>
      </c>
      <c r="DB806" s="10">
        <v>5.6000000000000001E-2</v>
      </c>
      <c r="DC806" s="10">
        <v>6.4000000000000001E-2</v>
      </c>
      <c r="DD806" s="10">
        <v>5.8000000000000003E-2</v>
      </c>
      <c r="DE806" s="10">
        <v>5.6000000000000001E-2</v>
      </c>
      <c r="DF806" s="10">
        <v>5.3999999999999999E-2</v>
      </c>
      <c r="DG806" s="10">
        <v>4.2000000000000003E-2</v>
      </c>
      <c r="DH806" s="10">
        <v>6.4000000000000001E-2</v>
      </c>
      <c r="DI806" s="10">
        <v>6.4000000000000001E-2</v>
      </c>
      <c r="DJ806" s="25">
        <v>9619.9936612196634</v>
      </c>
      <c r="DK806" s="10">
        <v>0.57399999999999995</v>
      </c>
      <c r="DL806" s="10"/>
      <c r="DM806" s="10"/>
      <c r="DN806" s="10"/>
      <c r="DO806" s="10"/>
      <c r="DP806" s="10"/>
      <c r="DQ806" s="10"/>
      <c r="DR806" s="10"/>
      <c r="DS806" s="10"/>
      <c r="DT806" s="10"/>
      <c r="DU806" s="10"/>
      <c r="DV806" s="10"/>
    </row>
    <row r="807" spans="55:126" x14ac:dyDescent="0.35">
      <c r="BC807">
        <v>804</v>
      </c>
      <c r="BD807">
        <v>4058970.5363063156</v>
      </c>
      <c r="BI807">
        <v>804</v>
      </c>
      <c r="BJ807">
        <v>11108.098850372748</v>
      </c>
      <c r="BO807">
        <v>804</v>
      </c>
      <c r="BP807">
        <v>0.59399999999999997</v>
      </c>
      <c r="BW807">
        <v>804</v>
      </c>
      <c r="BX807">
        <v>25.593496276059543</v>
      </c>
      <c r="CE807">
        <v>804</v>
      </c>
      <c r="CF807">
        <v>2051019.0431356821</v>
      </c>
      <c r="CK807">
        <v>804</v>
      </c>
      <c r="CL807">
        <v>3017.0977259954316</v>
      </c>
      <c r="CS807">
        <v>803</v>
      </c>
      <c r="CT807" s="10">
        <v>5.1999999999999998E-2</v>
      </c>
      <c r="CU807" s="10">
        <v>5.8000000000000003E-2</v>
      </c>
      <c r="CV807" s="10">
        <v>7.8E-2</v>
      </c>
      <c r="CW807" s="10">
        <v>7.1999999999999995E-2</v>
      </c>
      <c r="CX807" s="10">
        <v>7.5999999999999998E-2</v>
      </c>
      <c r="CY807" s="10">
        <v>5.1999999999999998E-2</v>
      </c>
      <c r="CZ807" s="10">
        <v>5.6000000000000001E-2</v>
      </c>
      <c r="DA807" s="10">
        <v>7.5999999999999998E-2</v>
      </c>
      <c r="DB807" s="10">
        <v>5.6000000000000001E-2</v>
      </c>
      <c r="DC807" s="10">
        <v>5.6000000000000001E-2</v>
      </c>
      <c r="DD807" s="10">
        <v>0.05</v>
      </c>
      <c r="DE807" s="10">
        <v>0.06</v>
      </c>
      <c r="DF807" s="10">
        <v>7.5999999999999998E-2</v>
      </c>
      <c r="DG807" s="10">
        <v>0.06</v>
      </c>
      <c r="DH807" s="10">
        <v>6.2E-2</v>
      </c>
      <c r="DI807" s="10">
        <v>0.06</v>
      </c>
      <c r="DJ807" s="25">
        <v>10172.6551397821</v>
      </c>
      <c r="DK807" s="10">
        <v>0.61</v>
      </c>
      <c r="DL807" s="10"/>
      <c r="DM807" s="10"/>
      <c r="DN807" s="10"/>
      <c r="DO807" s="10"/>
      <c r="DP807" s="10"/>
      <c r="DQ807" s="10"/>
      <c r="DR807" s="10"/>
      <c r="DS807" s="10"/>
      <c r="DT807" s="10"/>
      <c r="DU807" s="10"/>
      <c r="DV807" s="10"/>
    </row>
    <row r="808" spans="55:126" x14ac:dyDescent="0.35">
      <c r="BC808">
        <v>805</v>
      </c>
      <c r="BD808">
        <v>5704630.7655426571</v>
      </c>
      <c r="BI808">
        <v>805</v>
      </c>
      <c r="BJ808">
        <v>10004.650815686875</v>
      </c>
      <c r="BO808">
        <v>805</v>
      </c>
      <c r="BP808">
        <v>0.61399999999999999</v>
      </c>
      <c r="BW808">
        <v>805</v>
      </c>
      <c r="BX808">
        <v>24.496166307532146</v>
      </c>
      <c r="CE808">
        <v>805</v>
      </c>
      <c r="CF808">
        <v>1470416.1524126905</v>
      </c>
      <c r="CK808">
        <v>805</v>
      </c>
      <c r="CL808">
        <v>3184.372010850112</v>
      </c>
      <c r="CS808">
        <v>804</v>
      </c>
      <c r="CT808" s="10">
        <v>5.8000000000000003E-2</v>
      </c>
      <c r="CU808" s="10">
        <v>5.8000000000000003E-2</v>
      </c>
      <c r="CV808" s="10">
        <v>6.6000000000000003E-2</v>
      </c>
      <c r="CW808" s="10">
        <v>7.1999999999999995E-2</v>
      </c>
      <c r="CX808" s="10">
        <v>6.2E-2</v>
      </c>
      <c r="CY808" s="10">
        <v>6.4000000000000001E-2</v>
      </c>
      <c r="CZ808" s="10">
        <v>8.4000000000000005E-2</v>
      </c>
      <c r="DA808" s="10">
        <v>4.3999999999999997E-2</v>
      </c>
      <c r="DB808" s="10">
        <v>6.4000000000000001E-2</v>
      </c>
      <c r="DC808" s="10">
        <v>6.8000000000000005E-2</v>
      </c>
      <c r="DD808" s="10">
        <v>5.1999999999999998E-2</v>
      </c>
      <c r="DE808" s="10">
        <v>6.8000000000000005E-2</v>
      </c>
      <c r="DF808" s="10">
        <v>5.8000000000000003E-2</v>
      </c>
      <c r="DG808" s="10">
        <v>7.8E-2</v>
      </c>
      <c r="DH808" s="10">
        <v>5.1999999999999998E-2</v>
      </c>
      <c r="DI808" s="10">
        <v>5.1999999999999998E-2</v>
      </c>
      <c r="DJ808" s="25">
        <v>10103.887531306455</v>
      </c>
      <c r="DK808" s="10">
        <v>0.57199999999999995</v>
      </c>
      <c r="DL808" s="10"/>
      <c r="DM808" s="10"/>
      <c r="DN808" s="10"/>
      <c r="DO808" s="10"/>
      <c r="DP808" s="10"/>
      <c r="DQ808" s="10"/>
      <c r="DR808" s="10"/>
      <c r="DS808" s="10"/>
      <c r="DT808" s="10"/>
      <c r="DU808" s="10"/>
      <c r="DV808" s="10"/>
    </row>
    <row r="809" spans="55:126" x14ac:dyDescent="0.35">
      <c r="BC809">
        <v>806</v>
      </c>
      <c r="BD809">
        <v>4929631.9196620733</v>
      </c>
      <c r="BI809">
        <v>806</v>
      </c>
      <c r="BJ809">
        <v>10464.241057324592</v>
      </c>
      <c r="BO809">
        <v>806</v>
      </c>
      <c r="BP809">
        <v>0.61199999999999999</v>
      </c>
      <c r="BW809">
        <v>806</v>
      </c>
      <c r="BX809">
        <v>24.89711809290182</v>
      </c>
      <c r="CE809">
        <v>806</v>
      </c>
      <c r="CF809">
        <v>1820295.3430576019</v>
      </c>
      <c r="CK809">
        <v>806</v>
      </c>
      <c r="CL809">
        <v>-47.546731119334893</v>
      </c>
      <c r="CS809">
        <v>805</v>
      </c>
      <c r="CT809" s="10">
        <v>5.1999999999999998E-2</v>
      </c>
      <c r="CU809" s="10">
        <v>6.4000000000000001E-2</v>
      </c>
      <c r="CV809" s="10">
        <v>5.3999999999999999E-2</v>
      </c>
      <c r="CW809" s="10">
        <v>5.3999999999999999E-2</v>
      </c>
      <c r="CX809" s="10">
        <v>7.0000000000000007E-2</v>
      </c>
      <c r="CY809" s="10">
        <v>5.8000000000000003E-2</v>
      </c>
      <c r="CZ809" s="10">
        <v>0.08</v>
      </c>
      <c r="DA809" s="10">
        <v>5.6000000000000001E-2</v>
      </c>
      <c r="DB809" s="10">
        <v>0.05</v>
      </c>
      <c r="DC809" s="10">
        <v>0.06</v>
      </c>
      <c r="DD809" s="10">
        <v>7.0000000000000007E-2</v>
      </c>
      <c r="DE809" s="10">
        <v>6.2E-2</v>
      </c>
      <c r="DF809" s="10">
        <v>0.10199999999999999</v>
      </c>
      <c r="DG809" s="10">
        <v>5.3999999999999999E-2</v>
      </c>
      <c r="DH809" s="10">
        <v>5.6000000000000001E-2</v>
      </c>
      <c r="DI809" s="10">
        <v>5.8000000000000003E-2</v>
      </c>
      <c r="DJ809" s="25">
        <v>10601.462858760304</v>
      </c>
      <c r="DK809" s="10">
        <v>0.60199999999999998</v>
      </c>
      <c r="DL809" s="10"/>
      <c r="DM809" s="10"/>
      <c r="DN809" s="10"/>
      <c r="DO809" s="10"/>
      <c r="DP809" s="10"/>
      <c r="DQ809" s="10"/>
      <c r="DR809" s="10"/>
      <c r="DS809" s="10"/>
      <c r="DT809" s="10"/>
      <c r="DU809" s="10"/>
      <c r="DV809" s="10"/>
    </row>
    <row r="810" spans="55:126" x14ac:dyDescent="0.35">
      <c r="BC810">
        <v>807</v>
      </c>
      <c r="BD810">
        <v>6093547.5985937882</v>
      </c>
      <c r="BI810">
        <v>807</v>
      </c>
      <c r="BJ810">
        <v>49969.239895868188</v>
      </c>
      <c r="BO810">
        <v>807</v>
      </c>
      <c r="BP810">
        <v>0.56799999999999995</v>
      </c>
      <c r="BW810">
        <v>807</v>
      </c>
      <c r="BX810">
        <v>26.614775716429772</v>
      </c>
      <c r="CE810">
        <v>807</v>
      </c>
      <c r="CF810">
        <v>2459096.9917369359</v>
      </c>
      <c r="CK810">
        <v>807</v>
      </c>
      <c r="CL810">
        <v>3756.7740679343578</v>
      </c>
      <c r="CS810">
        <v>806</v>
      </c>
      <c r="CT810" s="10">
        <v>6.4000000000000001E-2</v>
      </c>
      <c r="CU810" s="10">
        <v>6.8000000000000005E-2</v>
      </c>
      <c r="CV810" s="10">
        <v>5.8000000000000003E-2</v>
      </c>
      <c r="CW810" s="10">
        <v>5.1999999999999998E-2</v>
      </c>
      <c r="CX810" s="10">
        <v>5.3999999999999999E-2</v>
      </c>
      <c r="CY810" s="10">
        <v>5.8000000000000003E-2</v>
      </c>
      <c r="CZ810" s="10">
        <v>5.8000000000000003E-2</v>
      </c>
      <c r="DA810" s="10">
        <v>5.1999999999999998E-2</v>
      </c>
      <c r="DB810" s="10">
        <v>6.8000000000000005E-2</v>
      </c>
      <c r="DC810" s="10">
        <v>9.1999999999999998E-2</v>
      </c>
      <c r="DD810" s="10">
        <v>5.8000000000000003E-2</v>
      </c>
      <c r="DE810" s="10">
        <v>5.3999999999999999E-2</v>
      </c>
      <c r="DF810" s="10">
        <v>4.5999999999999999E-2</v>
      </c>
      <c r="DG810" s="10">
        <v>8.2000000000000003E-2</v>
      </c>
      <c r="DH810" s="10">
        <v>5.3999999999999999E-2</v>
      </c>
      <c r="DI810" s="10">
        <v>8.2000000000000003E-2</v>
      </c>
      <c r="DJ810" s="25">
        <v>10761.873976387315</v>
      </c>
      <c r="DK810" s="10">
        <v>0.61199999999999999</v>
      </c>
      <c r="DL810" s="10"/>
      <c r="DM810" s="10"/>
      <c r="DN810" s="10"/>
      <c r="DO810" s="10"/>
      <c r="DP810" s="10"/>
      <c r="DQ810" s="10"/>
      <c r="DR810" s="10"/>
      <c r="DS810" s="10"/>
      <c r="DT810" s="10"/>
      <c r="DU810" s="10"/>
      <c r="DV810" s="10"/>
    </row>
    <row r="811" spans="55:126" x14ac:dyDescent="0.35">
      <c r="BC811">
        <v>808</v>
      </c>
      <c r="BD811">
        <v>3739371.1799137131</v>
      </c>
      <c r="BI811">
        <v>808</v>
      </c>
      <c r="BJ811">
        <v>10967.50665765236</v>
      </c>
      <c r="BO811">
        <v>808</v>
      </c>
      <c r="BP811">
        <v>0.624</v>
      </c>
      <c r="BW811">
        <v>808</v>
      </c>
      <c r="BX811">
        <v>20.397519089515331</v>
      </c>
      <c r="CE811">
        <v>808</v>
      </c>
      <c r="CF811">
        <v>2212469.5829826542</v>
      </c>
      <c r="CK811">
        <v>808</v>
      </c>
      <c r="CL811">
        <v>2825.9892882649065</v>
      </c>
      <c r="CS811">
        <v>807</v>
      </c>
      <c r="CT811" s="10">
        <v>6.8000000000000005E-2</v>
      </c>
      <c r="CU811" s="10">
        <v>5.3999999999999999E-2</v>
      </c>
      <c r="CV811" s="10">
        <v>6.6000000000000003E-2</v>
      </c>
      <c r="CW811" s="10">
        <v>5.8000000000000003E-2</v>
      </c>
      <c r="CX811" s="10">
        <v>5.6000000000000001E-2</v>
      </c>
      <c r="CY811" s="10">
        <v>7.3999999999999996E-2</v>
      </c>
      <c r="CZ811" s="10">
        <v>4.5999999999999999E-2</v>
      </c>
      <c r="DA811" s="10">
        <v>5.3999999999999999E-2</v>
      </c>
      <c r="DB811" s="10">
        <v>0.05</v>
      </c>
      <c r="DC811" s="10">
        <v>9.1999999999999998E-2</v>
      </c>
      <c r="DD811" s="10">
        <v>7.5999999999999998E-2</v>
      </c>
      <c r="DE811" s="10">
        <v>0.06</v>
      </c>
      <c r="DF811" s="10">
        <v>7.8E-2</v>
      </c>
      <c r="DG811" s="10">
        <v>5.3999999999999999E-2</v>
      </c>
      <c r="DH811" s="10">
        <v>0.06</v>
      </c>
      <c r="DI811" s="10">
        <v>5.3999999999999999E-2</v>
      </c>
      <c r="DJ811" s="25">
        <v>-2518.1345451881066</v>
      </c>
      <c r="DK811" s="10">
        <v>0.59599999999999997</v>
      </c>
      <c r="DL811" s="10"/>
      <c r="DM811" s="10"/>
      <c r="DN811" s="10"/>
      <c r="DO811" s="10"/>
      <c r="DP811" s="10"/>
      <c r="DQ811" s="10"/>
      <c r="DR811" s="10"/>
      <c r="DS811" s="10"/>
      <c r="DT811" s="10"/>
      <c r="DU811" s="10"/>
      <c r="DV811" s="10"/>
    </row>
    <row r="812" spans="55:126" x14ac:dyDescent="0.35">
      <c r="BC812">
        <v>809</v>
      </c>
      <c r="BD812">
        <v>5172591.7307066722</v>
      </c>
      <c r="BI812">
        <v>809</v>
      </c>
      <c r="BJ812">
        <v>12523.56445314805</v>
      </c>
      <c r="BO812">
        <v>809</v>
      </c>
      <c r="BP812">
        <v>0.64600000000000002</v>
      </c>
      <c r="BW812">
        <v>809</v>
      </c>
      <c r="BX812">
        <v>-61.445604075091254</v>
      </c>
      <c r="CE812">
        <v>809</v>
      </c>
      <c r="CF812">
        <v>1552919.7547911175</v>
      </c>
      <c r="CK812">
        <v>809</v>
      </c>
      <c r="CL812">
        <v>3715.1093727560619</v>
      </c>
      <c r="CS812">
        <v>808</v>
      </c>
      <c r="CT812" s="10">
        <v>6.6000000000000003E-2</v>
      </c>
      <c r="CU812" s="10">
        <v>5.8000000000000003E-2</v>
      </c>
      <c r="CV812" s="10">
        <v>0.05</v>
      </c>
      <c r="CW812" s="10">
        <v>7.8E-2</v>
      </c>
      <c r="CX812" s="10">
        <v>0.06</v>
      </c>
      <c r="CY812" s="10">
        <v>0.06</v>
      </c>
      <c r="CZ812" s="10">
        <v>4.8000000000000001E-2</v>
      </c>
      <c r="DA812" s="10">
        <v>0.06</v>
      </c>
      <c r="DB812" s="10">
        <v>6.2E-2</v>
      </c>
      <c r="DC812" s="10">
        <v>5.8000000000000003E-2</v>
      </c>
      <c r="DD812" s="10">
        <v>6.8000000000000005E-2</v>
      </c>
      <c r="DE812" s="10">
        <v>7.0000000000000007E-2</v>
      </c>
      <c r="DF812" s="10">
        <v>8.2000000000000003E-2</v>
      </c>
      <c r="DG812" s="10">
        <v>5.8000000000000003E-2</v>
      </c>
      <c r="DH812" s="10">
        <v>6.6000000000000003E-2</v>
      </c>
      <c r="DI812" s="10">
        <v>5.6000000000000001E-2</v>
      </c>
      <c r="DJ812" s="25">
        <v>11425.315812823794</v>
      </c>
      <c r="DK812" s="10">
        <v>0.59</v>
      </c>
      <c r="DL812" s="10"/>
      <c r="DM812" s="10"/>
      <c r="DN812" s="10"/>
      <c r="DO812" s="10"/>
      <c r="DP812" s="10"/>
      <c r="DQ812" s="10"/>
      <c r="DR812" s="10"/>
      <c r="DS812" s="10"/>
      <c r="DT812" s="10"/>
      <c r="DU812" s="10"/>
      <c r="DV812" s="10"/>
    </row>
    <row r="813" spans="55:126" x14ac:dyDescent="0.35">
      <c r="BC813">
        <v>810</v>
      </c>
      <c r="BD813">
        <v>6918017.4049578262</v>
      </c>
      <c r="BI813">
        <v>810</v>
      </c>
      <c r="BJ813">
        <v>10278.801059759788</v>
      </c>
      <c r="BO813">
        <v>810</v>
      </c>
      <c r="BP813">
        <v>0.59799999999999998</v>
      </c>
      <c r="BW813">
        <v>810</v>
      </c>
      <c r="BX813">
        <v>24.637705507689972</v>
      </c>
      <c r="CE813">
        <v>810</v>
      </c>
      <c r="CF813">
        <v>948095.05864529777</v>
      </c>
      <c r="CK813">
        <v>810</v>
      </c>
      <c r="CL813">
        <v>1298.600056297252</v>
      </c>
      <c r="CS813">
        <v>809</v>
      </c>
      <c r="CT813" s="10">
        <v>7.1999999999999995E-2</v>
      </c>
      <c r="CU813" s="10">
        <v>6.6000000000000003E-2</v>
      </c>
      <c r="CV813" s="10">
        <v>6.2E-2</v>
      </c>
      <c r="CW813" s="10">
        <v>7.0000000000000007E-2</v>
      </c>
      <c r="CX813" s="10">
        <v>5.3999999999999999E-2</v>
      </c>
      <c r="CY813" s="10">
        <v>5.3999999999999999E-2</v>
      </c>
      <c r="CZ813" s="10">
        <v>6.6000000000000003E-2</v>
      </c>
      <c r="DA813" s="10">
        <v>5.1999999999999998E-2</v>
      </c>
      <c r="DB813" s="10">
        <v>5.6000000000000001E-2</v>
      </c>
      <c r="DC813" s="10">
        <v>0.06</v>
      </c>
      <c r="DD813" s="10">
        <v>6.6000000000000003E-2</v>
      </c>
      <c r="DE813" s="10">
        <v>6.6000000000000003E-2</v>
      </c>
      <c r="DF813" s="10">
        <v>6.8000000000000005E-2</v>
      </c>
      <c r="DG813" s="10">
        <v>9.1999999999999998E-2</v>
      </c>
      <c r="DH813" s="10">
        <v>4.3999999999999997E-2</v>
      </c>
      <c r="DI813" s="10">
        <v>5.1999999999999998E-2</v>
      </c>
      <c r="DJ813" s="25">
        <v>5193.0101813077745</v>
      </c>
      <c r="DK813" s="10">
        <v>0.60199999999999998</v>
      </c>
      <c r="DL813" s="10"/>
      <c r="DM813" s="10"/>
      <c r="DN813" s="10"/>
      <c r="DO813" s="10"/>
      <c r="DP813" s="10"/>
      <c r="DQ813" s="10"/>
      <c r="DR813" s="10"/>
      <c r="DS813" s="10"/>
      <c r="DT813" s="10"/>
      <c r="DU813" s="10"/>
      <c r="DV813" s="10"/>
    </row>
    <row r="814" spans="55:126" x14ac:dyDescent="0.35">
      <c r="BC814">
        <v>811</v>
      </c>
      <c r="BD814">
        <v>9870563.99827566</v>
      </c>
      <c r="BI814">
        <v>811</v>
      </c>
      <c r="BJ814">
        <v>9783.8533148374172</v>
      </c>
      <c r="BO814">
        <v>811</v>
      </c>
      <c r="BP814">
        <v>0.59599999999999997</v>
      </c>
      <c r="BW814">
        <v>811</v>
      </c>
      <c r="BX814">
        <v>24.395749851904032</v>
      </c>
      <c r="CE814">
        <v>811</v>
      </c>
      <c r="CF814">
        <v>1865387.87341003</v>
      </c>
      <c r="CK814">
        <v>811</v>
      </c>
      <c r="CL814">
        <v>3195.4957831806887</v>
      </c>
      <c r="CS814">
        <v>810</v>
      </c>
      <c r="CT814" s="10">
        <v>7.5999999999999998E-2</v>
      </c>
      <c r="CU814" s="10">
        <v>7.0000000000000007E-2</v>
      </c>
      <c r="CV814" s="10">
        <v>7.3999999999999996E-2</v>
      </c>
      <c r="CW814" s="10">
        <v>4.5999999999999999E-2</v>
      </c>
      <c r="CX814" s="10">
        <v>5.8000000000000003E-2</v>
      </c>
      <c r="CY814" s="10">
        <v>7.1999999999999995E-2</v>
      </c>
      <c r="CZ814" s="10">
        <v>5.1999999999999998E-2</v>
      </c>
      <c r="DA814" s="10">
        <v>5.3999999999999999E-2</v>
      </c>
      <c r="DB814" s="10">
        <v>0.06</v>
      </c>
      <c r="DC814" s="10">
        <v>6.6000000000000003E-2</v>
      </c>
      <c r="DD814" s="10">
        <v>5.6000000000000001E-2</v>
      </c>
      <c r="DE814" s="10">
        <v>6.2E-2</v>
      </c>
      <c r="DF814" s="10">
        <v>5.6000000000000001E-2</v>
      </c>
      <c r="DG814" s="10">
        <v>7.5999999999999998E-2</v>
      </c>
      <c r="DH814" s="10">
        <v>5.3999999999999999E-2</v>
      </c>
      <c r="DI814" s="10">
        <v>6.8000000000000005E-2</v>
      </c>
      <c r="DJ814" s="25">
        <v>8705.7107156884904</v>
      </c>
      <c r="DK814" s="10">
        <v>0.60199999999999998</v>
      </c>
      <c r="DL814" s="10"/>
      <c r="DM814" s="10"/>
      <c r="DN814" s="10"/>
      <c r="DO814" s="10"/>
      <c r="DP814" s="10"/>
      <c r="DQ814" s="10"/>
      <c r="DR814" s="10"/>
      <c r="DS814" s="10"/>
      <c r="DT814" s="10"/>
      <c r="DU814" s="10"/>
      <c r="DV814" s="10"/>
    </row>
    <row r="815" spans="55:126" x14ac:dyDescent="0.35">
      <c r="BC815">
        <v>812</v>
      </c>
      <c r="BD815">
        <v>5529136.1287374636</v>
      </c>
      <c r="BI815">
        <v>812</v>
      </c>
      <c r="BJ815">
        <v>10922.924054686391</v>
      </c>
      <c r="BO815">
        <v>812</v>
      </c>
      <c r="BP815">
        <v>0.63800000000000001</v>
      </c>
      <c r="BW815">
        <v>812</v>
      </c>
      <c r="BX815">
        <v>25.149530392263785</v>
      </c>
      <c r="CE815">
        <v>812</v>
      </c>
      <c r="CF815">
        <v>2005905.8074731375</v>
      </c>
      <c r="CK815">
        <v>812</v>
      </c>
      <c r="CL815">
        <v>4661.7609300209315</v>
      </c>
      <c r="CS815">
        <v>811</v>
      </c>
      <c r="CT815" s="10">
        <v>8.4000000000000005E-2</v>
      </c>
      <c r="CU815" s="10">
        <v>6.6000000000000003E-2</v>
      </c>
      <c r="CV815" s="10">
        <v>4.5999999999999999E-2</v>
      </c>
      <c r="CW815" s="10">
        <v>5.8000000000000003E-2</v>
      </c>
      <c r="CX815" s="10">
        <v>7.1999999999999995E-2</v>
      </c>
      <c r="CY815" s="10">
        <v>5.8000000000000003E-2</v>
      </c>
      <c r="CZ815" s="10">
        <v>8.4000000000000005E-2</v>
      </c>
      <c r="DA815" s="10">
        <v>4.5999999999999999E-2</v>
      </c>
      <c r="DB815" s="10">
        <v>5.8000000000000003E-2</v>
      </c>
      <c r="DC815" s="10">
        <v>5.6000000000000001E-2</v>
      </c>
      <c r="DD815" s="10">
        <v>5.8000000000000003E-2</v>
      </c>
      <c r="DE815" s="10">
        <v>7.8E-2</v>
      </c>
      <c r="DF815" s="10">
        <v>0.06</v>
      </c>
      <c r="DG815" s="10">
        <v>5.3999999999999999E-2</v>
      </c>
      <c r="DH815" s="10">
        <v>0.06</v>
      </c>
      <c r="DI815" s="10">
        <v>6.2E-2</v>
      </c>
      <c r="DJ815" s="25">
        <v>11708.199100803782</v>
      </c>
      <c r="DK815" s="10">
        <v>0.56200000000000006</v>
      </c>
      <c r="DL815" s="10"/>
      <c r="DM815" s="10"/>
      <c r="DN815" s="10"/>
      <c r="DO815" s="10"/>
      <c r="DP815" s="10"/>
      <c r="DQ815" s="10"/>
      <c r="DR815" s="10"/>
      <c r="DS815" s="10"/>
      <c r="DT815" s="10"/>
      <c r="DU815" s="10"/>
      <c r="DV815" s="10"/>
    </row>
    <row r="816" spans="55:126" x14ac:dyDescent="0.35">
      <c r="BC816">
        <v>813</v>
      </c>
      <c r="BD816">
        <v>4373871.9330158895</v>
      </c>
      <c r="BI816">
        <v>813</v>
      </c>
      <c r="BJ816">
        <v>11350.499015383954</v>
      </c>
      <c r="BO816">
        <v>813</v>
      </c>
      <c r="BP816">
        <v>0.61799999999999999</v>
      </c>
      <c r="BW816">
        <v>813</v>
      </c>
      <c r="BX816">
        <v>34.464239864406295</v>
      </c>
      <c r="CE816">
        <v>813</v>
      </c>
      <c r="CF816">
        <v>1576175.6366546047</v>
      </c>
      <c r="CK816">
        <v>813</v>
      </c>
      <c r="CL816">
        <v>3653.9130945171869</v>
      </c>
      <c r="CS816">
        <v>812</v>
      </c>
      <c r="CT816" s="10">
        <v>5.3999999999999999E-2</v>
      </c>
      <c r="CU816" s="10">
        <v>6.2E-2</v>
      </c>
      <c r="CV816" s="10">
        <v>4.2000000000000003E-2</v>
      </c>
      <c r="CW816" s="10">
        <v>5.8000000000000003E-2</v>
      </c>
      <c r="CX816" s="10">
        <v>8.2000000000000003E-2</v>
      </c>
      <c r="CY816" s="10">
        <v>8.2000000000000003E-2</v>
      </c>
      <c r="CZ816" s="10">
        <v>0.08</v>
      </c>
      <c r="DA816" s="10">
        <v>0.05</v>
      </c>
      <c r="DB816" s="10">
        <v>6.8000000000000005E-2</v>
      </c>
      <c r="DC816" s="10">
        <v>5.6000000000000001E-2</v>
      </c>
      <c r="DD816" s="10">
        <v>5.1999999999999998E-2</v>
      </c>
      <c r="DE816" s="10">
        <v>6.4000000000000001E-2</v>
      </c>
      <c r="DF816" s="10">
        <v>5.3999999999999999E-2</v>
      </c>
      <c r="DG816" s="10">
        <v>7.1999999999999995E-2</v>
      </c>
      <c r="DH816" s="10">
        <v>7.5999999999999998E-2</v>
      </c>
      <c r="DI816" s="10">
        <v>4.8000000000000001E-2</v>
      </c>
      <c r="DJ816" s="25">
        <v>8519.8626219756079</v>
      </c>
      <c r="DK816" s="10">
        <v>0.57199999999999995</v>
      </c>
      <c r="DL816" s="10"/>
      <c r="DM816" s="10"/>
      <c r="DN816" s="10"/>
      <c r="DO816" s="10"/>
      <c r="DP816" s="10"/>
      <c r="DQ816" s="10"/>
      <c r="DR816" s="10"/>
      <c r="DS816" s="10"/>
      <c r="DT816" s="10"/>
      <c r="DU816" s="10"/>
      <c r="DV816" s="10"/>
    </row>
    <row r="817" spans="55:126" x14ac:dyDescent="0.35">
      <c r="BC817">
        <v>814</v>
      </c>
      <c r="BD817">
        <v>5624168.2845088029</v>
      </c>
      <c r="BI817">
        <v>814</v>
      </c>
      <c r="BJ817">
        <v>9915.1113408534184</v>
      </c>
      <c r="BO817">
        <v>814</v>
      </c>
      <c r="BP817">
        <v>0.6</v>
      </c>
      <c r="BW817">
        <v>814</v>
      </c>
      <c r="BX817">
        <v>23.078929836480974</v>
      </c>
      <c r="CE817">
        <v>814</v>
      </c>
      <c r="CF817">
        <v>1839744.9273547702</v>
      </c>
      <c r="CK817">
        <v>814</v>
      </c>
      <c r="CL817">
        <v>3773.40169177901</v>
      </c>
      <c r="CS817">
        <v>813</v>
      </c>
      <c r="CT817" s="10">
        <v>0.05</v>
      </c>
      <c r="CU817" s="10">
        <v>6.8000000000000005E-2</v>
      </c>
      <c r="CV817" s="10">
        <v>0.06</v>
      </c>
      <c r="CW817" s="10">
        <v>5.6000000000000001E-2</v>
      </c>
      <c r="CX817" s="10">
        <v>6.4000000000000001E-2</v>
      </c>
      <c r="CY817" s="10">
        <v>5.8000000000000003E-2</v>
      </c>
      <c r="CZ817" s="10">
        <v>8.2000000000000003E-2</v>
      </c>
      <c r="DA817" s="10">
        <v>7.3999999999999996E-2</v>
      </c>
      <c r="DB817" s="10">
        <v>4.5999999999999999E-2</v>
      </c>
      <c r="DC817" s="10">
        <v>6.8000000000000005E-2</v>
      </c>
      <c r="DD817" s="10">
        <v>0.06</v>
      </c>
      <c r="DE817" s="10">
        <v>6.8000000000000005E-2</v>
      </c>
      <c r="DF817" s="10">
        <v>5.6000000000000001E-2</v>
      </c>
      <c r="DG817" s="10">
        <v>0.06</v>
      </c>
      <c r="DH817" s="10">
        <v>5.3999999999999999E-2</v>
      </c>
      <c r="DI817" s="10">
        <v>7.5999999999999998E-2</v>
      </c>
      <c r="DJ817" s="25">
        <v>10617.548630625823</v>
      </c>
      <c r="DK817" s="10">
        <v>0.58599999999999997</v>
      </c>
      <c r="DL817" s="10"/>
      <c r="DM817" s="10"/>
      <c r="DN817" s="10"/>
      <c r="DO817" s="10"/>
      <c r="DP817" s="10"/>
      <c r="DQ817" s="10"/>
      <c r="DR817" s="10"/>
      <c r="DS817" s="10"/>
      <c r="DT817" s="10"/>
      <c r="DU817" s="10"/>
      <c r="DV817" s="10"/>
    </row>
    <row r="818" spans="55:126" x14ac:dyDescent="0.35">
      <c r="BC818">
        <v>815</v>
      </c>
      <c r="BD818">
        <v>5090883.4842262529</v>
      </c>
      <c r="BI818">
        <v>815</v>
      </c>
      <c r="BJ818">
        <v>10024.741545523755</v>
      </c>
      <c r="BO818">
        <v>815</v>
      </c>
      <c r="BP818">
        <v>0.63</v>
      </c>
      <c r="BW818">
        <v>815</v>
      </c>
      <c r="BX818">
        <v>25.664607910267971</v>
      </c>
      <c r="CE818">
        <v>815</v>
      </c>
      <c r="CF818">
        <v>977400.33539582486</v>
      </c>
      <c r="CK818">
        <v>815</v>
      </c>
      <c r="CL818">
        <v>4146.9364771011897</v>
      </c>
      <c r="CS818">
        <v>814</v>
      </c>
      <c r="CT818" s="10">
        <v>3.7999999999999999E-2</v>
      </c>
      <c r="CU818" s="10">
        <v>6.4000000000000001E-2</v>
      </c>
      <c r="CV818" s="10">
        <v>5.8000000000000003E-2</v>
      </c>
      <c r="CW818" s="10">
        <v>7.8E-2</v>
      </c>
      <c r="CX818" s="10">
        <v>6.4000000000000001E-2</v>
      </c>
      <c r="CY818" s="10">
        <v>6.6000000000000003E-2</v>
      </c>
      <c r="CZ818" s="10">
        <v>6.8000000000000005E-2</v>
      </c>
      <c r="DA818" s="10">
        <v>9.1999999999999998E-2</v>
      </c>
      <c r="DB818" s="10">
        <v>6.2E-2</v>
      </c>
      <c r="DC818" s="10">
        <v>5.6000000000000001E-2</v>
      </c>
      <c r="DD818" s="10">
        <v>6.2E-2</v>
      </c>
      <c r="DE818" s="10">
        <v>7.0000000000000007E-2</v>
      </c>
      <c r="DF818" s="10">
        <v>6.4000000000000001E-2</v>
      </c>
      <c r="DG818" s="10">
        <v>5.1999999999999998E-2</v>
      </c>
      <c r="DH818" s="10">
        <v>5.8000000000000003E-2</v>
      </c>
      <c r="DI818" s="10">
        <v>4.8000000000000001E-2</v>
      </c>
      <c r="DJ818" s="25">
        <v>10304.030771854321</v>
      </c>
      <c r="DK818" s="10">
        <v>0.61199999999999999</v>
      </c>
      <c r="DL818" s="10"/>
      <c r="DM818" s="10"/>
      <c r="DN818" s="10"/>
      <c r="DO818" s="10"/>
      <c r="DP818" s="10"/>
      <c r="DQ818" s="10"/>
      <c r="DR818" s="10"/>
      <c r="DS818" s="10"/>
      <c r="DT818" s="10"/>
      <c r="DU818" s="10"/>
      <c r="DV818" s="10"/>
    </row>
    <row r="819" spans="55:126" x14ac:dyDescent="0.35">
      <c r="BC819">
        <v>816</v>
      </c>
      <c r="BD819">
        <v>24818250.597193781</v>
      </c>
      <c r="BI819">
        <v>816</v>
      </c>
      <c r="BJ819">
        <v>10124.251066580022</v>
      </c>
      <c r="BO819">
        <v>816</v>
      </c>
      <c r="BP819">
        <v>0.59199999999999997</v>
      </c>
      <c r="BW819">
        <v>816</v>
      </c>
      <c r="BX819">
        <v>14.055144104949944</v>
      </c>
      <c r="CE819">
        <v>816</v>
      </c>
      <c r="CF819">
        <v>3608903.9561596853</v>
      </c>
      <c r="CK819">
        <v>816</v>
      </c>
      <c r="CL819">
        <v>2115.2002002928621</v>
      </c>
      <c r="CS819">
        <v>815</v>
      </c>
      <c r="CT819" s="10">
        <v>7.1999999999999995E-2</v>
      </c>
      <c r="CU819" s="10">
        <v>5.8000000000000003E-2</v>
      </c>
      <c r="CV819" s="10">
        <v>0.08</v>
      </c>
      <c r="CW819" s="10">
        <v>7.3999999999999996E-2</v>
      </c>
      <c r="CX819" s="10">
        <v>5.6000000000000001E-2</v>
      </c>
      <c r="CY819" s="10">
        <v>6.8000000000000005E-2</v>
      </c>
      <c r="CZ819" s="10">
        <v>0.05</v>
      </c>
      <c r="DA819" s="10">
        <v>5.3999999999999999E-2</v>
      </c>
      <c r="DB819" s="10">
        <v>5.6000000000000001E-2</v>
      </c>
      <c r="DC819" s="10">
        <v>7.3999999999999996E-2</v>
      </c>
      <c r="DD819" s="10">
        <v>5.3999999999999999E-2</v>
      </c>
      <c r="DE819" s="10">
        <v>6.2E-2</v>
      </c>
      <c r="DF819" s="10">
        <v>0.06</v>
      </c>
      <c r="DG819" s="10">
        <v>6.4000000000000001E-2</v>
      </c>
      <c r="DH819" s="10">
        <v>6.2E-2</v>
      </c>
      <c r="DI819" s="10">
        <v>5.6000000000000001E-2</v>
      </c>
      <c r="DJ819" s="25">
        <v>10001.884319022078</v>
      </c>
      <c r="DK819" s="10">
        <v>0.65</v>
      </c>
      <c r="DL819" s="10"/>
      <c r="DM819" s="10"/>
      <c r="DN819" s="10"/>
      <c r="DO819" s="10"/>
      <c r="DP819" s="10"/>
      <c r="DQ819" s="10"/>
      <c r="DR819" s="10"/>
      <c r="DS819" s="10"/>
      <c r="DT819" s="10"/>
      <c r="DU819" s="10"/>
      <c r="DV819" s="10"/>
    </row>
    <row r="820" spans="55:126" x14ac:dyDescent="0.35">
      <c r="BC820">
        <v>817</v>
      </c>
      <c r="BD820">
        <v>5788834.547302166</v>
      </c>
      <c r="BI820">
        <v>817</v>
      </c>
      <c r="BJ820">
        <v>10276.708086501112</v>
      </c>
      <c r="BO820">
        <v>817</v>
      </c>
      <c r="BP820">
        <v>0.56799999999999995</v>
      </c>
      <c r="BW820">
        <v>817</v>
      </c>
      <c r="BX820">
        <v>66.820697605797392</v>
      </c>
      <c r="CE820">
        <v>817</v>
      </c>
      <c r="CF820">
        <v>978596.78584771696</v>
      </c>
      <c r="CK820">
        <v>817</v>
      </c>
      <c r="CL820">
        <v>2996.5060903765839</v>
      </c>
      <c r="CS820">
        <v>816</v>
      </c>
      <c r="CT820" s="10">
        <v>0.06</v>
      </c>
      <c r="CU820" s="10">
        <v>4.5999999999999999E-2</v>
      </c>
      <c r="CV820" s="10">
        <v>7.8E-2</v>
      </c>
      <c r="CW820" s="10">
        <v>5.8000000000000003E-2</v>
      </c>
      <c r="CX820" s="10">
        <v>7.0000000000000007E-2</v>
      </c>
      <c r="CY820" s="10">
        <v>7.3999999999999996E-2</v>
      </c>
      <c r="CZ820" s="10">
        <v>6.6000000000000003E-2</v>
      </c>
      <c r="DA820" s="10">
        <v>7.1999999999999995E-2</v>
      </c>
      <c r="DB820" s="10">
        <v>5.6000000000000001E-2</v>
      </c>
      <c r="DC820" s="10">
        <v>6.4000000000000001E-2</v>
      </c>
      <c r="DD820" s="10">
        <v>6.4000000000000001E-2</v>
      </c>
      <c r="DE820" s="10">
        <v>0.04</v>
      </c>
      <c r="DF820" s="10">
        <v>7.3999999999999996E-2</v>
      </c>
      <c r="DG820" s="10">
        <v>5.1999999999999998E-2</v>
      </c>
      <c r="DH820" s="10">
        <v>5.8000000000000003E-2</v>
      </c>
      <c r="DI820" s="10">
        <v>6.8000000000000005E-2</v>
      </c>
      <c r="DJ820" s="25">
        <v>10803.709525527685</v>
      </c>
      <c r="DK820" s="10">
        <v>0.624</v>
      </c>
      <c r="DL820" s="10"/>
      <c r="DM820" s="10"/>
      <c r="DN820" s="10"/>
      <c r="DO820" s="10"/>
      <c r="DP820" s="10"/>
      <c r="DQ820" s="10"/>
      <c r="DR820" s="10"/>
      <c r="DS820" s="10"/>
      <c r="DT820" s="10"/>
      <c r="DU820" s="10"/>
      <c r="DV820" s="10"/>
    </row>
    <row r="821" spans="55:126" x14ac:dyDescent="0.35">
      <c r="BC821">
        <v>818</v>
      </c>
      <c r="BD821">
        <v>4883893.7904853895</v>
      </c>
      <c r="BI821">
        <v>818</v>
      </c>
      <c r="BJ821">
        <v>6699.2896988626835</v>
      </c>
      <c r="BO821">
        <v>818</v>
      </c>
      <c r="BP821">
        <v>0.63</v>
      </c>
      <c r="BW821">
        <v>818</v>
      </c>
      <c r="BX821">
        <v>26.47133563610678</v>
      </c>
      <c r="CE821">
        <v>818</v>
      </c>
      <c r="CF821">
        <v>1640220.1903151451</v>
      </c>
      <c r="CK821">
        <v>818</v>
      </c>
      <c r="CL821">
        <v>4809.9668379237828</v>
      </c>
      <c r="CS821">
        <v>817</v>
      </c>
      <c r="CT821" s="10">
        <v>7.5999999999999998E-2</v>
      </c>
      <c r="CU821" s="10">
        <v>0.05</v>
      </c>
      <c r="CV821" s="10">
        <v>5.1999999999999998E-2</v>
      </c>
      <c r="CW821" s="10">
        <v>6.4000000000000001E-2</v>
      </c>
      <c r="CX821" s="10">
        <v>5.3999999999999999E-2</v>
      </c>
      <c r="CY821" s="10">
        <v>7.1999999999999995E-2</v>
      </c>
      <c r="CZ821" s="10">
        <v>7.5999999999999998E-2</v>
      </c>
      <c r="DA821" s="10">
        <v>8.2000000000000003E-2</v>
      </c>
      <c r="DB821" s="10">
        <v>7.1999999999999995E-2</v>
      </c>
      <c r="DC821" s="10">
        <v>7.1999999999999995E-2</v>
      </c>
      <c r="DD821" s="10">
        <v>7.1999999999999995E-2</v>
      </c>
      <c r="DE821" s="10">
        <v>5.6000000000000001E-2</v>
      </c>
      <c r="DF821" s="10">
        <v>6.2E-2</v>
      </c>
      <c r="DG821" s="10">
        <v>0.04</v>
      </c>
      <c r="DH821" s="10">
        <v>0.04</v>
      </c>
      <c r="DI821" s="10">
        <v>0.06</v>
      </c>
      <c r="DJ821" s="25">
        <v>10009.188050490298</v>
      </c>
      <c r="DK821" s="10">
        <v>0.58599999999999997</v>
      </c>
      <c r="DL821" s="10"/>
      <c r="DM821" s="10"/>
      <c r="DN821" s="10"/>
      <c r="DO821" s="10"/>
      <c r="DP821" s="10"/>
      <c r="DQ821" s="10"/>
      <c r="DR821" s="10"/>
      <c r="DS821" s="10"/>
      <c r="DT821" s="10"/>
      <c r="DU821" s="10"/>
      <c r="DV821" s="10"/>
    </row>
    <row r="822" spans="55:126" x14ac:dyDescent="0.35">
      <c r="BC822">
        <v>819</v>
      </c>
      <c r="BD822">
        <v>5515106.1163619496</v>
      </c>
      <c r="BI822">
        <v>819</v>
      </c>
      <c r="BJ822">
        <v>11205.200222397332</v>
      </c>
      <c r="BO822">
        <v>819</v>
      </c>
      <c r="BP822">
        <v>0.58799999999999997</v>
      </c>
      <c r="BW822">
        <v>819</v>
      </c>
      <c r="BX822">
        <v>23.165532531915662</v>
      </c>
      <c r="CE822">
        <v>819</v>
      </c>
      <c r="CF822">
        <v>2104345.5116791651</v>
      </c>
      <c r="CK822">
        <v>819</v>
      </c>
      <c r="CL822">
        <v>2809.4059684369854</v>
      </c>
      <c r="CS822">
        <v>818</v>
      </c>
      <c r="CT822" s="10">
        <v>7.8E-2</v>
      </c>
      <c r="CU822" s="10">
        <v>7.1999999999999995E-2</v>
      </c>
      <c r="CV822" s="10">
        <v>6.2E-2</v>
      </c>
      <c r="CW822" s="10">
        <v>7.5999999999999998E-2</v>
      </c>
      <c r="CX822" s="10">
        <v>4.8000000000000001E-2</v>
      </c>
      <c r="CY822" s="10">
        <v>0.06</v>
      </c>
      <c r="CZ822" s="10">
        <v>5.6000000000000001E-2</v>
      </c>
      <c r="DA822" s="10">
        <v>6.6000000000000003E-2</v>
      </c>
      <c r="DB822" s="10">
        <v>5.8000000000000003E-2</v>
      </c>
      <c r="DC822" s="10">
        <v>5.8000000000000003E-2</v>
      </c>
      <c r="DD822" s="10">
        <v>4.5999999999999999E-2</v>
      </c>
      <c r="DE822" s="10">
        <v>6.2E-2</v>
      </c>
      <c r="DF822" s="10">
        <v>8.2000000000000003E-2</v>
      </c>
      <c r="DG822" s="10">
        <v>6.2E-2</v>
      </c>
      <c r="DH822" s="10">
        <v>6.4000000000000001E-2</v>
      </c>
      <c r="DI822" s="10">
        <v>0.05</v>
      </c>
      <c r="DJ822" s="25">
        <v>32034.838953517778</v>
      </c>
      <c r="DK822" s="10">
        <v>0.61199999999999999</v>
      </c>
      <c r="DL822" s="10"/>
      <c r="DM822" s="10"/>
      <c r="DN822" s="10"/>
      <c r="DO822" s="10"/>
      <c r="DP822" s="10"/>
      <c r="DQ822" s="10"/>
      <c r="DR822" s="10"/>
      <c r="DS822" s="10"/>
      <c r="DT822" s="10"/>
      <c r="DU822" s="10"/>
      <c r="DV822" s="10"/>
    </row>
    <row r="823" spans="55:126" x14ac:dyDescent="0.35">
      <c r="BC823">
        <v>820</v>
      </c>
      <c r="BD823">
        <v>5607490.3857237846</v>
      </c>
      <c r="BI823">
        <v>820</v>
      </c>
      <c r="BJ823">
        <v>7676.1786031441479</v>
      </c>
      <c r="BO823">
        <v>820</v>
      </c>
      <c r="BP823">
        <v>0.624</v>
      </c>
      <c r="BW823">
        <v>820</v>
      </c>
      <c r="BX823">
        <v>24.992499032797713</v>
      </c>
      <c r="CE823">
        <v>820</v>
      </c>
      <c r="CF823">
        <v>-5426.7723194135742</v>
      </c>
      <c r="CK823">
        <v>820</v>
      </c>
      <c r="CL823">
        <v>4664.122178159625</v>
      </c>
      <c r="CS823">
        <v>819</v>
      </c>
      <c r="CT823" s="10">
        <v>8.4000000000000005E-2</v>
      </c>
      <c r="CU823" s="10">
        <v>0.05</v>
      </c>
      <c r="CV823" s="10">
        <v>8.4000000000000005E-2</v>
      </c>
      <c r="CW823" s="10">
        <v>6.6000000000000003E-2</v>
      </c>
      <c r="CX823" s="10">
        <v>0.06</v>
      </c>
      <c r="CY823" s="10">
        <v>5.1999999999999998E-2</v>
      </c>
      <c r="CZ823" s="10">
        <v>6.2E-2</v>
      </c>
      <c r="DA823" s="10">
        <v>6.4000000000000001E-2</v>
      </c>
      <c r="DB823" s="10">
        <v>5.8000000000000003E-2</v>
      </c>
      <c r="DC823" s="10">
        <v>0.05</v>
      </c>
      <c r="DD823" s="10">
        <v>5.8000000000000003E-2</v>
      </c>
      <c r="DE823" s="10">
        <v>6.4000000000000001E-2</v>
      </c>
      <c r="DF823" s="10">
        <v>5.1999999999999998E-2</v>
      </c>
      <c r="DG823" s="10">
        <v>7.0000000000000007E-2</v>
      </c>
      <c r="DH823" s="10">
        <v>7.3999999999999996E-2</v>
      </c>
      <c r="DI823" s="10">
        <v>5.1999999999999998E-2</v>
      </c>
      <c r="DJ823" s="25">
        <v>13112.860663592457</v>
      </c>
      <c r="DK823" s="10">
        <v>0.63600000000000001</v>
      </c>
      <c r="DL823" s="10"/>
      <c r="DM823" s="10"/>
      <c r="DN823" s="10"/>
      <c r="DO823" s="10"/>
      <c r="DP823" s="10"/>
      <c r="DQ823" s="10"/>
      <c r="DR823" s="10"/>
      <c r="DS823" s="10"/>
      <c r="DT823" s="10"/>
      <c r="DU823" s="10"/>
      <c r="DV823" s="10"/>
    </row>
    <row r="824" spans="55:126" x14ac:dyDescent="0.35">
      <c r="BC824">
        <v>821</v>
      </c>
      <c r="BD824">
        <v>5490569.2798808012</v>
      </c>
      <c r="BI824">
        <v>821</v>
      </c>
      <c r="BJ824">
        <v>9849.3534760844013</v>
      </c>
      <c r="BO824">
        <v>821</v>
      </c>
      <c r="BP824">
        <v>0.62</v>
      </c>
      <c r="BW824">
        <v>821</v>
      </c>
      <c r="BX824">
        <v>25.572456194601024</v>
      </c>
      <c r="CE824">
        <v>821</v>
      </c>
      <c r="CF824">
        <v>2463535.5502686705</v>
      </c>
      <c r="CK824">
        <v>821</v>
      </c>
      <c r="CL824">
        <v>911.03200668764134</v>
      </c>
      <c r="CS824">
        <v>820</v>
      </c>
      <c r="CT824" s="10">
        <v>6.6000000000000003E-2</v>
      </c>
      <c r="CU824" s="10">
        <v>5.1999999999999998E-2</v>
      </c>
      <c r="CV824" s="10">
        <v>7.0000000000000007E-2</v>
      </c>
      <c r="CW824" s="10">
        <v>4.5999999999999999E-2</v>
      </c>
      <c r="CX824" s="10">
        <v>5.6000000000000001E-2</v>
      </c>
      <c r="CY824" s="10">
        <v>6.8000000000000005E-2</v>
      </c>
      <c r="CZ824" s="10">
        <v>5.6000000000000001E-2</v>
      </c>
      <c r="DA824" s="10">
        <v>5.6000000000000001E-2</v>
      </c>
      <c r="DB824" s="10">
        <v>7.1999999999999995E-2</v>
      </c>
      <c r="DC824" s="10">
        <v>7.8E-2</v>
      </c>
      <c r="DD824" s="10">
        <v>5.3999999999999999E-2</v>
      </c>
      <c r="DE824" s="10">
        <v>5.1999999999999998E-2</v>
      </c>
      <c r="DF824" s="10">
        <v>7.0000000000000007E-2</v>
      </c>
      <c r="DG824" s="10">
        <v>0.06</v>
      </c>
      <c r="DH824" s="10">
        <v>6.4000000000000001E-2</v>
      </c>
      <c r="DI824" s="10">
        <v>0.08</v>
      </c>
      <c r="DJ824" s="25">
        <v>9824.9848220255026</v>
      </c>
      <c r="DK824" s="10">
        <v>0.58599999999999997</v>
      </c>
      <c r="DL824" s="10"/>
      <c r="DM824" s="10"/>
      <c r="DN824" s="10"/>
      <c r="DO824" s="10"/>
      <c r="DP824" s="10"/>
      <c r="DQ824" s="10"/>
      <c r="DR824" s="10"/>
      <c r="DS824" s="10"/>
      <c r="DT824" s="10"/>
      <c r="DU824" s="10"/>
      <c r="DV824" s="10"/>
    </row>
    <row r="825" spans="55:126" x14ac:dyDescent="0.35">
      <c r="BC825">
        <v>822</v>
      </c>
      <c r="BD825">
        <v>4816980.0294462256</v>
      </c>
      <c r="BI825">
        <v>822</v>
      </c>
      <c r="BJ825">
        <v>8146.7463646881806</v>
      </c>
      <c r="BO825">
        <v>822</v>
      </c>
      <c r="BP825">
        <v>0.60799999999999998</v>
      </c>
      <c r="BW825">
        <v>822</v>
      </c>
      <c r="BX825">
        <v>25.635963804578058</v>
      </c>
      <c r="CE825">
        <v>822</v>
      </c>
      <c r="CF825">
        <v>-1691745.4458691678</v>
      </c>
      <c r="CK825">
        <v>822</v>
      </c>
      <c r="CL825">
        <v>2237.3525646552184</v>
      </c>
      <c r="CS825">
        <v>821</v>
      </c>
      <c r="CT825" s="10">
        <v>5.8000000000000003E-2</v>
      </c>
      <c r="CU825" s="10">
        <v>5.6000000000000001E-2</v>
      </c>
      <c r="CV825" s="10">
        <v>5.6000000000000001E-2</v>
      </c>
      <c r="CW825" s="10">
        <v>6.8000000000000005E-2</v>
      </c>
      <c r="CX825" s="10">
        <v>6.4000000000000001E-2</v>
      </c>
      <c r="CY825" s="10">
        <v>5.3999999999999999E-2</v>
      </c>
      <c r="CZ825" s="10">
        <v>7.1999999999999995E-2</v>
      </c>
      <c r="DA825" s="10">
        <v>7.3999999999999996E-2</v>
      </c>
      <c r="DB825" s="10">
        <v>5.3999999999999999E-2</v>
      </c>
      <c r="DC825" s="10">
        <v>0.06</v>
      </c>
      <c r="DD825" s="10">
        <v>8.4000000000000005E-2</v>
      </c>
      <c r="DE825" s="10">
        <v>5.6000000000000001E-2</v>
      </c>
      <c r="DF825" s="10">
        <v>6.6000000000000003E-2</v>
      </c>
      <c r="DG825" s="10">
        <v>5.6000000000000001E-2</v>
      </c>
      <c r="DH825" s="10">
        <v>6.4000000000000001E-2</v>
      </c>
      <c r="DI825" s="10">
        <v>5.8000000000000003E-2</v>
      </c>
      <c r="DJ825" s="25">
        <v>10288.616987331867</v>
      </c>
      <c r="DK825" s="10">
        <v>0.622</v>
      </c>
      <c r="DL825" s="10"/>
      <c r="DM825" s="10"/>
      <c r="DN825" s="10"/>
      <c r="DO825" s="10"/>
      <c r="DP825" s="10"/>
      <c r="DQ825" s="10"/>
      <c r="DR825" s="10"/>
      <c r="DS825" s="10"/>
      <c r="DT825" s="10"/>
      <c r="DU825" s="10"/>
      <c r="DV825" s="10"/>
    </row>
    <row r="826" spans="55:126" x14ac:dyDescent="0.35">
      <c r="BC826">
        <v>823</v>
      </c>
      <c r="BD826">
        <v>4852444.2789984243</v>
      </c>
      <c r="BI826">
        <v>823</v>
      </c>
      <c r="BJ826">
        <v>16687.914664440792</v>
      </c>
      <c r="BO826">
        <v>823</v>
      </c>
      <c r="BP826">
        <v>0.624</v>
      </c>
      <c r="BW826">
        <v>823</v>
      </c>
      <c r="BX826">
        <v>24.435400582932822</v>
      </c>
      <c r="CE826">
        <v>823</v>
      </c>
      <c r="CF826">
        <v>2165969.5343493647</v>
      </c>
      <c r="CK826">
        <v>823</v>
      </c>
      <c r="CL826">
        <v>4453.7178540709065</v>
      </c>
      <c r="CS826">
        <v>822</v>
      </c>
      <c r="CT826" s="10">
        <v>7.0000000000000007E-2</v>
      </c>
      <c r="CU826" s="10">
        <v>6.2E-2</v>
      </c>
      <c r="CV826" s="10">
        <v>4.8000000000000001E-2</v>
      </c>
      <c r="CW826" s="10">
        <v>6.4000000000000001E-2</v>
      </c>
      <c r="CX826" s="10">
        <v>7.5999999999999998E-2</v>
      </c>
      <c r="CY826" s="10">
        <v>6.8000000000000005E-2</v>
      </c>
      <c r="CZ826" s="10">
        <v>5.6000000000000001E-2</v>
      </c>
      <c r="DA826" s="10">
        <v>0.05</v>
      </c>
      <c r="DB826" s="10">
        <v>0.06</v>
      </c>
      <c r="DC826" s="10">
        <v>5.3999999999999999E-2</v>
      </c>
      <c r="DD826" s="10">
        <v>6.8000000000000005E-2</v>
      </c>
      <c r="DE826" s="10">
        <v>7.1999999999999995E-2</v>
      </c>
      <c r="DF826" s="10">
        <v>5.3999999999999999E-2</v>
      </c>
      <c r="DG826" s="10">
        <v>6.6000000000000003E-2</v>
      </c>
      <c r="DH826" s="10">
        <v>6.6000000000000003E-2</v>
      </c>
      <c r="DI826" s="10">
        <v>6.6000000000000003E-2</v>
      </c>
      <c r="DJ826" s="25">
        <v>21000.876852425234</v>
      </c>
      <c r="DK826" s="10">
        <v>0.61599999999999999</v>
      </c>
      <c r="DL826" s="10"/>
      <c r="DM826" s="10"/>
      <c r="DN826" s="10"/>
      <c r="DO826" s="10"/>
      <c r="DP826" s="10"/>
      <c r="DQ826" s="10"/>
      <c r="DR826" s="10"/>
      <c r="DS826" s="10"/>
      <c r="DT826" s="10"/>
      <c r="DU826" s="10"/>
      <c r="DV826" s="10"/>
    </row>
    <row r="827" spans="55:126" x14ac:dyDescent="0.35">
      <c r="BC827">
        <v>824</v>
      </c>
      <c r="BD827">
        <v>5711372.1886542775</v>
      </c>
      <c r="BI827">
        <v>824</v>
      </c>
      <c r="BJ827">
        <v>10926.528443394023</v>
      </c>
      <c r="BO827">
        <v>824</v>
      </c>
      <c r="BP827">
        <v>0.6</v>
      </c>
      <c r="BW827">
        <v>824</v>
      </c>
      <c r="BX827">
        <v>27.588278328165167</v>
      </c>
      <c r="CE827">
        <v>824</v>
      </c>
      <c r="CF827">
        <v>697460.19726387959</v>
      </c>
      <c r="CK827">
        <v>824</v>
      </c>
      <c r="CL827">
        <v>4772.3281682334064</v>
      </c>
      <c r="CS827">
        <v>823</v>
      </c>
      <c r="CT827" s="10">
        <v>0.06</v>
      </c>
      <c r="CU827" s="10">
        <v>4.3999999999999997E-2</v>
      </c>
      <c r="CV827" s="10">
        <v>5.3999999999999999E-2</v>
      </c>
      <c r="CW827" s="10">
        <v>7.8E-2</v>
      </c>
      <c r="CX827" s="10">
        <v>4.2000000000000003E-2</v>
      </c>
      <c r="CY827" s="10">
        <v>7.0000000000000007E-2</v>
      </c>
      <c r="CZ827" s="10">
        <v>7.0000000000000007E-2</v>
      </c>
      <c r="DA827" s="10">
        <v>7.0000000000000007E-2</v>
      </c>
      <c r="DB827" s="10">
        <v>6.2E-2</v>
      </c>
      <c r="DC827" s="10">
        <v>5.3999999999999999E-2</v>
      </c>
      <c r="DD827" s="10">
        <v>7.0000000000000007E-2</v>
      </c>
      <c r="DE827" s="10">
        <v>7.3999999999999996E-2</v>
      </c>
      <c r="DF827" s="10">
        <v>7.0000000000000007E-2</v>
      </c>
      <c r="DG827" s="10">
        <v>5.1999999999999998E-2</v>
      </c>
      <c r="DH827" s="10">
        <v>7.8E-2</v>
      </c>
      <c r="DI827" s="10">
        <v>5.1999999999999998E-2</v>
      </c>
      <c r="DJ827" s="25">
        <v>9109.9108418389296</v>
      </c>
      <c r="DK827" s="10">
        <v>0.628</v>
      </c>
      <c r="DL827" s="10"/>
      <c r="DM827" s="10"/>
      <c r="DN827" s="10"/>
      <c r="DO827" s="10"/>
      <c r="DP827" s="10"/>
      <c r="DQ827" s="10"/>
      <c r="DR827" s="10"/>
      <c r="DS827" s="10"/>
      <c r="DT827" s="10"/>
      <c r="DU827" s="10"/>
      <c r="DV827" s="10"/>
    </row>
    <row r="828" spans="55:126" x14ac:dyDescent="0.35">
      <c r="BC828">
        <v>825</v>
      </c>
      <c r="BD828">
        <v>7087442.3928834619</v>
      </c>
      <c r="BI828">
        <v>825</v>
      </c>
      <c r="BJ828">
        <v>12365.026844618349</v>
      </c>
      <c r="BO828">
        <v>825</v>
      </c>
      <c r="BP828">
        <v>0.63800000000000001</v>
      </c>
      <c r="BW828">
        <v>825</v>
      </c>
      <c r="BX828">
        <v>25.311065482239972</v>
      </c>
      <c r="CE828">
        <v>825</v>
      </c>
      <c r="CF828">
        <v>-163201018.82256266</v>
      </c>
      <c r="CK828">
        <v>825</v>
      </c>
      <c r="CL828">
        <v>2905.5973550708122</v>
      </c>
      <c r="CS828">
        <v>824</v>
      </c>
      <c r="CT828" s="10">
        <v>0.09</v>
      </c>
      <c r="CU828" s="10">
        <v>5.8000000000000003E-2</v>
      </c>
      <c r="CV828" s="10">
        <v>6.8000000000000005E-2</v>
      </c>
      <c r="CW828" s="10">
        <v>5.1999999999999998E-2</v>
      </c>
      <c r="CX828" s="10">
        <v>6.2E-2</v>
      </c>
      <c r="CY828" s="10">
        <v>0.08</v>
      </c>
      <c r="CZ828" s="10">
        <v>6.2E-2</v>
      </c>
      <c r="DA828" s="10">
        <v>5.6000000000000001E-2</v>
      </c>
      <c r="DB828" s="10">
        <v>5.8000000000000003E-2</v>
      </c>
      <c r="DC828" s="10">
        <v>6.6000000000000003E-2</v>
      </c>
      <c r="DD828" s="10">
        <v>0.05</v>
      </c>
      <c r="DE828" s="10">
        <v>6.6000000000000003E-2</v>
      </c>
      <c r="DF828" s="10">
        <v>0.04</v>
      </c>
      <c r="DG828" s="10">
        <v>7.1999999999999995E-2</v>
      </c>
      <c r="DH828" s="10">
        <v>0.06</v>
      </c>
      <c r="DI828" s="10">
        <v>0.06</v>
      </c>
      <c r="DJ828" s="25">
        <v>14524.728942951351</v>
      </c>
      <c r="DK828" s="10">
        <v>0.60799999999999998</v>
      </c>
      <c r="DL828" s="10"/>
      <c r="DM828" s="10"/>
      <c r="DN828" s="10"/>
      <c r="DO828" s="10"/>
      <c r="DP828" s="10"/>
      <c r="DQ828" s="10"/>
      <c r="DR828" s="10"/>
      <c r="DS828" s="10"/>
      <c r="DT828" s="10"/>
      <c r="DU828" s="10"/>
      <c r="DV828" s="10"/>
    </row>
    <row r="829" spans="55:126" x14ac:dyDescent="0.35">
      <c r="BC829">
        <v>826</v>
      </c>
      <c r="BD829">
        <v>5280646.1433548722</v>
      </c>
      <c r="BI829">
        <v>826</v>
      </c>
      <c r="BJ829">
        <v>7913.968934640583</v>
      </c>
      <c r="BO829">
        <v>826</v>
      </c>
      <c r="BP829">
        <v>0.6</v>
      </c>
      <c r="BW829">
        <v>826</v>
      </c>
      <c r="BX829">
        <v>24.583939058777009</v>
      </c>
      <c r="CE829">
        <v>826</v>
      </c>
      <c r="CF829">
        <v>1903644.8752664726</v>
      </c>
      <c r="CK829">
        <v>826</v>
      </c>
      <c r="CL829">
        <v>3401.967269063015</v>
      </c>
      <c r="CS829">
        <v>825</v>
      </c>
      <c r="CT829" s="10">
        <v>4.5999999999999999E-2</v>
      </c>
      <c r="CU829" s="10">
        <v>9.6000000000000002E-2</v>
      </c>
      <c r="CV829" s="10">
        <v>5.6000000000000001E-2</v>
      </c>
      <c r="CW829" s="10">
        <v>4.2000000000000003E-2</v>
      </c>
      <c r="CX829" s="10">
        <v>5.1999999999999998E-2</v>
      </c>
      <c r="CY829" s="10">
        <v>0.11</v>
      </c>
      <c r="CZ829" s="10">
        <v>4.8000000000000001E-2</v>
      </c>
      <c r="DA829" s="10">
        <v>6.4000000000000001E-2</v>
      </c>
      <c r="DB829" s="10">
        <v>5.3999999999999999E-2</v>
      </c>
      <c r="DC829" s="10">
        <v>5.6000000000000001E-2</v>
      </c>
      <c r="DD829" s="10">
        <v>7.1999999999999995E-2</v>
      </c>
      <c r="DE829" s="10">
        <v>5.3999999999999999E-2</v>
      </c>
      <c r="DF829" s="10">
        <v>6.6000000000000003E-2</v>
      </c>
      <c r="DG829" s="10">
        <v>0.06</v>
      </c>
      <c r="DH829" s="10">
        <v>6.2E-2</v>
      </c>
      <c r="DI829" s="10">
        <v>6.2E-2</v>
      </c>
      <c r="DJ829" s="25">
        <v>6380.1027636807903</v>
      </c>
      <c r="DK829" s="10">
        <v>0.59799999999999998</v>
      </c>
      <c r="DL829" s="10"/>
      <c r="DM829" s="10"/>
      <c r="DN829" s="10"/>
      <c r="DO829" s="10"/>
      <c r="DP829" s="10"/>
      <c r="DQ829" s="10"/>
      <c r="DR829" s="10"/>
      <c r="DS829" s="10"/>
      <c r="DT829" s="10"/>
      <c r="DU829" s="10"/>
      <c r="DV829" s="10"/>
    </row>
    <row r="830" spans="55:126" x14ac:dyDescent="0.35">
      <c r="BC830">
        <v>827</v>
      </c>
      <c r="BD830">
        <v>6353246.7345772628</v>
      </c>
      <c r="BI830">
        <v>827</v>
      </c>
      <c r="BJ830">
        <v>10574.3736967069</v>
      </c>
      <c r="BO830">
        <v>827</v>
      </c>
      <c r="BP830">
        <v>0.60599999999999998</v>
      </c>
      <c r="BW830">
        <v>827</v>
      </c>
      <c r="BX830">
        <v>26.390679641363427</v>
      </c>
      <c r="CE830">
        <v>827</v>
      </c>
      <c r="CF830">
        <v>1670539.3672303832</v>
      </c>
      <c r="CK830">
        <v>827</v>
      </c>
      <c r="CL830">
        <v>7686.263740340828</v>
      </c>
      <c r="CS830">
        <v>826</v>
      </c>
      <c r="CT830" s="10">
        <v>6.6000000000000003E-2</v>
      </c>
      <c r="CU830" s="10">
        <v>4.5999999999999999E-2</v>
      </c>
      <c r="CV830" s="10">
        <v>4.5999999999999999E-2</v>
      </c>
      <c r="CW830" s="10">
        <v>4.3999999999999997E-2</v>
      </c>
      <c r="CX830" s="10">
        <v>0.06</v>
      </c>
      <c r="CY830" s="10">
        <v>6.8000000000000005E-2</v>
      </c>
      <c r="CZ830" s="10">
        <v>6.8000000000000005E-2</v>
      </c>
      <c r="DA830" s="10">
        <v>5.3999999999999999E-2</v>
      </c>
      <c r="DB830" s="10">
        <v>8.2000000000000003E-2</v>
      </c>
      <c r="DC830" s="10">
        <v>7.0000000000000007E-2</v>
      </c>
      <c r="DD830" s="10">
        <v>8.4000000000000005E-2</v>
      </c>
      <c r="DE830" s="10">
        <v>8.2000000000000003E-2</v>
      </c>
      <c r="DF830" s="10">
        <v>4.5999999999999999E-2</v>
      </c>
      <c r="DG830" s="10">
        <v>5.6000000000000001E-2</v>
      </c>
      <c r="DH830" s="10">
        <v>6.2E-2</v>
      </c>
      <c r="DI830" s="10">
        <v>6.6000000000000003E-2</v>
      </c>
      <c r="DJ830" s="25">
        <v>11681.932221841354</v>
      </c>
      <c r="DK830" s="10">
        <v>0.6</v>
      </c>
      <c r="DL830" s="10"/>
      <c r="DM830" s="10"/>
      <c r="DN830" s="10"/>
      <c r="DO830" s="10"/>
      <c r="DP830" s="10"/>
      <c r="DQ830" s="10"/>
      <c r="DR830" s="10"/>
      <c r="DS830" s="10"/>
      <c r="DT830" s="10"/>
      <c r="DU830" s="10"/>
      <c r="DV830" s="10"/>
    </row>
    <row r="831" spans="55:126" x14ac:dyDescent="0.35">
      <c r="BC831">
        <v>828</v>
      </c>
      <c r="BD831">
        <v>4746721.6914304588</v>
      </c>
      <c r="BI831">
        <v>828</v>
      </c>
      <c r="BJ831">
        <v>10385.143357373101</v>
      </c>
      <c r="BO831">
        <v>828</v>
      </c>
      <c r="BP831">
        <v>0.52400000000000002</v>
      </c>
      <c r="BW831">
        <v>828</v>
      </c>
      <c r="BX831">
        <v>22.725584504395108</v>
      </c>
      <c r="CE831">
        <v>828</v>
      </c>
      <c r="CF831">
        <v>1559183.7994256327</v>
      </c>
      <c r="CK831">
        <v>828</v>
      </c>
      <c r="CL831">
        <v>4394.460783534445</v>
      </c>
      <c r="CS831">
        <v>827</v>
      </c>
      <c r="CT831" s="10">
        <v>7.1999999999999995E-2</v>
      </c>
      <c r="CU831" s="10">
        <v>0.05</v>
      </c>
      <c r="CV831" s="10">
        <v>6.2E-2</v>
      </c>
      <c r="CW831" s="10">
        <v>5.1999999999999998E-2</v>
      </c>
      <c r="CX831" s="10">
        <v>6.2E-2</v>
      </c>
      <c r="CY831" s="10">
        <v>8.2000000000000003E-2</v>
      </c>
      <c r="CZ831" s="10">
        <v>6.6000000000000003E-2</v>
      </c>
      <c r="DA831" s="10">
        <v>6.6000000000000003E-2</v>
      </c>
      <c r="DB831" s="10">
        <v>0.06</v>
      </c>
      <c r="DC831" s="10">
        <v>6.8000000000000005E-2</v>
      </c>
      <c r="DD831" s="10">
        <v>6.4000000000000001E-2</v>
      </c>
      <c r="DE831" s="10">
        <v>5.1999999999999998E-2</v>
      </c>
      <c r="DF831" s="10">
        <v>5.6000000000000001E-2</v>
      </c>
      <c r="DG831" s="10">
        <v>5.8000000000000003E-2</v>
      </c>
      <c r="DH831" s="10">
        <v>7.0000000000000007E-2</v>
      </c>
      <c r="DI831" s="10">
        <v>0.06</v>
      </c>
      <c r="DJ831" s="25">
        <v>10743.564899169432</v>
      </c>
      <c r="DK831" s="10">
        <v>0.57199999999999995</v>
      </c>
      <c r="DL831" s="10"/>
      <c r="DM831" s="10"/>
      <c r="DN831" s="10"/>
      <c r="DO831" s="10"/>
      <c r="DP831" s="10"/>
      <c r="DQ831" s="10"/>
      <c r="DR831" s="10"/>
      <c r="DS831" s="10"/>
      <c r="DT831" s="10"/>
      <c r="DU831" s="10"/>
      <c r="DV831" s="10"/>
    </row>
    <row r="832" spans="55:126" x14ac:dyDescent="0.35">
      <c r="BC832">
        <v>829</v>
      </c>
      <c r="BD832">
        <v>5003210.682975282</v>
      </c>
      <c r="BI832">
        <v>829</v>
      </c>
      <c r="BJ832">
        <v>9594.2460406436712</v>
      </c>
      <c r="BO832">
        <v>829</v>
      </c>
      <c r="BP832">
        <v>0.61599999999999999</v>
      </c>
      <c r="BW832">
        <v>829</v>
      </c>
      <c r="BX832">
        <v>21.801045928023122</v>
      </c>
      <c r="CE832">
        <v>829</v>
      </c>
      <c r="CF832">
        <v>3382101.5542545146</v>
      </c>
      <c r="CK832">
        <v>829</v>
      </c>
      <c r="CL832">
        <v>4001.0384142858693</v>
      </c>
      <c r="CS832">
        <v>828</v>
      </c>
      <c r="CT832" s="10">
        <v>5.1999999999999998E-2</v>
      </c>
      <c r="CU832" s="10">
        <v>6.4000000000000001E-2</v>
      </c>
      <c r="CV832" s="10">
        <v>5.8000000000000003E-2</v>
      </c>
      <c r="CW832" s="10">
        <v>5.1999999999999998E-2</v>
      </c>
      <c r="CX832" s="10">
        <v>7.5999999999999998E-2</v>
      </c>
      <c r="CY832" s="10">
        <v>7.1999999999999995E-2</v>
      </c>
      <c r="CZ832" s="10">
        <v>4.3999999999999997E-2</v>
      </c>
      <c r="DA832" s="10">
        <v>6.6000000000000003E-2</v>
      </c>
      <c r="DB832" s="10">
        <v>0.06</v>
      </c>
      <c r="DC832" s="10">
        <v>4.3999999999999997E-2</v>
      </c>
      <c r="DD832" s="10">
        <v>6.4000000000000001E-2</v>
      </c>
      <c r="DE832" s="10">
        <v>7.3999999999999996E-2</v>
      </c>
      <c r="DF832" s="10">
        <v>6.8000000000000005E-2</v>
      </c>
      <c r="DG832" s="10">
        <v>7.5999999999999998E-2</v>
      </c>
      <c r="DH832" s="10">
        <v>6.6000000000000003E-2</v>
      </c>
      <c r="DI832" s="10">
        <v>6.4000000000000001E-2</v>
      </c>
      <c r="DJ832" s="25">
        <v>6955.1971129543372</v>
      </c>
      <c r="DK832" s="10">
        <v>0.62</v>
      </c>
      <c r="DL832" s="10"/>
      <c r="DM832" s="10"/>
      <c r="DN832" s="10"/>
      <c r="DO832" s="10"/>
      <c r="DP832" s="10"/>
      <c r="DQ832" s="10"/>
      <c r="DR832" s="10"/>
      <c r="DS832" s="10"/>
      <c r="DT832" s="10"/>
      <c r="DU832" s="10"/>
      <c r="DV832" s="10"/>
    </row>
    <row r="833" spans="55:126" x14ac:dyDescent="0.35">
      <c r="BC833">
        <v>830</v>
      </c>
      <c r="BD833">
        <v>6036993.1773980223</v>
      </c>
      <c r="BI833">
        <v>830</v>
      </c>
      <c r="BJ833">
        <v>9982.8236437559517</v>
      </c>
      <c r="BO833">
        <v>830</v>
      </c>
      <c r="BP833">
        <v>0.61399999999999999</v>
      </c>
      <c r="BW833">
        <v>830</v>
      </c>
      <c r="BX833">
        <v>22.069192218422113</v>
      </c>
      <c r="CE833">
        <v>830</v>
      </c>
      <c r="CF833">
        <v>1596798.7668945128</v>
      </c>
      <c r="CK833">
        <v>830</v>
      </c>
      <c r="CL833">
        <v>4879.0333084060221</v>
      </c>
      <c r="CS833">
        <v>829</v>
      </c>
      <c r="CT833" s="10">
        <v>4.8000000000000001E-2</v>
      </c>
      <c r="CU833" s="10">
        <v>6.8000000000000005E-2</v>
      </c>
      <c r="CV833" s="10">
        <v>8.2000000000000003E-2</v>
      </c>
      <c r="CW833" s="10">
        <v>5.1999999999999998E-2</v>
      </c>
      <c r="CX833" s="10">
        <v>0.06</v>
      </c>
      <c r="CY833" s="10">
        <v>5.1999999999999998E-2</v>
      </c>
      <c r="CZ833" s="10">
        <v>0.05</v>
      </c>
      <c r="DA833" s="10">
        <v>6.6000000000000003E-2</v>
      </c>
      <c r="DB833" s="10">
        <v>7.1999999999999995E-2</v>
      </c>
      <c r="DC833" s="10">
        <v>6.8000000000000005E-2</v>
      </c>
      <c r="DD833" s="10">
        <v>6.4000000000000001E-2</v>
      </c>
      <c r="DE833" s="10">
        <v>6.6000000000000003E-2</v>
      </c>
      <c r="DF833" s="10">
        <v>5.8000000000000003E-2</v>
      </c>
      <c r="DG833" s="10">
        <v>6.8000000000000005E-2</v>
      </c>
      <c r="DH833" s="10">
        <v>7.1999999999999995E-2</v>
      </c>
      <c r="DI833" s="10">
        <v>5.3999999999999999E-2</v>
      </c>
      <c r="DJ833" s="25">
        <v>10518.252795515455</v>
      </c>
      <c r="DK833" s="10">
        <v>0.6</v>
      </c>
      <c r="DL833" s="10"/>
      <c r="DM833" s="10"/>
      <c r="DN833" s="10"/>
      <c r="DO833" s="10"/>
      <c r="DP833" s="10"/>
      <c r="DQ833" s="10"/>
      <c r="DR833" s="10"/>
      <c r="DS833" s="10"/>
      <c r="DT833" s="10"/>
      <c r="DU833" s="10"/>
      <c r="DV833" s="10"/>
    </row>
    <row r="834" spans="55:126" x14ac:dyDescent="0.35">
      <c r="BC834">
        <v>831</v>
      </c>
      <c r="BD834">
        <v>7235675.7435842408</v>
      </c>
      <c r="BI834">
        <v>831</v>
      </c>
      <c r="BJ834">
        <v>13050.880095020664</v>
      </c>
      <c r="BO834">
        <v>831</v>
      </c>
      <c r="BP834">
        <v>0.59</v>
      </c>
      <c r="BW834">
        <v>831</v>
      </c>
      <c r="BX834">
        <v>24.858270384794164</v>
      </c>
      <c r="CE834">
        <v>831</v>
      </c>
      <c r="CF834">
        <v>-51441952.576434113</v>
      </c>
      <c r="CK834">
        <v>831</v>
      </c>
      <c r="CL834">
        <v>3623.7827676471343</v>
      </c>
      <c r="CS834">
        <v>830</v>
      </c>
      <c r="CT834" s="10">
        <v>5.1999999999999998E-2</v>
      </c>
      <c r="CU834" s="10">
        <v>4.5999999999999999E-2</v>
      </c>
      <c r="CV834" s="10">
        <v>6.4000000000000001E-2</v>
      </c>
      <c r="CW834" s="10">
        <v>6.6000000000000003E-2</v>
      </c>
      <c r="CX834" s="10">
        <v>6.4000000000000001E-2</v>
      </c>
      <c r="CY834" s="10">
        <v>7.1999999999999995E-2</v>
      </c>
      <c r="CZ834" s="10">
        <v>7.1999999999999995E-2</v>
      </c>
      <c r="DA834" s="10">
        <v>5.6000000000000001E-2</v>
      </c>
      <c r="DB834" s="10">
        <v>7.0000000000000007E-2</v>
      </c>
      <c r="DC834" s="10">
        <v>5.1999999999999998E-2</v>
      </c>
      <c r="DD834" s="10">
        <v>7.0000000000000007E-2</v>
      </c>
      <c r="DE834" s="10">
        <v>5.3999999999999999E-2</v>
      </c>
      <c r="DF834" s="10">
        <v>5.8000000000000003E-2</v>
      </c>
      <c r="DG834" s="10">
        <v>5.3999999999999999E-2</v>
      </c>
      <c r="DH834" s="10">
        <v>9.4E-2</v>
      </c>
      <c r="DI834" s="10">
        <v>5.6000000000000001E-2</v>
      </c>
      <c r="DJ834" s="25">
        <v>8938.0022949573322</v>
      </c>
      <c r="DK834" s="10">
        <v>0.61799999999999999</v>
      </c>
      <c r="DL834" s="10"/>
      <c r="DM834" s="10"/>
      <c r="DN834" s="10"/>
      <c r="DO834" s="10"/>
      <c r="DP834" s="10"/>
      <c r="DQ834" s="10"/>
      <c r="DR834" s="10"/>
      <c r="DS834" s="10"/>
      <c r="DT834" s="10"/>
      <c r="DU834" s="10"/>
      <c r="DV834" s="10"/>
    </row>
    <row r="835" spans="55:126" x14ac:dyDescent="0.35">
      <c r="BC835">
        <v>832</v>
      </c>
      <c r="BD835">
        <v>5137119.4406621912</v>
      </c>
      <c r="BI835">
        <v>832</v>
      </c>
      <c r="BJ835">
        <v>10555.108526442589</v>
      </c>
      <c r="BO835">
        <v>832</v>
      </c>
      <c r="BP835">
        <v>0.61599999999999999</v>
      </c>
      <c r="BW835">
        <v>832</v>
      </c>
      <c r="BX835">
        <v>21.35936395210808</v>
      </c>
      <c r="CE835">
        <v>832</v>
      </c>
      <c r="CF835">
        <v>1683414.8726918141</v>
      </c>
      <c r="CK835">
        <v>832</v>
      </c>
      <c r="CL835">
        <v>607.79563575428301</v>
      </c>
      <c r="CS835">
        <v>831</v>
      </c>
      <c r="CT835" s="10">
        <v>7.5999999999999998E-2</v>
      </c>
      <c r="CU835" s="10">
        <v>7.0000000000000007E-2</v>
      </c>
      <c r="CV835" s="10">
        <v>5.3999999999999999E-2</v>
      </c>
      <c r="CW835" s="10">
        <v>0.05</v>
      </c>
      <c r="CX835" s="10">
        <v>6.8000000000000005E-2</v>
      </c>
      <c r="CY835" s="10">
        <v>6.8000000000000005E-2</v>
      </c>
      <c r="CZ835" s="10">
        <v>7.8E-2</v>
      </c>
      <c r="DA835" s="10">
        <v>6.8000000000000005E-2</v>
      </c>
      <c r="DB835" s="10">
        <v>5.8000000000000003E-2</v>
      </c>
      <c r="DC835" s="10">
        <v>0.06</v>
      </c>
      <c r="DD835" s="10">
        <v>5.3999999999999999E-2</v>
      </c>
      <c r="DE835" s="10">
        <v>7.5999999999999998E-2</v>
      </c>
      <c r="DF835" s="10">
        <v>5.1999999999999998E-2</v>
      </c>
      <c r="DG835" s="10">
        <v>7.5999999999999998E-2</v>
      </c>
      <c r="DH835" s="10">
        <v>0.04</v>
      </c>
      <c r="DI835" s="10">
        <v>5.1999999999999998E-2</v>
      </c>
      <c r="DJ835" s="25">
        <v>7493.5828170342556</v>
      </c>
      <c r="DK835" s="10">
        <v>0.61399999999999999</v>
      </c>
      <c r="DL835" s="10"/>
      <c r="DM835" s="10"/>
      <c r="DN835" s="10"/>
      <c r="DO835" s="10"/>
      <c r="DP835" s="10"/>
      <c r="DQ835" s="10"/>
      <c r="DR835" s="10"/>
      <c r="DS835" s="10"/>
      <c r="DT835" s="10"/>
      <c r="DU835" s="10"/>
      <c r="DV835" s="10"/>
    </row>
    <row r="836" spans="55:126" x14ac:dyDescent="0.35">
      <c r="BC836">
        <v>833</v>
      </c>
      <c r="BD836">
        <v>5239920.4603474485</v>
      </c>
      <c r="BI836">
        <v>833</v>
      </c>
      <c r="BJ836">
        <v>11012.610459899059</v>
      </c>
      <c r="BO836">
        <v>833</v>
      </c>
      <c r="BP836">
        <v>0.56999999999999995</v>
      </c>
      <c r="BW836">
        <v>833</v>
      </c>
      <c r="BX836">
        <v>23.589351358266583</v>
      </c>
      <c r="CE836">
        <v>833</v>
      </c>
      <c r="CF836">
        <v>1291510.1696214615</v>
      </c>
      <c r="CK836">
        <v>833</v>
      </c>
      <c r="CL836">
        <v>3329.6626437672226</v>
      </c>
      <c r="CS836">
        <v>832</v>
      </c>
      <c r="CT836" s="10">
        <v>6.2E-2</v>
      </c>
      <c r="CU836" s="10">
        <v>0.06</v>
      </c>
      <c r="CV836" s="10">
        <v>6.2E-2</v>
      </c>
      <c r="CW836" s="10">
        <v>6.6000000000000003E-2</v>
      </c>
      <c r="CX836" s="10">
        <v>5.3999999999999999E-2</v>
      </c>
      <c r="CY836" s="10">
        <v>5.1999999999999998E-2</v>
      </c>
      <c r="CZ836" s="10">
        <v>5.8000000000000003E-2</v>
      </c>
      <c r="DA836" s="10">
        <v>7.5999999999999998E-2</v>
      </c>
      <c r="DB836" s="10">
        <v>0.04</v>
      </c>
      <c r="DC836" s="10">
        <v>7.0000000000000007E-2</v>
      </c>
      <c r="DD836" s="10">
        <v>8.7999999999999995E-2</v>
      </c>
      <c r="DE836" s="10">
        <v>6.8000000000000005E-2</v>
      </c>
      <c r="DF836" s="10">
        <v>0.06</v>
      </c>
      <c r="DG836" s="10">
        <v>7.1999999999999995E-2</v>
      </c>
      <c r="DH836" s="10">
        <v>5.8000000000000003E-2</v>
      </c>
      <c r="DI836" s="10">
        <v>5.3999999999999999E-2</v>
      </c>
      <c r="DJ836" s="25">
        <v>10054.176025722443</v>
      </c>
      <c r="DK836" s="10">
        <v>0.59599999999999997</v>
      </c>
      <c r="DL836" s="10"/>
      <c r="DM836" s="10"/>
      <c r="DN836" s="10"/>
      <c r="DO836" s="10"/>
      <c r="DP836" s="10"/>
      <c r="DQ836" s="10"/>
      <c r="DR836" s="10"/>
      <c r="DS836" s="10"/>
      <c r="DT836" s="10"/>
      <c r="DU836" s="10"/>
      <c r="DV836" s="10"/>
    </row>
    <row r="837" spans="55:126" x14ac:dyDescent="0.35">
      <c r="BC837">
        <v>834</v>
      </c>
      <c r="BD837">
        <v>4880293.5080570867</v>
      </c>
      <c r="BI837">
        <v>834</v>
      </c>
      <c r="BJ837">
        <v>7404.4244855755724</v>
      </c>
      <c r="BO837">
        <v>834</v>
      </c>
      <c r="BP837">
        <v>0.58799999999999997</v>
      </c>
      <c r="BW837">
        <v>834</v>
      </c>
      <c r="BX837">
        <v>26.227662941180203</v>
      </c>
      <c r="CE837">
        <v>834</v>
      </c>
      <c r="CF837">
        <v>2110318.2645240449</v>
      </c>
      <c r="CK837">
        <v>834</v>
      </c>
      <c r="CL837">
        <v>7443.4483235610242</v>
      </c>
      <c r="CS837">
        <v>833</v>
      </c>
      <c r="CT837" s="10">
        <v>4.5999999999999999E-2</v>
      </c>
      <c r="CU837" s="10">
        <v>6.6000000000000003E-2</v>
      </c>
      <c r="CV837" s="10">
        <v>0.06</v>
      </c>
      <c r="CW837" s="10">
        <v>7.5999999999999998E-2</v>
      </c>
      <c r="CX837" s="10">
        <v>5.3999999999999999E-2</v>
      </c>
      <c r="CY837" s="10">
        <v>0.06</v>
      </c>
      <c r="CZ837" s="10">
        <v>7.3999999999999996E-2</v>
      </c>
      <c r="DA837" s="10">
        <v>7.3999999999999996E-2</v>
      </c>
      <c r="DB837" s="10">
        <v>6.6000000000000003E-2</v>
      </c>
      <c r="DC837" s="10">
        <v>6.6000000000000003E-2</v>
      </c>
      <c r="DD837" s="10">
        <v>6.2E-2</v>
      </c>
      <c r="DE837" s="10">
        <v>5.1999999999999998E-2</v>
      </c>
      <c r="DF837" s="10">
        <v>5.8000000000000003E-2</v>
      </c>
      <c r="DG837" s="10">
        <v>4.3999999999999997E-2</v>
      </c>
      <c r="DH837" s="10">
        <v>7.1999999999999995E-2</v>
      </c>
      <c r="DI837" s="10">
        <v>7.0000000000000007E-2</v>
      </c>
      <c r="DJ837" s="25">
        <v>10570.750616109053</v>
      </c>
      <c r="DK837" s="10">
        <v>0.61399999999999999</v>
      </c>
      <c r="DL837" s="10"/>
      <c r="DM837" s="10"/>
      <c r="DN837" s="10"/>
      <c r="DO837" s="10"/>
      <c r="DP837" s="10"/>
      <c r="DQ837" s="10"/>
      <c r="DR837" s="10"/>
      <c r="DS837" s="10"/>
      <c r="DT837" s="10"/>
      <c r="DU837" s="10"/>
      <c r="DV837" s="10"/>
    </row>
    <row r="838" spans="55:126" x14ac:dyDescent="0.35">
      <c r="BC838">
        <v>835</v>
      </c>
      <c r="BD838">
        <v>5593779.9501829538</v>
      </c>
      <c r="BI838">
        <v>835</v>
      </c>
      <c r="BJ838">
        <v>8988.2843694701478</v>
      </c>
      <c r="BO838">
        <v>835</v>
      </c>
      <c r="BP838">
        <v>0.56799999999999995</v>
      </c>
      <c r="BW838">
        <v>835</v>
      </c>
      <c r="BX838">
        <v>24.480457988106789</v>
      </c>
      <c r="CE838">
        <v>835</v>
      </c>
      <c r="CF838">
        <v>2104061.2143989373</v>
      </c>
      <c r="CK838">
        <v>835</v>
      </c>
      <c r="CL838">
        <v>5004.2592000045279</v>
      </c>
      <c r="CS838">
        <v>834</v>
      </c>
      <c r="CT838" s="10">
        <v>0.05</v>
      </c>
      <c r="CU838" s="10">
        <v>5.8000000000000003E-2</v>
      </c>
      <c r="CV838" s="10">
        <v>7.3999999999999996E-2</v>
      </c>
      <c r="CW838" s="10">
        <v>7.8E-2</v>
      </c>
      <c r="CX838" s="10">
        <v>8.5999999999999993E-2</v>
      </c>
      <c r="CY838" s="10">
        <v>0.08</v>
      </c>
      <c r="CZ838" s="10">
        <v>6.2E-2</v>
      </c>
      <c r="DA838" s="10">
        <v>2.8000000000000001E-2</v>
      </c>
      <c r="DB838" s="10">
        <v>5.6000000000000001E-2</v>
      </c>
      <c r="DC838" s="10">
        <v>5.3999999999999999E-2</v>
      </c>
      <c r="DD838" s="10">
        <v>7.0000000000000007E-2</v>
      </c>
      <c r="DE838" s="10">
        <v>5.6000000000000001E-2</v>
      </c>
      <c r="DF838" s="10">
        <v>5.3999999999999999E-2</v>
      </c>
      <c r="DG838" s="10">
        <v>9.1999999999999998E-2</v>
      </c>
      <c r="DH838" s="10">
        <v>4.2000000000000003E-2</v>
      </c>
      <c r="DI838" s="10">
        <v>0.06</v>
      </c>
      <c r="DJ838" s="25">
        <v>8680.4511805373331</v>
      </c>
      <c r="DK838" s="10">
        <v>0.58199999999999996</v>
      </c>
      <c r="DL838" s="10"/>
      <c r="DM838" s="10"/>
      <c r="DN838" s="10"/>
      <c r="DO838" s="10"/>
      <c r="DP838" s="10"/>
      <c r="DQ838" s="10"/>
      <c r="DR838" s="10"/>
      <c r="DS838" s="10"/>
      <c r="DT838" s="10"/>
      <c r="DU838" s="10"/>
      <c r="DV838" s="10"/>
    </row>
    <row r="839" spans="55:126" x14ac:dyDescent="0.35">
      <c r="BC839">
        <v>836</v>
      </c>
      <c r="BD839">
        <v>5799387.5628683213</v>
      </c>
      <c r="BI839">
        <v>836</v>
      </c>
      <c r="BJ839">
        <v>8654.308810036393</v>
      </c>
      <c r="BO839">
        <v>836</v>
      </c>
      <c r="BP839">
        <v>0.62</v>
      </c>
      <c r="BW839">
        <v>836</v>
      </c>
      <c r="BX839">
        <v>23.002839336882001</v>
      </c>
      <c r="CE839">
        <v>836</v>
      </c>
      <c r="CF839">
        <v>1986372.2218687902</v>
      </c>
      <c r="CK839">
        <v>836</v>
      </c>
      <c r="CL839">
        <v>4011.2183966923208</v>
      </c>
      <c r="CS839">
        <v>835</v>
      </c>
      <c r="CT839" s="10">
        <v>5.3999999999999999E-2</v>
      </c>
      <c r="CU839" s="10">
        <v>6.6000000000000003E-2</v>
      </c>
      <c r="CV839" s="10">
        <v>7.8E-2</v>
      </c>
      <c r="CW839" s="10">
        <v>7.0000000000000007E-2</v>
      </c>
      <c r="CX839" s="10">
        <v>6.6000000000000003E-2</v>
      </c>
      <c r="CY839" s="10">
        <v>6.6000000000000003E-2</v>
      </c>
      <c r="CZ839" s="10">
        <v>0.06</v>
      </c>
      <c r="DA839" s="10">
        <v>5.3999999999999999E-2</v>
      </c>
      <c r="DB839" s="10">
        <v>5.8000000000000003E-2</v>
      </c>
      <c r="DC839" s="10">
        <v>6.2E-2</v>
      </c>
      <c r="DD839" s="10">
        <v>6.6000000000000003E-2</v>
      </c>
      <c r="DE839" s="10">
        <v>6.4000000000000001E-2</v>
      </c>
      <c r="DF839" s="10">
        <v>5.6000000000000001E-2</v>
      </c>
      <c r="DG839" s="10">
        <v>5.3999999999999999E-2</v>
      </c>
      <c r="DH839" s="10">
        <v>6.4000000000000001E-2</v>
      </c>
      <c r="DI839" s="10">
        <v>6.2E-2</v>
      </c>
      <c r="DJ839" s="25">
        <v>8064.3538707733815</v>
      </c>
      <c r="DK839" s="10">
        <v>0.58599999999999997</v>
      </c>
      <c r="DL839" s="10"/>
      <c r="DM839" s="10"/>
      <c r="DN839" s="10"/>
      <c r="DO839" s="10"/>
      <c r="DP839" s="10"/>
      <c r="DQ839" s="10"/>
      <c r="DR839" s="10"/>
      <c r="DS839" s="10"/>
      <c r="DT839" s="10"/>
      <c r="DU839" s="10"/>
      <c r="DV839" s="10"/>
    </row>
    <row r="840" spans="55:126" x14ac:dyDescent="0.35">
      <c r="BC840">
        <v>837</v>
      </c>
      <c r="BD840">
        <v>5762656.5514541985</v>
      </c>
      <c r="BI840">
        <v>837</v>
      </c>
      <c r="BJ840">
        <v>11217.011021640776</v>
      </c>
      <c r="BO840">
        <v>837</v>
      </c>
      <c r="BP840">
        <v>0.62</v>
      </c>
      <c r="BW840">
        <v>837</v>
      </c>
      <c r="BX840">
        <v>25.106349238385302</v>
      </c>
      <c r="CE840">
        <v>837</v>
      </c>
      <c r="CF840">
        <v>2553285.9620270063</v>
      </c>
      <c r="CK840">
        <v>837</v>
      </c>
      <c r="CL840">
        <v>3230.0875070302827</v>
      </c>
      <c r="CS840">
        <v>836</v>
      </c>
      <c r="CT840" s="10">
        <v>4.3999999999999997E-2</v>
      </c>
      <c r="CU840" s="10">
        <v>5.6000000000000001E-2</v>
      </c>
      <c r="CV840" s="10">
        <v>5.1999999999999998E-2</v>
      </c>
      <c r="CW840" s="10">
        <v>6.4000000000000001E-2</v>
      </c>
      <c r="CX840" s="10">
        <v>6.8000000000000005E-2</v>
      </c>
      <c r="CY840" s="10">
        <v>6.8000000000000005E-2</v>
      </c>
      <c r="CZ840" s="10">
        <v>6.6000000000000003E-2</v>
      </c>
      <c r="DA840" s="10">
        <v>6.8000000000000005E-2</v>
      </c>
      <c r="DB840" s="10">
        <v>6.4000000000000001E-2</v>
      </c>
      <c r="DC840" s="10">
        <v>5.3999999999999999E-2</v>
      </c>
      <c r="DD840" s="10">
        <v>0.05</v>
      </c>
      <c r="DE840" s="10">
        <v>7.0000000000000007E-2</v>
      </c>
      <c r="DF840" s="10">
        <v>5.8000000000000003E-2</v>
      </c>
      <c r="DG840" s="10">
        <v>7.0000000000000007E-2</v>
      </c>
      <c r="DH840" s="10">
        <v>7.0000000000000007E-2</v>
      </c>
      <c r="DI840" s="10">
        <v>7.8E-2</v>
      </c>
      <c r="DJ840" s="25">
        <v>8575.7765753357107</v>
      </c>
      <c r="DK840" s="10">
        <v>0.58399999999999996</v>
      </c>
      <c r="DL840" s="10"/>
      <c r="DM840" s="10"/>
      <c r="DN840" s="10"/>
      <c r="DO840" s="10"/>
      <c r="DP840" s="10"/>
      <c r="DQ840" s="10"/>
      <c r="DR840" s="10"/>
      <c r="DS840" s="10"/>
      <c r="DT840" s="10"/>
      <c r="DU840" s="10"/>
      <c r="DV840" s="10"/>
    </row>
    <row r="841" spans="55:126" x14ac:dyDescent="0.35">
      <c r="BC841">
        <v>838</v>
      </c>
      <c r="BD841">
        <v>4997282.5666805571</v>
      </c>
      <c r="BI841">
        <v>838</v>
      </c>
      <c r="BJ841">
        <v>10699.085305903092</v>
      </c>
      <c r="BO841">
        <v>838</v>
      </c>
      <c r="BP841">
        <v>0.60599999999999998</v>
      </c>
      <c r="BW841">
        <v>838</v>
      </c>
      <c r="BX841">
        <v>23.442044237628902</v>
      </c>
      <c r="CE841">
        <v>838</v>
      </c>
      <c r="CF841">
        <v>1974128.6400101162</v>
      </c>
      <c r="CK841">
        <v>838</v>
      </c>
      <c r="CL841">
        <v>3662.6249440824281</v>
      </c>
      <c r="CS841">
        <v>837</v>
      </c>
      <c r="CT841" s="10">
        <v>0.08</v>
      </c>
      <c r="CU841" s="10">
        <v>5.3999999999999999E-2</v>
      </c>
      <c r="CV841" s="10">
        <v>4.8000000000000001E-2</v>
      </c>
      <c r="CW841" s="10">
        <v>7.5999999999999998E-2</v>
      </c>
      <c r="CX841" s="10">
        <v>5.8000000000000003E-2</v>
      </c>
      <c r="CY841" s="10">
        <v>6.2E-2</v>
      </c>
      <c r="CZ841" s="10">
        <v>4.3999999999999997E-2</v>
      </c>
      <c r="DA841" s="10">
        <v>5.1999999999999998E-2</v>
      </c>
      <c r="DB841" s="10">
        <v>5.8000000000000003E-2</v>
      </c>
      <c r="DC841" s="10">
        <v>5.3999999999999999E-2</v>
      </c>
      <c r="DD841" s="10">
        <v>5.6000000000000001E-2</v>
      </c>
      <c r="DE841" s="10">
        <v>8.2000000000000003E-2</v>
      </c>
      <c r="DF841" s="10">
        <v>5.1999999999999998E-2</v>
      </c>
      <c r="DG841" s="10">
        <v>5.1999999999999998E-2</v>
      </c>
      <c r="DH841" s="10">
        <v>9.1999999999999998E-2</v>
      </c>
      <c r="DI841" s="10">
        <v>0.08</v>
      </c>
      <c r="DJ841" s="25">
        <v>11288.232333152742</v>
      </c>
      <c r="DK841" s="10">
        <v>0.57799999999999996</v>
      </c>
      <c r="DL841" s="10"/>
      <c r="DM841" s="10"/>
      <c r="DN841" s="10"/>
      <c r="DO841" s="10"/>
      <c r="DP841" s="10"/>
      <c r="DQ841" s="10"/>
      <c r="DR841" s="10"/>
      <c r="DS841" s="10"/>
      <c r="DT841" s="10"/>
      <c r="DU841" s="10"/>
      <c r="DV841" s="10"/>
    </row>
    <row r="842" spans="55:126" x14ac:dyDescent="0.35">
      <c r="BC842">
        <v>839</v>
      </c>
      <c r="BD842">
        <v>5627909.2758237654</v>
      </c>
      <c r="BI842">
        <v>839</v>
      </c>
      <c r="BJ842">
        <v>11095.842823769373</v>
      </c>
      <c r="BO842">
        <v>839</v>
      </c>
      <c r="BP842">
        <v>0.58199999999999996</v>
      </c>
      <c r="BW842">
        <v>839</v>
      </c>
      <c r="BX842">
        <v>15.592797552993266</v>
      </c>
      <c r="CE842">
        <v>839</v>
      </c>
      <c r="CF842">
        <v>2053658.1951050083</v>
      </c>
      <c r="CK842">
        <v>839</v>
      </c>
      <c r="CL842">
        <v>3729.2307958630495</v>
      </c>
      <c r="CS842">
        <v>838</v>
      </c>
      <c r="CT842" s="10">
        <v>6.8000000000000005E-2</v>
      </c>
      <c r="CU842" s="10">
        <v>6.6000000000000003E-2</v>
      </c>
      <c r="CV842" s="10">
        <v>6.8000000000000005E-2</v>
      </c>
      <c r="CW842" s="10">
        <v>5.3999999999999999E-2</v>
      </c>
      <c r="CX842" s="10">
        <v>6.4000000000000001E-2</v>
      </c>
      <c r="CY842" s="10">
        <v>5.3999999999999999E-2</v>
      </c>
      <c r="CZ842" s="10">
        <v>7.1999999999999995E-2</v>
      </c>
      <c r="DA842" s="10">
        <v>0.05</v>
      </c>
      <c r="DB842" s="10">
        <v>7.0000000000000007E-2</v>
      </c>
      <c r="DC842" s="10">
        <v>0.06</v>
      </c>
      <c r="DD842" s="10">
        <v>0.06</v>
      </c>
      <c r="DE842" s="10">
        <v>9.1999999999999998E-2</v>
      </c>
      <c r="DF842" s="10">
        <v>0.06</v>
      </c>
      <c r="DG842" s="10">
        <v>4.8000000000000001E-2</v>
      </c>
      <c r="DH842" s="10">
        <v>3.7999999999999999E-2</v>
      </c>
      <c r="DI842" s="10">
        <v>7.5999999999999998E-2</v>
      </c>
      <c r="DJ842" s="25">
        <v>1860.9810340120855</v>
      </c>
      <c r="DK842" s="10">
        <v>0.55400000000000005</v>
      </c>
      <c r="DL842" s="10"/>
      <c r="DM842" s="10"/>
      <c r="DN842" s="10"/>
      <c r="DO842" s="10"/>
      <c r="DP842" s="10"/>
      <c r="DQ842" s="10"/>
      <c r="DR842" s="10"/>
      <c r="DS842" s="10"/>
      <c r="DT842" s="10"/>
      <c r="DU842" s="10"/>
      <c r="DV842" s="10"/>
    </row>
    <row r="843" spans="55:126" x14ac:dyDescent="0.35">
      <c r="BC843">
        <v>840</v>
      </c>
      <c r="BD843">
        <v>5385920.1353252688</v>
      </c>
      <c r="BI843">
        <v>840</v>
      </c>
      <c r="BJ843">
        <v>9357.6951288085438</v>
      </c>
      <c r="BO843">
        <v>840</v>
      </c>
      <c r="BP843">
        <v>0.60799999999999998</v>
      </c>
      <c r="BW843">
        <v>840</v>
      </c>
      <c r="BX843">
        <v>25.015835132397417</v>
      </c>
      <c r="CE843">
        <v>840</v>
      </c>
      <c r="CF843">
        <v>1552803.9583517411</v>
      </c>
      <c r="CK843">
        <v>840</v>
      </c>
      <c r="CL843">
        <v>5824.7706074087673</v>
      </c>
      <c r="CS843">
        <v>839</v>
      </c>
      <c r="CT843" s="10">
        <v>5.3999999999999999E-2</v>
      </c>
      <c r="CU843" s="10">
        <v>0.06</v>
      </c>
      <c r="CV843" s="10">
        <v>7.5999999999999998E-2</v>
      </c>
      <c r="CW843" s="10">
        <v>7.3999999999999996E-2</v>
      </c>
      <c r="CX843" s="10">
        <v>7.0000000000000007E-2</v>
      </c>
      <c r="CY843" s="10">
        <v>8.4000000000000005E-2</v>
      </c>
      <c r="CZ843" s="10">
        <v>4.5999999999999999E-2</v>
      </c>
      <c r="DA843" s="10">
        <v>0.05</v>
      </c>
      <c r="DB843" s="10">
        <v>8.2000000000000003E-2</v>
      </c>
      <c r="DC843" s="10">
        <v>5.3999999999999999E-2</v>
      </c>
      <c r="DD843" s="10">
        <v>5.8000000000000003E-2</v>
      </c>
      <c r="DE843" s="10">
        <v>6.6000000000000003E-2</v>
      </c>
      <c r="DF843" s="10">
        <v>4.3999999999999997E-2</v>
      </c>
      <c r="DG843" s="10">
        <v>4.5999999999999999E-2</v>
      </c>
      <c r="DH843" s="10">
        <v>6.4000000000000001E-2</v>
      </c>
      <c r="DI843" s="10">
        <v>7.1999999999999995E-2</v>
      </c>
      <c r="DJ843" s="25">
        <v>6994.6304221399278</v>
      </c>
      <c r="DK843" s="10">
        <v>0.64</v>
      </c>
      <c r="DL843" s="10"/>
      <c r="DM843" s="10"/>
      <c r="DN843" s="10"/>
      <c r="DO843" s="10"/>
      <c r="DP843" s="10"/>
      <c r="DQ843" s="10"/>
      <c r="DR843" s="10"/>
      <c r="DS843" s="10"/>
      <c r="DT843" s="10"/>
      <c r="DU843" s="10"/>
      <c r="DV843" s="10"/>
    </row>
    <row r="844" spans="55:126" x14ac:dyDescent="0.35">
      <c r="BC844">
        <v>841</v>
      </c>
      <c r="BD844">
        <v>5083939.0630704584</v>
      </c>
      <c r="BI844">
        <v>841</v>
      </c>
      <c r="BJ844">
        <v>8317.2332065056944</v>
      </c>
      <c r="BO844">
        <v>841</v>
      </c>
      <c r="BP844">
        <v>0.63</v>
      </c>
      <c r="BW844">
        <v>841</v>
      </c>
      <c r="BX844">
        <v>23.274272711526489</v>
      </c>
      <c r="CE844">
        <v>841</v>
      </c>
      <c r="CF844">
        <v>3156193.7838727725</v>
      </c>
      <c r="CK844">
        <v>841</v>
      </c>
      <c r="CL844">
        <v>4811.1810296888643</v>
      </c>
      <c r="CS844">
        <v>840</v>
      </c>
      <c r="CT844" s="10">
        <v>6.8000000000000005E-2</v>
      </c>
      <c r="CU844" s="10">
        <v>7.1999999999999995E-2</v>
      </c>
      <c r="CV844" s="10">
        <v>6.4000000000000001E-2</v>
      </c>
      <c r="CW844" s="10">
        <v>4.5999999999999999E-2</v>
      </c>
      <c r="CX844" s="10">
        <v>0.06</v>
      </c>
      <c r="CY844" s="10">
        <v>6.6000000000000003E-2</v>
      </c>
      <c r="CZ844" s="10">
        <v>5.3999999999999999E-2</v>
      </c>
      <c r="DA844" s="10">
        <v>0.08</v>
      </c>
      <c r="DB844" s="10">
        <v>4.5999999999999999E-2</v>
      </c>
      <c r="DC844" s="10">
        <v>7.5999999999999998E-2</v>
      </c>
      <c r="DD844" s="10">
        <v>0.06</v>
      </c>
      <c r="DE844" s="10">
        <v>6.2E-2</v>
      </c>
      <c r="DF844" s="10">
        <v>6.2E-2</v>
      </c>
      <c r="DG844" s="10">
        <v>6.2E-2</v>
      </c>
      <c r="DH844" s="10">
        <v>6.4000000000000001E-2</v>
      </c>
      <c r="DI844" s="10">
        <v>5.8000000000000003E-2</v>
      </c>
      <c r="DJ844" s="25">
        <v>14624.045222136458</v>
      </c>
      <c r="DK844" s="10">
        <v>0.628</v>
      </c>
      <c r="DL844" s="10"/>
      <c r="DM844" s="10"/>
      <c r="DN844" s="10"/>
      <c r="DO844" s="10"/>
      <c r="DP844" s="10"/>
      <c r="DQ844" s="10"/>
      <c r="DR844" s="10"/>
      <c r="DS844" s="10"/>
      <c r="DT844" s="10"/>
      <c r="DU844" s="10"/>
      <c r="DV844" s="10"/>
    </row>
    <row r="845" spans="55:126" x14ac:dyDescent="0.35">
      <c r="BC845">
        <v>842</v>
      </c>
      <c r="BD845">
        <v>4913031.4132993519</v>
      </c>
      <c r="BI845">
        <v>842</v>
      </c>
      <c r="BJ845">
        <v>11344.593806732886</v>
      </c>
      <c r="BO845">
        <v>842</v>
      </c>
      <c r="BP845">
        <v>0.64200000000000002</v>
      </c>
      <c r="BW845">
        <v>842</v>
      </c>
      <c r="BX845">
        <v>75.165092526356943</v>
      </c>
      <c r="CE845">
        <v>842</v>
      </c>
      <c r="CF845">
        <v>1347834.1231185684</v>
      </c>
      <c r="CK845">
        <v>842</v>
      </c>
      <c r="CL845">
        <v>3626.834216248606</v>
      </c>
      <c r="CS845">
        <v>841</v>
      </c>
      <c r="CT845" s="10">
        <v>5.6000000000000001E-2</v>
      </c>
      <c r="CU845" s="10">
        <v>7.1999999999999995E-2</v>
      </c>
      <c r="CV845" s="10">
        <v>7.0000000000000007E-2</v>
      </c>
      <c r="CW845" s="10">
        <v>5.3999999999999999E-2</v>
      </c>
      <c r="CX845" s="10">
        <v>8.5999999999999993E-2</v>
      </c>
      <c r="CY845" s="10">
        <v>5.3999999999999999E-2</v>
      </c>
      <c r="CZ845" s="10">
        <v>5.6000000000000001E-2</v>
      </c>
      <c r="DA845" s="10">
        <v>5.8000000000000003E-2</v>
      </c>
      <c r="DB845" s="10">
        <v>6.2E-2</v>
      </c>
      <c r="DC845" s="10">
        <v>8.2000000000000003E-2</v>
      </c>
      <c r="DD845" s="10">
        <v>3.5999999999999997E-2</v>
      </c>
      <c r="DE845" s="10">
        <v>6.4000000000000001E-2</v>
      </c>
      <c r="DF845" s="10">
        <v>6.8000000000000005E-2</v>
      </c>
      <c r="DG845" s="10">
        <v>0.05</v>
      </c>
      <c r="DH845" s="10">
        <v>6.2E-2</v>
      </c>
      <c r="DI845" s="10">
        <v>7.0000000000000007E-2</v>
      </c>
      <c r="DJ845" s="25">
        <v>9621.834539524727</v>
      </c>
      <c r="DK845" s="10">
        <v>0.60199999999999998</v>
      </c>
      <c r="DL845" s="10"/>
      <c r="DM845" s="10"/>
      <c r="DN845" s="10"/>
      <c r="DO845" s="10"/>
      <c r="DP845" s="10"/>
      <c r="DQ845" s="10"/>
      <c r="DR845" s="10"/>
      <c r="DS845" s="10"/>
      <c r="DT845" s="10"/>
      <c r="DU845" s="10"/>
      <c r="DV845" s="10"/>
    </row>
    <row r="846" spans="55:126" x14ac:dyDescent="0.35">
      <c r="BC846">
        <v>843</v>
      </c>
      <c r="BD846">
        <v>6826949.1598747624</v>
      </c>
      <c r="BI846">
        <v>843</v>
      </c>
      <c r="BJ846">
        <v>2520.8204880587787</v>
      </c>
      <c r="BO846">
        <v>843</v>
      </c>
      <c r="BP846">
        <v>0.60199999999999998</v>
      </c>
      <c r="BW846">
        <v>843</v>
      </c>
      <c r="BX846">
        <v>24.373414690585932</v>
      </c>
      <c r="CE846">
        <v>843</v>
      </c>
      <c r="CF846">
        <v>723288.33747185848</v>
      </c>
      <c r="CK846">
        <v>843</v>
      </c>
      <c r="CL846">
        <v>4424.1239169635628</v>
      </c>
      <c r="CS846">
        <v>842</v>
      </c>
      <c r="CT846" s="10">
        <v>5.6000000000000001E-2</v>
      </c>
      <c r="CU846" s="10">
        <v>5.8000000000000003E-2</v>
      </c>
      <c r="CV846" s="10">
        <v>6.8000000000000005E-2</v>
      </c>
      <c r="CW846" s="10">
        <v>6.2E-2</v>
      </c>
      <c r="CX846" s="10">
        <v>6.6000000000000003E-2</v>
      </c>
      <c r="CY846" s="10">
        <v>6.6000000000000003E-2</v>
      </c>
      <c r="CZ846" s="10">
        <v>5.3999999999999999E-2</v>
      </c>
      <c r="DA846" s="10">
        <v>8.2000000000000003E-2</v>
      </c>
      <c r="DB846" s="10">
        <v>5.6000000000000001E-2</v>
      </c>
      <c r="DC846" s="10">
        <v>6.4000000000000001E-2</v>
      </c>
      <c r="DD846" s="10">
        <v>4.2000000000000003E-2</v>
      </c>
      <c r="DE846" s="10">
        <v>6.8000000000000005E-2</v>
      </c>
      <c r="DF846" s="10">
        <v>6.6000000000000003E-2</v>
      </c>
      <c r="DG846" s="10">
        <v>7.0000000000000007E-2</v>
      </c>
      <c r="DH846" s="10">
        <v>6.2E-2</v>
      </c>
      <c r="DI846" s="10">
        <v>0.06</v>
      </c>
      <c r="DJ846" s="25">
        <v>16142.461100257235</v>
      </c>
      <c r="DK846" s="10">
        <v>0.59799999999999998</v>
      </c>
      <c r="DL846" s="10"/>
      <c r="DM846" s="10"/>
      <c r="DN846" s="10"/>
      <c r="DO846" s="10"/>
      <c r="DP846" s="10"/>
      <c r="DQ846" s="10"/>
      <c r="DR846" s="10"/>
      <c r="DS846" s="10"/>
      <c r="DT846" s="10"/>
      <c r="DU846" s="10"/>
      <c r="DV846" s="10"/>
    </row>
    <row r="847" spans="55:126" x14ac:dyDescent="0.35">
      <c r="BC847">
        <v>844</v>
      </c>
      <c r="BD847">
        <v>5793357.8911803281</v>
      </c>
      <c r="BI847">
        <v>844</v>
      </c>
      <c r="BJ847">
        <v>10454.303821401038</v>
      </c>
      <c r="BO847">
        <v>844</v>
      </c>
      <c r="BP847">
        <v>0.60799999999999998</v>
      </c>
      <c r="BW847">
        <v>844</v>
      </c>
      <c r="BX847">
        <v>24.495829038629587</v>
      </c>
      <c r="CE847">
        <v>844</v>
      </c>
      <c r="CF847">
        <v>2554082.2589593455</v>
      </c>
      <c r="CK847">
        <v>844</v>
      </c>
      <c r="CL847">
        <v>4603.5474059540693</v>
      </c>
      <c r="CS847">
        <v>843</v>
      </c>
      <c r="CT847" s="10">
        <v>6.8000000000000005E-2</v>
      </c>
      <c r="CU847" s="10">
        <v>7.3999999999999996E-2</v>
      </c>
      <c r="CV847" s="10">
        <v>6.4000000000000001E-2</v>
      </c>
      <c r="CW847" s="10">
        <v>7.3999999999999996E-2</v>
      </c>
      <c r="CX847" s="10">
        <v>0.04</v>
      </c>
      <c r="CY847" s="10">
        <v>5.8000000000000003E-2</v>
      </c>
      <c r="CZ847" s="10">
        <v>0.08</v>
      </c>
      <c r="DA847" s="10">
        <v>5.8000000000000003E-2</v>
      </c>
      <c r="DB847" s="10">
        <v>4.2000000000000003E-2</v>
      </c>
      <c r="DC847" s="10">
        <v>5.6000000000000001E-2</v>
      </c>
      <c r="DD847" s="10">
        <v>7.3999999999999996E-2</v>
      </c>
      <c r="DE847" s="10">
        <v>5.6000000000000001E-2</v>
      </c>
      <c r="DF847" s="10">
        <v>0.05</v>
      </c>
      <c r="DG847" s="10">
        <v>6.6000000000000003E-2</v>
      </c>
      <c r="DH847" s="10">
        <v>7.8E-2</v>
      </c>
      <c r="DI847" s="10">
        <v>6.2E-2</v>
      </c>
      <c r="DJ847" s="25">
        <v>7705.8532899926686</v>
      </c>
      <c r="DK847" s="10">
        <v>0.58399999999999996</v>
      </c>
      <c r="DL847" s="10"/>
      <c r="DM847" s="10"/>
      <c r="DN847" s="10"/>
      <c r="DO847" s="10"/>
      <c r="DP847" s="10"/>
      <c r="DQ847" s="10"/>
      <c r="DR847" s="10"/>
      <c r="DS847" s="10"/>
      <c r="DT847" s="10"/>
      <c r="DU847" s="10"/>
      <c r="DV847" s="10"/>
    </row>
    <row r="848" spans="55:126" x14ac:dyDescent="0.35">
      <c r="BC848">
        <v>845</v>
      </c>
      <c r="BD848">
        <v>12036416.465504302</v>
      </c>
      <c r="BI848">
        <v>845</v>
      </c>
      <c r="BJ848">
        <v>9959.2028952939509</v>
      </c>
      <c r="BO848">
        <v>845</v>
      </c>
      <c r="BP848">
        <v>0.60399999999999998</v>
      </c>
      <c r="BW848">
        <v>845</v>
      </c>
      <c r="BX848">
        <v>22.016238644355226</v>
      </c>
      <c r="CE848">
        <v>845</v>
      </c>
      <c r="CF848">
        <v>-3135548.7852947828</v>
      </c>
      <c r="CK848">
        <v>845</v>
      </c>
      <c r="CL848">
        <v>-316.58713407336535</v>
      </c>
      <c r="CS848">
        <v>844</v>
      </c>
      <c r="CT848" s="10">
        <v>7.0000000000000007E-2</v>
      </c>
      <c r="CU848" s="10">
        <v>5.3999999999999999E-2</v>
      </c>
      <c r="CV848" s="10">
        <v>6.8000000000000005E-2</v>
      </c>
      <c r="CW848" s="10">
        <v>4.5999999999999999E-2</v>
      </c>
      <c r="CX848" s="10">
        <v>5.6000000000000001E-2</v>
      </c>
      <c r="CY848" s="10">
        <v>7.1999999999999995E-2</v>
      </c>
      <c r="CZ848" s="10">
        <v>8.5999999999999993E-2</v>
      </c>
      <c r="DA848" s="10">
        <v>7.0000000000000007E-2</v>
      </c>
      <c r="DB848" s="10">
        <v>0.08</v>
      </c>
      <c r="DC848" s="10">
        <v>0.08</v>
      </c>
      <c r="DD848" s="10">
        <v>5.1999999999999998E-2</v>
      </c>
      <c r="DE848" s="10">
        <v>6.2E-2</v>
      </c>
      <c r="DF848" s="10">
        <v>5.3999999999999999E-2</v>
      </c>
      <c r="DG848" s="10">
        <v>4.2000000000000003E-2</v>
      </c>
      <c r="DH848" s="10">
        <v>3.7999999999999999E-2</v>
      </c>
      <c r="DI848" s="10">
        <v>7.0000000000000007E-2</v>
      </c>
      <c r="DJ848" s="25">
        <v>10375.449606397726</v>
      </c>
      <c r="DK848" s="10">
        <v>0.624</v>
      </c>
      <c r="DL848" s="10"/>
      <c r="DM848" s="10"/>
      <c r="DN848" s="10"/>
      <c r="DO848" s="10"/>
      <c r="DP848" s="10"/>
      <c r="DQ848" s="10"/>
      <c r="DR848" s="10"/>
      <c r="DS848" s="10"/>
      <c r="DT848" s="10"/>
      <c r="DU848" s="10"/>
      <c r="DV848" s="10"/>
    </row>
    <row r="849" spans="55:126" x14ac:dyDescent="0.35">
      <c r="BC849">
        <v>846</v>
      </c>
      <c r="BD849">
        <v>3491169.8285843544</v>
      </c>
      <c r="BI849">
        <v>846</v>
      </c>
      <c r="BJ849">
        <v>28692.022917449656</v>
      </c>
      <c r="BO849">
        <v>846</v>
      </c>
      <c r="BP849">
        <v>0.60199999999999998</v>
      </c>
      <c r="BW849">
        <v>846</v>
      </c>
      <c r="BX849">
        <v>28.36054970700652</v>
      </c>
      <c r="CE849">
        <v>846</v>
      </c>
      <c r="CF849">
        <v>253774.03538903533</v>
      </c>
      <c r="CK849">
        <v>846</v>
      </c>
      <c r="CL849">
        <v>7027.4847747927224</v>
      </c>
      <c r="CS849">
        <v>845</v>
      </c>
      <c r="CT849" s="10">
        <v>7.0000000000000007E-2</v>
      </c>
      <c r="CU849" s="10">
        <v>0.05</v>
      </c>
      <c r="CV849" s="10">
        <v>7.5999999999999998E-2</v>
      </c>
      <c r="CW849" s="10">
        <v>6.6000000000000003E-2</v>
      </c>
      <c r="CX849" s="10">
        <v>0.05</v>
      </c>
      <c r="CY849" s="10">
        <v>5.8000000000000003E-2</v>
      </c>
      <c r="CZ849" s="10">
        <v>6.2E-2</v>
      </c>
      <c r="DA849" s="10">
        <v>5.6000000000000001E-2</v>
      </c>
      <c r="DB849" s="10">
        <v>7.1999999999999995E-2</v>
      </c>
      <c r="DC849" s="10">
        <v>0.05</v>
      </c>
      <c r="DD849" s="10">
        <v>6.4000000000000001E-2</v>
      </c>
      <c r="DE849" s="10">
        <v>8.7999999999999995E-2</v>
      </c>
      <c r="DF849" s="10">
        <v>0.08</v>
      </c>
      <c r="DG849" s="10">
        <v>0.05</v>
      </c>
      <c r="DH849" s="10">
        <v>0.06</v>
      </c>
      <c r="DI849" s="10">
        <v>4.8000000000000001E-2</v>
      </c>
      <c r="DJ849" s="25">
        <v>9397.7888841320091</v>
      </c>
      <c r="DK849" s="10">
        <v>0.628</v>
      </c>
      <c r="DL849" s="10"/>
      <c r="DM849" s="10"/>
      <c r="DN849" s="10"/>
      <c r="DO849" s="10"/>
      <c r="DP849" s="10"/>
      <c r="DQ849" s="10"/>
      <c r="DR849" s="10"/>
      <c r="DS849" s="10"/>
      <c r="DT849" s="10"/>
      <c r="DU849" s="10"/>
      <c r="DV849" s="10"/>
    </row>
    <row r="850" spans="55:126" x14ac:dyDescent="0.35">
      <c r="BC850">
        <v>847</v>
      </c>
      <c r="BD850">
        <v>5283572.1551311845</v>
      </c>
      <c r="BI850">
        <v>847</v>
      </c>
      <c r="BJ850">
        <v>10414.520376692491</v>
      </c>
      <c r="BO850">
        <v>847</v>
      </c>
      <c r="BP850">
        <v>0.61599999999999999</v>
      </c>
      <c r="BW850">
        <v>847</v>
      </c>
      <c r="BX850">
        <v>25.33441626760769</v>
      </c>
      <c r="CE850">
        <v>847</v>
      </c>
      <c r="CF850">
        <v>1278522.1667598276</v>
      </c>
      <c r="CK850">
        <v>847</v>
      </c>
      <c r="CL850">
        <v>3128.5379249170287</v>
      </c>
      <c r="CS850">
        <v>846</v>
      </c>
      <c r="CT850" s="10">
        <v>5.1999999999999998E-2</v>
      </c>
      <c r="CU850" s="10">
        <v>0.06</v>
      </c>
      <c r="CV850" s="10">
        <v>6.2E-2</v>
      </c>
      <c r="CW850" s="10">
        <v>5.8000000000000003E-2</v>
      </c>
      <c r="CX850" s="10">
        <v>7.5999999999999998E-2</v>
      </c>
      <c r="CY850" s="10">
        <v>5.8000000000000003E-2</v>
      </c>
      <c r="CZ850" s="10">
        <v>8.2000000000000003E-2</v>
      </c>
      <c r="DA850" s="10">
        <v>5.6000000000000001E-2</v>
      </c>
      <c r="DB850" s="10">
        <v>6.6000000000000003E-2</v>
      </c>
      <c r="DC850" s="10">
        <v>5.3999999999999999E-2</v>
      </c>
      <c r="DD850" s="10">
        <v>7.5999999999999998E-2</v>
      </c>
      <c r="DE850" s="10">
        <v>6.2E-2</v>
      </c>
      <c r="DF850" s="10">
        <v>7.0000000000000007E-2</v>
      </c>
      <c r="DG850" s="10">
        <v>5.8000000000000003E-2</v>
      </c>
      <c r="DH850" s="10">
        <v>4.8000000000000001E-2</v>
      </c>
      <c r="DI850" s="10">
        <v>6.2E-2</v>
      </c>
      <c r="DJ850" s="25">
        <v>10547.636340693505</v>
      </c>
      <c r="DK850" s="10">
        <v>0.59599999999999997</v>
      </c>
      <c r="DL850" s="10"/>
      <c r="DM850" s="10"/>
      <c r="DN850" s="10"/>
      <c r="DO850" s="10"/>
      <c r="DP850" s="10"/>
      <c r="DQ850" s="10"/>
      <c r="DR850" s="10"/>
      <c r="DS850" s="10"/>
      <c r="DT850" s="10"/>
      <c r="DU850" s="10"/>
      <c r="DV850" s="10"/>
    </row>
    <row r="851" spans="55:126" x14ac:dyDescent="0.35">
      <c r="BC851">
        <v>848</v>
      </c>
      <c r="BD851">
        <v>5938016.486712411</v>
      </c>
      <c r="BI851">
        <v>848</v>
      </c>
      <c r="BJ851">
        <v>10466.085227209236</v>
      </c>
      <c r="BO851">
        <v>848</v>
      </c>
      <c r="BP851">
        <v>0.6</v>
      </c>
      <c r="BW851">
        <v>848</v>
      </c>
      <c r="BX851">
        <v>23.734156554938217</v>
      </c>
      <c r="CE851">
        <v>848</v>
      </c>
      <c r="CF851">
        <v>11036909.920197748</v>
      </c>
      <c r="CK851">
        <v>848</v>
      </c>
      <c r="CL851">
        <v>3342.4223192299323</v>
      </c>
      <c r="CS851">
        <v>847</v>
      </c>
      <c r="CT851" s="10">
        <v>4.5999999999999999E-2</v>
      </c>
      <c r="CU851" s="10">
        <v>6.2E-2</v>
      </c>
      <c r="CV851" s="10">
        <v>6.2E-2</v>
      </c>
      <c r="CW851" s="10">
        <v>0.06</v>
      </c>
      <c r="CX851" s="10">
        <v>5.6000000000000001E-2</v>
      </c>
      <c r="CY851" s="10">
        <v>0.06</v>
      </c>
      <c r="CZ851" s="10">
        <v>6.8000000000000005E-2</v>
      </c>
      <c r="DA851" s="10">
        <v>5.8000000000000003E-2</v>
      </c>
      <c r="DB851" s="10">
        <v>6.8000000000000005E-2</v>
      </c>
      <c r="DC851" s="10">
        <v>7.0000000000000007E-2</v>
      </c>
      <c r="DD851" s="10">
        <v>6.6000000000000003E-2</v>
      </c>
      <c r="DE851" s="10">
        <v>6.6000000000000003E-2</v>
      </c>
      <c r="DF851" s="10">
        <v>0.08</v>
      </c>
      <c r="DG851" s="10">
        <v>4.2000000000000003E-2</v>
      </c>
      <c r="DH851" s="10">
        <v>8.4000000000000005E-2</v>
      </c>
      <c r="DI851" s="10">
        <v>5.1999999999999998E-2</v>
      </c>
      <c r="DJ851" s="25">
        <v>8464.3559160442619</v>
      </c>
      <c r="DK851" s="10">
        <v>0.59</v>
      </c>
      <c r="DL851" s="10"/>
      <c r="DM851" s="10"/>
      <c r="DN851" s="10"/>
      <c r="DO851" s="10"/>
      <c r="DP851" s="10"/>
      <c r="DQ851" s="10"/>
      <c r="DR851" s="10"/>
      <c r="DS851" s="10"/>
      <c r="DT851" s="10"/>
      <c r="DU851" s="10"/>
      <c r="DV851" s="10"/>
    </row>
    <row r="852" spans="55:126" x14ac:dyDescent="0.35">
      <c r="BC852">
        <v>849</v>
      </c>
      <c r="BD852">
        <v>17408234.29506018</v>
      </c>
      <c r="BI852">
        <v>849</v>
      </c>
      <c r="BJ852">
        <v>10501.658699104806</v>
      </c>
      <c r="BO852">
        <v>849</v>
      </c>
      <c r="BP852">
        <v>0.60199999999999998</v>
      </c>
      <c r="BW852">
        <v>849</v>
      </c>
      <c r="BX852">
        <v>25.704573022365533</v>
      </c>
      <c r="CE852">
        <v>849</v>
      </c>
      <c r="CF852">
        <v>1876730.6855614188</v>
      </c>
      <c r="CK852">
        <v>849</v>
      </c>
      <c r="CL852">
        <v>3659.2424423332727</v>
      </c>
      <c r="CS852">
        <v>848</v>
      </c>
      <c r="CT852" s="10">
        <v>5.1999999999999998E-2</v>
      </c>
      <c r="CU852" s="10">
        <v>6.6000000000000003E-2</v>
      </c>
      <c r="CV852" s="10">
        <v>6.2E-2</v>
      </c>
      <c r="CW852" s="10">
        <v>7.0000000000000007E-2</v>
      </c>
      <c r="CX852" s="10">
        <v>5.6000000000000001E-2</v>
      </c>
      <c r="CY852" s="10">
        <v>7.5999999999999998E-2</v>
      </c>
      <c r="CZ852" s="10">
        <v>6.4000000000000001E-2</v>
      </c>
      <c r="DA852" s="10">
        <v>7.1999999999999995E-2</v>
      </c>
      <c r="DB852" s="10">
        <v>0.06</v>
      </c>
      <c r="DC852" s="10">
        <v>6.8000000000000005E-2</v>
      </c>
      <c r="DD852" s="10">
        <v>4.5999999999999999E-2</v>
      </c>
      <c r="DE852" s="10">
        <v>0.04</v>
      </c>
      <c r="DF852" s="10">
        <v>7.1999999999999995E-2</v>
      </c>
      <c r="DG852" s="10">
        <v>7.5999999999999998E-2</v>
      </c>
      <c r="DH852" s="10">
        <v>7.0000000000000007E-2</v>
      </c>
      <c r="DI852" s="10">
        <v>0.05</v>
      </c>
      <c r="DJ852" s="25">
        <v>6726.4324945725339</v>
      </c>
      <c r="DK852" s="10">
        <v>0.55800000000000005</v>
      </c>
      <c r="DL852" s="10"/>
      <c r="DM852" s="10"/>
      <c r="DN852" s="10"/>
      <c r="DO852" s="10"/>
      <c r="DP852" s="10"/>
      <c r="DQ852" s="10"/>
      <c r="DR852" s="10"/>
      <c r="DS852" s="10"/>
      <c r="DT852" s="10"/>
      <c r="DU852" s="10"/>
      <c r="DV852" s="10"/>
    </row>
    <row r="853" spans="55:126" x14ac:dyDescent="0.35">
      <c r="BC853">
        <v>850</v>
      </c>
      <c r="BD853">
        <v>5921291.0846734112</v>
      </c>
      <c r="BI853">
        <v>850</v>
      </c>
      <c r="BJ853">
        <v>10293.776541913243</v>
      </c>
      <c r="BO853">
        <v>850</v>
      </c>
      <c r="BP853">
        <v>0.61399999999999999</v>
      </c>
      <c r="BW853">
        <v>850</v>
      </c>
      <c r="BX853">
        <v>26.66367518570577</v>
      </c>
      <c r="CE853">
        <v>850</v>
      </c>
      <c r="CF853">
        <v>1865125.6918590604</v>
      </c>
      <c r="CK853">
        <v>850</v>
      </c>
      <c r="CL853">
        <v>4946.9017754684401</v>
      </c>
      <c r="CS853">
        <v>849</v>
      </c>
      <c r="CT853" s="10">
        <v>6.2E-2</v>
      </c>
      <c r="CU853" s="10">
        <v>7.1999999999999995E-2</v>
      </c>
      <c r="CV853" s="10">
        <v>7.5999999999999998E-2</v>
      </c>
      <c r="CW853" s="10">
        <v>5.3999999999999999E-2</v>
      </c>
      <c r="CX853" s="10">
        <v>7.5999999999999998E-2</v>
      </c>
      <c r="CY853" s="10">
        <v>6.2E-2</v>
      </c>
      <c r="CZ853" s="10">
        <v>6.2E-2</v>
      </c>
      <c r="DA853" s="10">
        <v>5.8000000000000003E-2</v>
      </c>
      <c r="DB853" s="10">
        <v>0.05</v>
      </c>
      <c r="DC853" s="10">
        <v>4.5999999999999999E-2</v>
      </c>
      <c r="DD853" s="10">
        <v>6.6000000000000003E-2</v>
      </c>
      <c r="DE853" s="10">
        <v>6.6000000000000003E-2</v>
      </c>
      <c r="DF853" s="10">
        <v>7.1999999999999995E-2</v>
      </c>
      <c r="DG853" s="10">
        <v>7.3999999999999996E-2</v>
      </c>
      <c r="DH853" s="10">
        <v>4.8000000000000001E-2</v>
      </c>
      <c r="DI853" s="10">
        <v>5.6000000000000001E-2</v>
      </c>
      <c r="DJ853" s="25">
        <v>11683.270488751161</v>
      </c>
      <c r="DK853" s="10">
        <v>0.62</v>
      </c>
      <c r="DL853" s="10"/>
      <c r="DM853" s="10"/>
      <c r="DN853" s="10"/>
      <c r="DO853" s="10"/>
      <c r="DP853" s="10"/>
      <c r="DQ853" s="10"/>
      <c r="DR853" s="10"/>
      <c r="DS853" s="10"/>
      <c r="DT853" s="10"/>
      <c r="DU853" s="10"/>
      <c r="DV853" s="10"/>
    </row>
    <row r="854" spans="55:126" x14ac:dyDescent="0.35">
      <c r="BC854">
        <v>851</v>
      </c>
      <c r="BD854">
        <v>4544628.1797730029</v>
      </c>
      <c r="BI854">
        <v>851</v>
      </c>
      <c r="BJ854">
        <v>9173.7193891117076</v>
      </c>
      <c r="BO854">
        <v>851</v>
      </c>
      <c r="BP854">
        <v>0.628</v>
      </c>
      <c r="BW854">
        <v>851</v>
      </c>
      <c r="BX854">
        <v>24.373478305856935</v>
      </c>
      <c r="CE854">
        <v>851</v>
      </c>
      <c r="CF854">
        <v>3436837.6152073885</v>
      </c>
      <c r="CK854">
        <v>851</v>
      </c>
      <c r="CL854">
        <v>1202.8951453318389</v>
      </c>
      <c r="CS854">
        <v>850</v>
      </c>
      <c r="CT854" s="10">
        <v>6.8000000000000005E-2</v>
      </c>
      <c r="CU854" s="10">
        <v>0.04</v>
      </c>
      <c r="CV854" s="10">
        <v>6.2E-2</v>
      </c>
      <c r="CW854" s="10">
        <v>6.4000000000000001E-2</v>
      </c>
      <c r="CX854" s="10">
        <v>5.6000000000000001E-2</v>
      </c>
      <c r="CY854" s="10">
        <v>0.06</v>
      </c>
      <c r="CZ854" s="10">
        <v>6.2E-2</v>
      </c>
      <c r="DA854" s="10">
        <v>5.6000000000000001E-2</v>
      </c>
      <c r="DB854" s="10">
        <v>7.0000000000000007E-2</v>
      </c>
      <c r="DC854" s="10">
        <v>5.6000000000000001E-2</v>
      </c>
      <c r="DD854" s="10">
        <v>7.1999999999999995E-2</v>
      </c>
      <c r="DE854" s="10">
        <v>6.6000000000000003E-2</v>
      </c>
      <c r="DF854" s="10">
        <v>6.6000000000000003E-2</v>
      </c>
      <c r="DG854" s="10">
        <v>4.5999999999999999E-2</v>
      </c>
      <c r="DH854" s="10">
        <v>8.2000000000000003E-2</v>
      </c>
      <c r="DI854" s="10">
        <v>7.3999999999999996E-2</v>
      </c>
      <c r="DJ854" s="25">
        <v>11214.880459310507</v>
      </c>
      <c r="DK854" s="10">
        <v>0.61399999999999999</v>
      </c>
      <c r="DL854" s="10"/>
      <c r="DM854" s="10"/>
      <c r="DN854" s="10"/>
      <c r="DO854" s="10"/>
      <c r="DP854" s="10"/>
      <c r="DQ854" s="10"/>
      <c r="DR854" s="10"/>
      <c r="DS854" s="10"/>
      <c r="DT854" s="10"/>
      <c r="DU854" s="10"/>
      <c r="DV854" s="10"/>
    </row>
    <row r="855" spans="55:126" x14ac:dyDescent="0.35">
      <c r="BC855">
        <v>852</v>
      </c>
      <c r="BD855">
        <v>4984396.1474935627</v>
      </c>
      <c r="BI855">
        <v>852</v>
      </c>
      <c r="BJ855">
        <v>11583.09610209749</v>
      </c>
      <c r="BO855">
        <v>852</v>
      </c>
      <c r="BP855">
        <v>0.60199999999999998</v>
      </c>
      <c r="BW855">
        <v>852</v>
      </c>
      <c r="BX855">
        <v>24.403957815798684</v>
      </c>
      <c r="CE855">
        <v>852</v>
      </c>
      <c r="CF855">
        <v>273278633.64240563</v>
      </c>
      <c r="CK855">
        <v>852</v>
      </c>
      <c r="CL855">
        <v>58248.366280413968</v>
      </c>
      <c r="CS855">
        <v>851</v>
      </c>
      <c r="CT855" s="10">
        <v>6.8000000000000005E-2</v>
      </c>
      <c r="CU855" s="10">
        <v>4.8000000000000001E-2</v>
      </c>
      <c r="CV855" s="10">
        <v>6.4000000000000001E-2</v>
      </c>
      <c r="CW855" s="10">
        <v>7.1999999999999995E-2</v>
      </c>
      <c r="CX855" s="10">
        <v>0.04</v>
      </c>
      <c r="CY855" s="10">
        <v>6.4000000000000001E-2</v>
      </c>
      <c r="CZ855" s="10">
        <v>6.8000000000000005E-2</v>
      </c>
      <c r="DA855" s="10">
        <v>7.5999999999999998E-2</v>
      </c>
      <c r="DB855" s="10">
        <v>6.2E-2</v>
      </c>
      <c r="DC855" s="10">
        <v>4.3999999999999997E-2</v>
      </c>
      <c r="DD855" s="10">
        <v>0.08</v>
      </c>
      <c r="DE855" s="10">
        <v>7.0000000000000007E-2</v>
      </c>
      <c r="DF855" s="10">
        <v>6.2E-2</v>
      </c>
      <c r="DG855" s="10">
        <v>5.6000000000000001E-2</v>
      </c>
      <c r="DH855" s="10">
        <v>7.0000000000000007E-2</v>
      </c>
      <c r="DI855" s="10">
        <v>5.6000000000000001E-2</v>
      </c>
      <c r="DJ855" s="25">
        <v>7436.7252807674313</v>
      </c>
      <c r="DK855" s="10">
        <v>0.57999999999999996</v>
      </c>
      <c r="DL855" s="10"/>
      <c r="DM855" s="10"/>
      <c r="DN855" s="10"/>
      <c r="DO855" s="10"/>
      <c r="DP855" s="10"/>
      <c r="DQ855" s="10"/>
      <c r="DR855" s="10"/>
      <c r="DS855" s="10"/>
      <c r="DT855" s="10"/>
      <c r="DU855" s="10"/>
      <c r="DV855" s="10"/>
    </row>
    <row r="856" spans="55:126" x14ac:dyDescent="0.35">
      <c r="BC856">
        <v>853</v>
      </c>
      <c r="BD856">
        <v>5042483.9630535208</v>
      </c>
      <c r="BI856">
        <v>853</v>
      </c>
      <c r="BJ856">
        <v>10913.832912895783</v>
      </c>
      <c r="BO856">
        <v>853</v>
      </c>
      <c r="BP856">
        <v>0.61599999999999999</v>
      </c>
      <c r="BW856">
        <v>853</v>
      </c>
      <c r="BX856">
        <v>25.700386528766153</v>
      </c>
      <c r="CE856">
        <v>853</v>
      </c>
      <c r="CF856">
        <v>1278807.7907225243</v>
      </c>
      <c r="CK856">
        <v>853</v>
      </c>
      <c r="CL856">
        <v>3074.8806173050343</v>
      </c>
      <c r="CS856">
        <v>852</v>
      </c>
      <c r="CT856" s="10">
        <v>0.06</v>
      </c>
      <c r="CU856" s="10">
        <v>4.8000000000000001E-2</v>
      </c>
      <c r="CV856" s="10">
        <v>7.0000000000000007E-2</v>
      </c>
      <c r="CW856" s="10">
        <v>6.2E-2</v>
      </c>
      <c r="CX856" s="10">
        <v>5.1999999999999998E-2</v>
      </c>
      <c r="CY856" s="10">
        <v>6.6000000000000003E-2</v>
      </c>
      <c r="CZ856" s="10">
        <v>7.0000000000000007E-2</v>
      </c>
      <c r="DA856" s="10">
        <v>4.3999999999999997E-2</v>
      </c>
      <c r="DB856" s="10">
        <v>0.08</v>
      </c>
      <c r="DC856" s="10">
        <v>0.05</v>
      </c>
      <c r="DD856" s="10">
        <v>6.4000000000000001E-2</v>
      </c>
      <c r="DE856" s="10">
        <v>5.6000000000000001E-2</v>
      </c>
      <c r="DF856" s="10">
        <v>0.06</v>
      </c>
      <c r="DG856" s="10">
        <v>6.8000000000000005E-2</v>
      </c>
      <c r="DH856" s="10">
        <v>7.1999999999999995E-2</v>
      </c>
      <c r="DI856" s="10">
        <v>7.8E-2</v>
      </c>
      <c r="DJ856" s="25">
        <v>8409.3374928393569</v>
      </c>
      <c r="DK856" s="10">
        <v>0.57399999999999995</v>
      </c>
      <c r="DL856" s="10"/>
      <c r="DM856" s="10"/>
      <c r="DN856" s="10"/>
      <c r="DO856" s="10"/>
      <c r="DP856" s="10"/>
      <c r="DQ856" s="10"/>
      <c r="DR856" s="10"/>
      <c r="DS856" s="10"/>
      <c r="DT856" s="10"/>
      <c r="DU856" s="10"/>
      <c r="DV856" s="10"/>
    </row>
    <row r="857" spans="55:126" x14ac:dyDescent="0.35">
      <c r="BC857">
        <v>854</v>
      </c>
      <c r="BD857">
        <v>3164958.1888932851</v>
      </c>
      <c r="BI857">
        <v>854</v>
      </c>
      <c r="BJ857">
        <v>8489.7111767677288</v>
      </c>
      <c r="BO857">
        <v>854</v>
      </c>
      <c r="BP857">
        <v>0.58799999999999997</v>
      </c>
      <c r="BW857">
        <v>854</v>
      </c>
      <c r="BX857">
        <v>27.112957447916763</v>
      </c>
      <c r="CE857">
        <v>854</v>
      </c>
      <c r="CF857">
        <v>1802875.5332251221</v>
      </c>
      <c r="CK857">
        <v>854</v>
      </c>
      <c r="CL857">
        <v>4206.3380351210144</v>
      </c>
      <c r="CS857">
        <v>853</v>
      </c>
      <c r="CT857" s="10">
        <v>7.5999999999999998E-2</v>
      </c>
      <c r="CU857" s="10">
        <v>0.05</v>
      </c>
      <c r="CV857" s="10">
        <v>5.8000000000000003E-2</v>
      </c>
      <c r="CW857" s="10">
        <v>8.2000000000000003E-2</v>
      </c>
      <c r="CX857" s="10">
        <v>0.06</v>
      </c>
      <c r="CY857" s="10">
        <v>7.0000000000000007E-2</v>
      </c>
      <c r="CZ857" s="10">
        <v>5.1999999999999998E-2</v>
      </c>
      <c r="DA857" s="10">
        <v>6.2E-2</v>
      </c>
      <c r="DB857" s="10">
        <v>6.4000000000000001E-2</v>
      </c>
      <c r="DC857" s="10">
        <v>4.3999999999999997E-2</v>
      </c>
      <c r="DD857" s="10">
        <v>6.2E-2</v>
      </c>
      <c r="DE857" s="10">
        <v>7.1999999999999995E-2</v>
      </c>
      <c r="DF857" s="10">
        <v>6.2E-2</v>
      </c>
      <c r="DG857" s="10">
        <v>0.06</v>
      </c>
      <c r="DH857" s="10">
        <v>0.06</v>
      </c>
      <c r="DI857" s="10">
        <v>6.6000000000000003E-2</v>
      </c>
      <c r="DJ857" s="25">
        <v>7866.95550700475</v>
      </c>
      <c r="DK857" s="10">
        <v>0.61199999999999999</v>
      </c>
      <c r="DL857" s="10"/>
      <c r="DM857" s="10"/>
      <c r="DN857" s="10"/>
      <c r="DO857" s="10"/>
      <c r="DP857" s="10"/>
      <c r="DQ857" s="10"/>
      <c r="DR857" s="10"/>
      <c r="DS857" s="10"/>
      <c r="DT857" s="10"/>
      <c r="DU857" s="10"/>
      <c r="DV857" s="10"/>
    </row>
    <row r="858" spans="55:126" x14ac:dyDescent="0.35">
      <c r="BC858">
        <v>855</v>
      </c>
      <c r="BD858">
        <v>5141563.3456546878</v>
      </c>
      <c r="BI858">
        <v>855</v>
      </c>
      <c r="BJ858">
        <v>9766.6860906059028</v>
      </c>
      <c r="BO858">
        <v>855</v>
      </c>
      <c r="BP858">
        <v>0.57199999999999995</v>
      </c>
      <c r="BW858">
        <v>855</v>
      </c>
      <c r="BX858">
        <v>23.701866953684402</v>
      </c>
      <c r="CE858">
        <v>855</v>
      </c>
      <c r="CF858">
        <v>1904169.5293450365</v>
      </c>
      <c r="CK858">
        <v>855</v>
      </c>
      <c r="CL858">
        <v>3828.2517137144287</v>
      </c>
      <c r="CS858">
        <v>854</v>
      </c>
      <c r="CT858" s="10">
        <v>7.0000000000000007E-2</v>
      </c>
      <c r="CU858" s="10">
        <v>5.8000000000000003E-2</v>
      </c>
      <c r="CV858" s="10">
        <v>5.1999999999999998E-2</v>
      </c>
      <c r="CW858" s="10">
        <v>7.5999999999999998E-2</v>
      </c>
      <c r="CX858" s="10">
        <v>0.05</v>
      </c>
      <c r="CY858" s="10">
        <v>0.06</v>
      </c>
      <c r="CZ858" s="10">
        <v>0.06</v>
      </c>
      <c r="DA858" s="10">
        <v>6.4000000000000001E-2</v>
      </c>
      <c r="DB858" s="10">
        <v>0.06</v>
      </c>
      <c r="DC858" s="10">
        <v>7.1999999999999995E-2</v>
      </c>
      <c r="DD858" s="10">
        <v>5.8000000000000003E-2</v>
      </c>
      <c r="DE858" s="10">
        <v>7.5999999999999998E-2</v>
      </c>
      <c r="DF858" s="10">
        <v>7.1999999999999995E-2</v>
      </c>
      <c r="DG858" s="10">
        <v>0.06</v>
      </c>
      <c r="DH858" s="10">
        <v>0.05</v>
      </c>
      <c r="DI858" s="10">
        <v>6.2E-2</v>
      </c>
      <c r="DJ858" s="25">
        <v>10460.520940979492</v>
      </c>
      <c r="DK858" s="10">
        <v>0.60199999999999998</v>
      </c>
      <c r="DL858" s="10"/>
      <c r="DM858" s="10"/>
      <c r="DN858" s="10"/>
      <c r="DO858" s="10"/>
      <c r="DP858" s="10"/>
      <c r="DQ858" s="10"/>
      <c r="DR858" s="10"/>
      <c r="DS858" s="10"/>
      <c r="DT858" s="10"/>
      <c r="DU858" s="10"/>
      <c r="DV858" s="10"/>
    </row>
    <row r="859" spans="55:126" x14ac:dyDescent="0.35">
      <c r="BC859">
        <v>856</v>
      </c>
      <c r="BD859">
        <v>16026985.450238692</v>
      </c>
      <c r="BI859">
        <v>856</v>
      </c>
      <c r="BJ859">
        <v>44655.14233373756</v>
      </c>
      <c r="BO859">
        <v>856</v>
      </c>
      <c r="BP859">
        <v>0.60199999999999998</v>
      </c>
      <c r="BW859">
        <v>856</v>
      </c>
      <c r="BX859">
        <v>27.269794452532537</v>
      </c>
      <c r="CE859">
        <v>856</v>
      </c>
      <c r="CF859">
        <v>1807839.1395402157</v>
      </c>
      <c r="CK859">
        <v>856</v>
      </c>
      <c r="CL859">
        <v>4409.9287152553725</v>
      </c>
      <c r="CS859">
        <v>855</v>
      </c>
      <c r="CT859" s="10">
        <v>6.2E-2</v>
      </c>
      <c r="CU859" s="10">
        <v>6.2E-2</v>
      </c>
      <c r="CV859" s="10">
        <v>0.08</v>
      </c>
      <c r="CW859" s="10">
        <v>5.8000000000000003E-2</v>
      </c>
      <c r="CX859" s="10">
        <v>4.8000000000000001E-2</v>
      </c>
      <c r="CY859" s="10">
        <v>4.3999999999999997E-2</v>
      </c>
      <c r="CZ859" s="10">
        <v>7.1999999999999995E-2</v>
      </c>
      <c r="DA859" s="10">
        <v>7.0000000000000007E-2</v>
      </c>
      <c r="DB859" s="10">
        <v>7.5999999999999998E-2</v>
      </c>
      <c r="DC859" s="10">
        <v>0.05</v>
      </c>
      <c r="DD859" s="10">
        <v>7.1999999999999995E-2</v>
      </c>
      <c r="DE859" s="10">
        <v>6.4000000000000001E-2</v>
      </c>
      <c r="DF859" s="10">
        <v>0.06</v>
      </c>
      <c r="DG859" s="10">
        <v>7.0000000000000007E-2</v>
      </c>
      <c r="DH859" s="10">
        <v>5.6000000000000001E-2</v>
      </c>
      <c r="DI859" s="10">
        <v>5.6000000000000001E-2</v>
      </c>
      <c r="DJ859" s="25">
        <v>9712.7859471395805</v>
      </c>
      <c r="DK859" s="10">
        <v>0.55600000000000005</v>
      </c>
      <c r="DL859" s="10"/>
      <c r="DM859" s="10"/>
      <c r="DN859" s="10"/>
      <c r="DO859" s="10"/>
      <c r="DP859" s="10"/>
      <c r="DQ859" s="10"/>
      <c r="DR859" s="10"/>
      <c r="DS859" s="10"/>
      <c r="DT859" s="10"/>
      <c r="DU859" s="10"/>
      <c r="DV859" s="10"/>
    </row>
    <row r="860" spans="55:126" x14ac:dyDescent="0.35">
      <c r="BC860">
        <v>857</v>
      </c>
      <c r="BD860">
        <v>4454685.6243655644</v>
      </c>
      <c r="BI860">
        <v>857</v>
      </c>
      <c r="BJ860">
        <v>6299.9936800539044</v>
      </c>
      <c r="BO860">
        <v>857</v>
      </c>
      <c r="BP860">
        <v>0.57799999999999996</v>
      </c>
      <c r="BW860">
        <v>857</v>
      </c>
      <c r="BX860">
        <v>27.70590379759107</v>
      </c>
      <c r="CE860">
        <v>857</v>
      </c>
      <c r="CF860">
        <v>1505177.6927562125</v>
      </c>
      <c r="CK860">
        <v>857</v>
      </c>
      <c r="CL860">
        <v>4070.9622669931655</v>
      </c>
      <c r="CS860">
        <v>856</v>
      </c>
      <c r="CT860" s="10">
        <v>6.2E-2</v>
      </c>
      <c r="CU860" s="10">
        <v>7.0000000000000007E-2</v>
      </c>
      <c r="CV860" s="10">
        <v>0.06</v>
      </c>
      <c r="CW860" s="10">
        <v>6.4000000000000001E-2</v>
      </c>
      <c r="CX860" s="10">
        <v>5.1999999999999998E-2</v>
      </c>
      <c r="CY860" s="10">
        <v>5.8000000000000003E-2</v>
      </c>
      <c r="CZ860" s="10">
        <v>0.06</v>
      </c>
      <c r="DA860" s="10">
        <v>7.5999999999999998E-2</v>
      </c>
      <c r="DB860" s="10">
        <v>7.5999999999999998E-2</v>
      </c>
      <c r="DC860" s="10">
        <v>4.2000000000000003E-2</v>
      </c>
      <c r="DD860" s="10">
        <v>7.0000000000000007E-2</v>
      </c>
      <c r="DE860" s="10">
        <v>4.5999999999999999E-2</v>
      </c>
      <c r="DF860" s="10">
        <v>5.8000000000000003E-2</v>
      </c>
      <c r="DG860" s="10">
        <v>7.8E-2</v>
      </c>
      <c r="DH860" s="10">
        <v>6.2E-2</v>
      </c>
      <c r="DI860" s="10">
        <v>6.6000000000000003E-2</v>
      </c>
      <c r="DJ860" s="25">
        <v>8993.4388372370104</v>
      </c>
      <c r="DK860" s="10">
        <v>0.65</v>
      </c>
      <c r="DL860" s="10"/>
      <c r="DM860" s="10"/>
      <c r="DN860" s="10"/>
      <c r="DO860" s="10"/>
      <c r="DP860" s="10"/>
      <c r="DQ860" s="10"/>
      <c r="DR860" s="10"/>
      <c r="DS860" s="10"/>
      <c r="DT860" s="10"/>
      <c r="DU860" s="10"/>
      <c r="DV860" s="10"/>
    </row>
    <row r="861" spans="55:126" x14ac:dyDescent="0.35">
      <c r="BC861">
        <v>858</v>
      </c>
      <c r="BD861">
        <v>5494354.6011416474</v>
      </c>
      <c r="BI861">
        <v>858</v>
      </c>
      <c r="BJ861">
        <v>13148.874089687586</v>
      </c>
      <c r="BO861">
        <v>858</v>
      </c>
      <c r="BP861">
        <v>0.58799999999999997</v>
      </c>
      <c r="BW861">
        <v>858</v>
      </c>
      <c r="BX861">
        <v>24.866868157870549</v>
      </c>
      <c r="CE861">
        <v>858</v>
      </c>
      <c r="CF861">
        <v>2178367.2338110008</v>
      </c>
      <c r="CK861">
        <v>858</v>
      </c>
      <c r="CL861">
        <v>6932.7529823834075</v>
      </c>
      <c r="CS861">
        <v>857</v>
      </c>
      <c r="CT861" s="10">
        <v>5.6000000000000001E-2</v>
      </c>
      <c r="CU861" s="10">
        <v>0.06</v>
      </c>
      <c r="CV861" s="10">
        <v>0.04</v>
      </c>
      <c r="CW861" s="10">
        <v>6.2E-2</v>
      </c>
      <c r="CX861" s="10">
        <v>7.0000000000000007E-2</v>
      </c>
      <c r="CY861" s="10">
        <v>5.8000000000000003E-2</v>
      </c>
      <c r="CZ861" s="10">
        <v>5.3999999999999999E-2</v>
      </c>
      <c r="DA861" s="10">
        <v>7.3999999999999996E-2</v>
      </c>
      <c r="DB861" s="10">
        <v>6.4000000000000001E-2</v>
      </c>
      <c r="DC861" s="10">
        <v>6.8000000000000005E-2</v>
      </c>
      <c r="DD861" s="10">
        <v>5.3999999999999999E-2</v>
      </c>
      <c r="DE861" s="10">
        <v>7.5999999999999998E-2</v>
      </c>
      <c r="DF861" s="10">
        <v>5.8000000000000003E-2</v>
      </c>
      <c r="DG861" s="10">
        <v>6.8000000000000005E-2</v>
      </c>
      <c r="DH861" s="10">
        <v>6.8000000000000005E-2</v>
      </c>
      <c r="DI861" s="10">
        <v>7.0000000000000007E-2</v>
      </c>
      <c r="DJ861" s="25">
        <v>8338.0197187057984</v>
      </c>
      <c r="DK861" s="10">
        <v>0.56200000000000006</v>
      </c>
      <c r="DL861" s="10"/>
      <c r="DM861" s="10"/>
      <c r="DN861" s="10"/>
      <c r="DO861" s="10"/>
      <c r="DP861" s="10"/>
      <c r="DQ861" s="10"/>
      <c r="DR861" s="10"/>
      <c r="DS861" s="10"/>
      <c r="DT861" s="10"/>
      <c r="DU861" s="10"/>
      <c r="DV861" s="10"/>
    </row>
    <row r="862" spans="55:126" x14ac:dyDescent="0.35">
      <c r="BC862">
        <v>859</v>
      </c>
      <c r="BD862">
        <v>5428368.074694627</v>
      </c>
      <c r="BI862">
        <v>859</v>
      </c>
      <c r="BJ862">
        <v>8881.5261888022505</v>
      </c>
      <c r="BO862">
        <v>859</v>
      </c>
      <c r="BP862">
        <v>0.61399999999999999</v>
      </c>
      <c r="BW862">
        <v>859</v>
      </c>
      <c r="BX862">
        <v>25.662959684858649</v>
      </c>
      <c r="CE862">
        <v>859</v>
      </c>
      <c r="CF862">
        <v>2397575.8485779562</v>
      </c>
      <c r="CK862">
        <v>859</v>
      </c>
      <c r="CL862">
        <v>3951.1528644137093</v>
      </c>
      <c r="CS862">
        <v>858</v>
      </c>
      <c r="CT862" s="10">
        <v>5.8000000000000003E-2</v>
      </c>
      <c r="CU862" s="10">
        <v>5.6000000000000001E-2</v>
      </c>
      <c r="CV862" s="10">
        <v>7.0000000000000007E-2</v>
      </c>
      <c r="CW862" s="10">
        <v>6.8000000000000005E-2</v>
      </c>
      <c r="CX862" s="10">
        <v>5.3999999999999999E-2</v>
      </c>
      <c r="CY862" s="10">
        <v>6.4000000000000001E-2</v>
      </c>
      <c r="CZ862" s="10">
        <v>6.2E-2</v>
      </c>
      <c r="DA862" s="10">
        <v>5.1999999999999998E-2</v>
      </c>
      <c r="DB862" s="10">
        <v>0.06</v>
      </c>
      <c r="DC862" s="10">
        <v>6.2E-2</v>
      </c>
      <c r="DD862" s="10">
        <v>8.2000000000000003E-2</v>
      </c>
      <c r="DE862" s="10">
        <v>0.05</v>
      </c>
      <c r="DF862" s="10">
        <v>6.6000000000000003E-2</v>
      </c>
      <c r="DG862" s="10">
        <v>0.08</v>
      </c>
      <c r="DH862" s="10">
        <v>7.5999999999999998E-2</v>
      </c>
      <c r="DI862" s="10">
        <v>0.04</v>
      </c>
      <c r="DJ862" s="25">
        <v>9241.1621553955229</v>
      </c>
      <c r="DK862" s="10">
        <v>0.61799999999999999</v>
      </c>
      <c r="DL862" s="10"/>
      <c r="DM862" s="10"/>
      <c r="DN862" s="10"/>
      <c r="DO862" s="10"/>
      <c r="DP862" s="10"/>
      <c r="DQ862" s="10"/>
      <c r="DR862" s="10"/>
      <c r="DS862" s="10"/>
      <c r="DT862" s="10"/>
      <c r="DU862" s="10"/>
      <c r="DV862" s="10"/>
    </row>
    <row r="863" spans="55:126" x14ac:dyDescent="0.35">
      <c r="BC863">
        <v>860</v>
      </c>
      <c r="BD863">
        <v>6271843.774357385</v>
      </c>
      <c r="BI863">
        <v>860</v>
      </c>
      <c r="BJ863">
        <v>10669.723764187032</v>
      </c>
      <c r="BO863">
        <v>860</v>
      </c>
      <c r="BP863">
        <v>0.59199999999999997</v>
      </c>
      <c r="BW863">
        <v>860</v>
      </c>
      <c r="BX863">
        <v>24.549633169505899</v>
      </c>
      <c r="CE863">
        <v>860</v>
      </c>
      <c r="CF863">
        <v>2216773.1280036462</v>
      </c>
      <c r="CK863">
        <v>860</v>
      </c>
      <c r="CL863">
        <v>3393.7017624095974</v>
      </c>
      <c r="CS863">
        <v>859</v>
      </c>
      <c r="CT863" s="10">
        <v>7.0000000000000007E-2</v>
      </c>
      <c r="CU863" s="10">
        <v>5.8000000000000003E-2</v>
      </c>
      <c r="CV863" s="10">
        <v>5.8000000000000003E-2</v>
      </c>
      <c r="CW863" s="10">
        <v>6.8000000000000005E-2</v>
      </c>
      <c r="CX863" s="10">
        <v>5.8000000000000003E-2</v>
      </c>
      <c r="CY863" s="10">
        <v>6.8000000000000005E-2</v>
      </c>
      <c r="CZ863" s="10">
        <v>6.6000000000000003E-2</v>
      </c>
      <c r="DA863" s="10">
        <v>7.0000000000000007E-2</v>
      </c>
      <c r="DB863" s="10">
        <v>7.8E-2</v>
      </c>
      <c r="DC863" s="10">
        <v>7.0000000000000007E-2</v>
      </c>
      <c r="DD863" s="10">
        <v>3.5999999999999997E-2</v>
      </c>
      <c r="DE863" s="10">
        <v>5.8000000000000003E-2</v>
      </c>
      <c r="DF863" s="10">
        <v>4.3999999999999997E-2</v>
      </c>
      <c r="DG863" s="10">
        <v>6.6000000000000003E-2</v>
      </c>
      <c r="DH863" s="10">
        <v>6.6000000000000003E-2</v>
      </c>
      <c r="DI863" s="10">
        <v>6.6000000000000003E-2</v>
      </c>
      <c r="DJ863" s="25">
        <v>6747.7934329803757</v>
      </c>
      <c r="DK863" s="10">
        <v>0.57799999999999996</v>
      </c>
      <c r="DL863" s="10"/>
      <c r="DM863" s="10"/>
      <c r="DN863" s="10"/>
      <c r="DO863" s="10"/>
      <c r="DP863" s="10"/>
      <c r="DQ863" s="10"/>
      <c r="DR863" s="10"/>
      <c r="DS863" s="10"/>
      <c r="DT863" s="10"/>
      <c r="DU863" s="10"/>
      <c r="DV863" s="10"/>
    </row>
    <row r="864" spans="55:126" x14ac:dyDescent="0.35">
      <c r="BC864">
        <v>861</v>
      </c>
      <c r="BD864">
        <v>5553817.0352775063</v>
      </c>
      <c r="BI864">
        <v>861</v>
      </c>
      <c r="BJ864">
        <v>10440.549204162959</v>
      </c>
      <c r="BO864">
        <v>861</v>
      </c>
      <c r="BP864">
        <v>0.58599999999999997</v>
      </c>
      <c r="BW864">
        <v>861</v>
      </c>
      <c r="BX864">
        <v>35.760468501821236</v>
      </c>
      <c r="CE864">
        <v>861</v>
      </c>
      <c r="CF864">
        <v>559543.5603210635</v>
      </c>
      <c r="CK864">
        <v>861</v>
      </c>
      <c r="CL864">
        <v>2992.9285078583598</v>
      </c>
      <c r="CS864">
        <v>860</v>
      </c>
      <c r="CT864" s="10">
        <v>0.08</v>
      </c>
      <c r="CU864" s="10">
        <v>6.6000000000000003E-2</v>
      </c>
      <c r="CV864" s="10">
        <v>5.6000000000000001E-2</v>
      </c>
      <c r="CW864" s="10">
        <v>4.5999999999999999E-2</v>
      </c>
      <c r="CX864" s="10">
        <v>5.3999999999999999E-2</v>
      </c>
      <c r="CY864" s="10">
        <v>5.6000000000000001E-2</v>
      </c>
      <c r="CZ864" s="10">
        <v>6.4000000000000001E-2</v>
      </c>
      <c r="DA864" s="10">
        <v>6.6000000000000003E-2</v>
      </c>
      <c r="DB864" s="10">
        <v>0.06</v>
      </c>
      <c r="DC864" s="10">
        <v>6.6000000000000003E-2</v>
      </c>
      <c r="DD864" s="10">
        <v>0.06</v>
      </c>
      <c r="DE864" s="10">
        <v>5.6000000000000001E-2</v>
      </c>
      <c r="DF864" s="10">
        <v>6.4000000000000001E-2</v>
      </c>
      <c r="DG864" s="10">
        <v>7.0000000000000007E-2</v>
      </c>
      <c r="DH864" s="10">
        <v>7.1999999999999995E-2</v>
      </c>
      <c r="DI864" s="10">
        <v>6.4000000000000001E-2</v>
      </c>
      <c r="DJ864" s="25">
        <v>27522.259547082544</v>
      </c>
      <c r="DK864" s="10">
        <v>0.60799999999999998</v>
      </c>
      <c r="DL864" s="10"/>
      <c r="DM864" s="10"/>
      <c r="DN864" s="10"/>
      <c r="DO864" s="10"/>
      <c r="DP864" s="10"/>
      <c r="DQ864" s="10"/>
      <c r="DR864" s="10"/>
      <c r="DS864" s="10"/>
      <c r="DT864" s="10"/>
      <c r="DU864" s="10"/>
      <c r="DV864" s="10"/>
    </row>
    <row r="865" spans="55:126" x14ac:dyDescent="0.35">
      <c r="BC865">
        <v>862</v>
      </c>
      <c r="BD865">
        <v>4750287.5841858862</v>
      </c>
      <c r="BI865">
        <v>862</v>
      </c>
      <c r="BJ865">
        <v>12162.463805650894</v>
      </c>
      <c r="BO865">
        <v>862</v>
      </c>
      <c r="BP865">
        <v>0.64200000000000002</v>
      </c>
      <c r="BW865">
        <v>862</v>
      </c>
      <c r="BX865">
        <v>26.570954767233655</v>
      </c>
      <c r="CE865">
        <v>862</v>
      </c>
      <c r="CF865">
        <v>1942746.0180209794</v>
      </c>
      <c r="CK865">
        <v>862</v>
      </c>
      <c r="CL865">
        <v>5397.7623012125532</v>
      </c>
      <c r="CS865">
        <v>861</v>
      </c>
      <c r="CT865" s="10">
        <v>6.4000000000000001E-2</v>
      </c>
      <c r="CU865" s="10">
        <v>7.0000000000000007E-2</v>
      </c>
      <c r="CV865" s="10">
        <v>6.8000000000000005E-2</v>
      </c>
      <c r="CW865" s="10">
        <v>6.2E-2</v>
      </c>
      <c r="CX865" s="10">
        <v>6.2E-2</v>
      </c>
      <c r="CY865" s="10">
        <v>6.6000000000000003E-2</v>
      </c>
      <c r="CZ865" s="10">
        <v>4.3999999999999997E-2</v>
      </c>
      <c r="DA865" s="10">
        <v>0.08</v>
      </c>
      <c r="DB865" s="10">
        <v>0.04</v>
      </c>
      <c r="DC865" s="10">
        <v>4.8000000000000001E-2</v>
      </c>
      <c r="DD865" s="10">
        <v>0.08</v>
      </c>
      <c r="DE865" s="10">
        <v>5.8000000000000003E-2</v>
      </c>
      <c r="DF865" s="10">
        <v>6.4000000000000001E-2</v>
      </c>
      <c r="DG865" s="10">
        <v>0.08</v>
      </c>
      <c r="DH865" s="10">
        <v>5.6000000000000001E-2</v>
      </c>
      <c r="DI865" s="10">
        <v>5.8000000000000003E-2</v>
      </c>
      <c r="DJ865" s="25">
        <v>10295.453690683684</v>
      </c>
      <c r="DK865" s="10">
        <v>0.58799999999999997</v>
      </c>
      <c r="DL865" s="10"/>
      <c r="DM865" s="10"/>
      <c r="DN865" s="10"/>
      <c r="DO865" s="10"/>
      <c r="DP865" s="10"/>
      <c r="DQ865" s="10"/>
      <c r="DR865" s="10"/>
      <c r="DS865" s="10"/>
      <c r="DT865" s="10"/>
      <c r="DU865" s="10"/>
      <c r="DV865" s="10"/>
    </row>
    <row r="866" spans="55:126" x14ac:dyDescent="0.35">
      <c r="BC866">
        <v>863</v>
      </c>
      <c r="BD866">
        <v>5618425.801837014</v>
      </c>
      <c r="BI866">
        <v>863</v>
      </c>
      <c r="BJ866">
        <v>11327.637059829533</v>
      </c>
      <c r="BO866">
        <v>863</v>
      </c>
      <c r="BP866">
        <v>0.60599999999999998</v>
      </c>
      <c r="BW866">
        <v>863</v>
      </c>
      <c r="BX866">
        <v>2.8582449485921702</v>
      </c>
      <c r="CE866">
        <v>863</v>
      </c>
      <c r="CF866">
        <v>2487734.1889682598</v>
      </c>
      <c r="CK866">
        <v>863</v>
      </c>
      <c r="CL866">
        <v>3530.8502638276318</v>
      </c>
      <c r="CS866">
        <v>862</v>
      </c>
      <c r="CT866" s="10">
        <v>7.1999999999999995E-2</v>
      </c>
      <c r="CU866" s="10">
        <v>6.6000000000000003E-2</v>
      </c>
      <c r="CV866" s="10">
        <v>7.3999999999999996E-2</v>
      </c>
      <c r="CW866" s="10">
        <v>5.8000000000000003E-2</v>
      </c>
      <c r="CX866" s="10">
        <v>6.8000000000000005E-2</v>
      </c>
      <c r="CY866" s="10">
        <v>7.0000000000000007E-2</v>
      </c>
      <c r="CZ866" s="10">
        <v>6.6000000000000003E-2</v>
      </c>
      <c r="DA866" s="10">
        <v>4.8000000000000001E-2</v>
      </c>
      <c r="DB866" s="10">
        <v>5.3999999999999999E-2</v>
      </c>
      <c r="DC866" s="10">
        <v>6.2E-2</v>
      </c>
      <c r="DD866" s="10">
        <v>6.6000000000000003E-2</v>
      </c>
      <c r="DE866" s="10">
        <v>7.1999999999999995E-2</v>
      </c>
      <c r="DF866" s="10">
        <v>7.0000000000000007E-2</v>
      </c>
      <c r="DG866" s="10">
        <v>5.8000000000000003E-2</v>
      </c>
      <c r="DH866" s="10">
        <v>5.1999999999999998E-2</v>
      </c>
      <c r="DI866" s="10">
        <v>4.3999999999999997E-2</v>
      </c>
      <c r="DJ866" s="25">
        <v>10663.489495923197</v>
      </c>
      <c r="DK866" s="10">
        <v>0.622</v>
      </c>
      <c r="DL866" s="10"/>
      <c r="DM866" s="10"/>
      <c r="DN866" s="10"/>
      <c r="DO866" s="10"/>
      <c r="DP866" s="10"/>
      <c r="DQ866" s="10"/>
      <c r="DR866" s="10"/>
      <c r="DS866" s="10"/>
      <c r="DT866" s="10"/>
      <c r="DU866" s="10"/>
      <c r="DV866" s="10"/>
    </row>
    <row r="867" spans="55:126" x14ac:dyDescent="0.35">
      <c r="BC867">
        <v>864</v>
      </c>
      <c r="BD867">
        <v>4960697.3705809712</v>
      </c>
      <c r="BI867">
        <v>864</v>
      </c>
      <c r="BJ867">
        <v>8354.8927785678188</v>
      </c>
      <c r="BO867">
        <v>864</v>
      </c>
      <c r="BP867">
        <v>0.63800000000000001</v>
      </c>
      <c r="BW867">
        <v>864</v>
      </c>
      <c r="BX867">
        <v>28.621247505712837</v>
      </c>
      <c r="CE867">
        <v>864</v>
      </c>
      <c r="CF867">
        <v>1860855.9152625017</v>
      </c>
      <c r="CK867">
        <v>864</v>
      </c>
      <c r="CL867">
        <v>3117.7744191780807</v>
      </c>
      <c r="CS867">
        <v>863</v>
      </c>
      <c r="CT867" s="10">
        <v>6.8000000000000005E-2</v>
      </c>
      <c r="CU867" s="10">
        <v>0.06</v>
      </c>
      <c r="CV867" s="10">
        <v>6.2E-2</v>
      </c>
      <c r="CW867" s="10">
        <v>6.2E-2</v>
      </c>
      <c r="CX867" s="10">
        <v>4.3999999999999997E-2</v>
      </c>
      <c r="CY867" s="10">
        <v>6.2E-2</v>
      </c>
      <c r="CZ867" s="10">
        <v>6.8000000000000005E-2</v>
      </c>
      <c r="DA867" s="10">
        <v>7.0000000000000007E-2</v>
      </c>
      <c r="DB867" s="10">
        <v>7.3999999999999996E-2</v>
      </c>
      <c r="DC867" s="10">
        <v>6.4000000000000001E-2</v>
      </c>
      <c r="DD867" s="10">
        <v>5.1999999999999998E-2</v>
      </c>
      <c r="DE867" s="10">
        <v>6.6000000000000003E-2</v>
      </c>
      <c r="DF867" s="10">
        <v>5.6000000000000001E-2</v>
      </c>
      <c r="DG867" s="10">
        <v>5.3999999999999999E-2</v>
      </c>
      <c r="DH867" s="10">
        <v>0.06</v>
      </c>
      <c r="DI867" s="10">
        <v>7.8E-2</v>
      </c>
      <c r="DJ867" s="25">
        <v>10630.615143529818</v>
      </c>
      <c r="DK867" s="10">
        <v>0.59199999999999997</v>
      </c>
      <c r="DL867" s="10"/>
      <c r="DM867" s="10"/>
      <c r="DN867" s="10"/>
      <c r="DO867" s="10"/>
      <c r="DP867" s="10"/>
      <c r="DQ867" s="10"/>
      <c r="DR867" s="10"/>
      <c r="DS867" s="10"/>
      <c r="DT867" s="10"/>
      <c r="DU867" s="10"/>
      <c r="DV867" s="10"/>
    </row>
    <row r="868" spans="55:126" x14ac:dyDescent="0.35">
      <c r="BC868">
        <v>865</v>
      </c>
      <c r="BD868">
        <v>1395608.2328678467</v>
      </c>
      <c r="BI868">
        <v>865</v>
      </c>
      <c r="BJ868">
        <v>11920.828798958224</v>
      </c>
      <c r="BO868">
        <v>865</v>
      </c>
      <c r="BP868">
        <v>0.59599999999999997</v>
      </c>
      <c r="BW868">
        <v>865</v>
      </c>
      <c r="BX868">
        <v>20.524770932069085</v>
      </c>
      <c r="CE868">
        <v>865</v>
      </c>
      <c r="CF868">
        <v>1565479.7725267545</v>
      </c>
      <c r="CK868">
        <v>865</v>
      </c>
      <c r="CL868">
        <v>7064.248646733784</v>
      </c>
      <c r="CS868">
        <v>864</v>
      </c>
      <c r="CT868" s="10">
        <v>5.8000000000000003E-2</v>
      </c>
      <c r="CU868" s="10">
        <v>7.8E-2</v>
      </c>
      <c r="CV868" s="10">
        <v>5.3999999999999999E-2</v>
      </c>
      <c r="CW868" s="10">
        <v>6.4000000000000001E-2</v>
      </c>
      <c r="CX868" s="10">
        <v>8.2000000000000003E-2</v>
      </c>
      <c r="CY868" s="10">
        <v>0.06</v>
      </c>
      <c r="CZ868" s="10">
        <v>0.05</v>
      </c>
      <c r="DA868" s="10">
        <v>6.8000000000000005E-2</v>
      </c>
      <c r="DB868" s="10">
        <v>0.08</v>
      </c>
      <c r="DC868" s="10">
        <v>0.05</v>
      </c>
      <c r="DD868" s="10">
        <v>5.1999999999999998E-2</v>
      </c>
      <c r="DE868" s="10">
        <v>5.3999999999999999E-2</v>
      </c>
      <c r="DF868" s="10">
        <v>7.0000000000000007E-2</v>
      </c>
      <c r="DG868" s="10">
        <v>7.1999999999999995E-2</v>
      </c>
      <c r="DH868" s="10">
        <v>5.1999999999999998E-2</v>
      </c>
      <c r="DI868" s="10">
        <v>5.6000000000000001E-2</v>
      </c>
      <c r="DJ868" s="25">
        <v>10834.333577779043</v>
      </c>
      <c r="DK868" s="10">
        <v>0.58799999999999997</v>
      </c>
      <c r="DL868" s="10"/>
      <c r="DM868" s="10"/>
      <c r="DN868" s="10"/>
      <c r="DO868" s="10"/>
      <c r="DP868" s="10"/>
      <c r="DQ868" s="10"/>
      <c r="DR868" s="10"/>
      <c r="DS868" s="10"/>
      <c r="DT868" s="10"/>
      <c r="DU868" s="10"/>
      <c r="DV868" s="10"/>
    </row>
    <row r="869" spans="55:126" x14ac:dyDescent="0.35">
      <c r="BC869">
        <v>866</v>
      </c>
      <c r="BD869">
        <v>4881284.9087958485</v>
      </c>
      <c r="BI869">
        <v>866</v>
      </c>
      <c r="BJ869">
        <v>9336.0504570858175</v>
      </c>
      <c r="BO869">
        <v>866</v>
      </c>
      <c r="BP869">
        <v>0.62</v>
      </c>
      <c r="BW869">
        <v>866</v>
      </c>
      <c r="BX869">
        <v>25.426690911528162</v>
      </c>
      <c r="CE869">
        <v>866</v>
      </c>
      <c r="CF869">
        <v>1696664.7884809787</v>
      </c>
      <c r="CK869">
        <v>866</v>
      </c>
      <c r="CL869">
        <v>6282.8722022808024</v>
      </c>
      <c r="CS869">
        <v>865</v>
      </c>
      <c r="CT869" s="10">
        <v>7.8E-2</v>
      </c>
      <c r="CU869" s="10">
        <v>6.6000000000000003E-2</v>
      </c>
      <c r="CV869" s="10">
        <v>8.2000000000000003E-2</v>
      </c>
      <c r="CW869" s="10">
        <v>8.4000000000000005E-2</v>
      </c>
      <c r="CX869" s="10">
        <v>5.1999999999999998E-2</v>
      </c>
      <c r="CY869" s="10">
        <v>4.8000000000000001E-2</v>
      </c>
      <c r="CZ869" s="10">
        <v>5.1999999999999998E-2</v>
      </c>
      <c r="DA869" s="10">
        <v>4.3999999999999997E-2</v>
      </c>
      <c r="DB869" s="10">
        <v>7.0000000000000007E-2</v>
      </c>
      <c r="DC869" s="10">
        <v>0.06</v>
      </c>
      <c r="DD869" s="10">
        <v>5.1999999999999998E-2</v>
      </c>
      <c r="DE869" s="10">
        <v>6.6000000000000003E-2</v>
      </c>
      <c r="DF869" s="10">
        <v>4.5999999999999999E-2</v>
      </c>
      <c r="DG869" s="10">
        <v>5.1999999999999998E-2</v>
      </c>
      <c r="DH869" s="10">
        <v>5.8000000000000003E-2</v>
      </c>
      <c r="DI869" s="10">
        <v>0.09</v>
      </c>
      <c r="DJ869" s="25">
        <v>10791.907299586344</v>
      </c>
      <c r="DK869" s="10">
        <v>0.58799999999999997</v>
      </c>
      <c r="DL869" s="10"/>
      <c r="DM869" s="10"/>
      <c r="DN869" s="10"/>
      <c r="DO869" s="10"/>
      <c r="DP869" s="10"/>
      <c r="DQ869" s="10"/>
      <c r="DR869" s="10"/>
      <c r="DS869" s="10"/>
      <c r="DT869" s="10"/>
      <c r="DU869" s="10"/>
      <c r="DV869" s="10"/>
    </row>
    <row r="870" spans="55:126" x14ac:dyDescent="0.35">
      <c r="BC870">
        <v>867</v>
      </c>
      <c r="BD870">
        <v>6000829.0603385782</v>
      </c>
      <c r="BI870">
        <v>867</v>
      </c>
      <c r="BJ870">
        <v>8030.0012004150931</v>
      </c>
      <c r="BO870">
        <v>867</v>
      </c>
      <c r="BP870">
        <v>0.58399999999999996</v>
      </c>
      <c r="BW870">
        <v>867</v>
      </c>
      <c r="BX870">
        <v>26.157845193801357</v>
      </c>
      <c r="CE870">
        <v>867</v>
      </c>
      <c r="CF870">
        <v>2131522.2156739435</v>
      </c>
      <c r="CK870">
        <v>867</v>
      </c>
      <c r="CL870">
        <v>3236.5755620611758</v>
      </c>
      <c r="CS870">
        <v>866</v>
      </c>
      <c r="CT870" s="10">
        <v>6.6000000000000003E-2</v>
      </c>
      <c r="CU870" s="10">
        <v>5.1999999999999998E-2</v>
      </c>
      <c r="CV870" s="10">
        <v>5.6000000000000001E-2</v>
      </c>
      <c r="CW870" s="10">
        <v>5.3999999999999999E-2</v>
      </c>
      <c r="CX870" s="10">
        <v>5.6000000000000001E-2</v>
      </c>
      <c r="CY870" s="10">
        <v>4.2000000000000003E-2</v>
      </c>
      <c r="CZ870" s="10">
        <v>7.5999999999999998E-2</v>
      </c>
      <c r="DA870" s="10">
        <v>7.3999999999999996E-2</v>
      </c>
      <c r="DB870" s="10">
        <v>6.2E-2</v>
      </c>
      <c r="DC870" s="10">
        <v>7.0000000000000007E-2</v>
      </c>
      <c r="DD870" s="10">
        <v>5.6000000000000001E-2</v>
      </c>
      <c r="DE870" s="10">
        <v>6.6000000000000003E-2</v>
      </c>
      <c r="DF870" s="10">
        <v>6.6000000000000003E-2</v>
      </c>
      <c r="DG870" s="10">
        <v>5.3999999999999999E-2</v>
      </c>
      <c r="DH870" s="10">
        <v>7.0000000000000007E-2</v>
      </c>
      <c r="DI870" s="10">
        <v>0.08</v>
      </c>
      <c r="DJ870" s="25">
        <v>8676.4040727537813</v>
      </c>
      <c r="DK870" s="10">
        <v>0.58599999999999997</v>
      </c>
      <c r="DL870" s="10"/>
      <c r="DM870" s="10"/>
      <c r="DN870" s="10"/>
      <c r="DO870" s="10"/>
      <c r="DP870" s="10"/>
      <c r="DQ870" s="10"/>
      <c r="DR870" s="10"/>
      <c r="DS870" s="10"/>
      <c r="DT870" s="10"/>
      <c r="DU870" s="10"/>
      <c r="DV870" s="10"/>
    </row>
    <row r="871" spans="55:126" x14ac:dyDescent="0.35">
      <c r="BC871">
        <v>868</v>
      </c>
      <c r="BD871">
        <v>5420446.8060169267</v>
      </c>
      <c r="BI871">
        <v>868</v>
      </c>
      <c r="BJ871">
        <v>8031.3298986787931</v>
      </c>
      <c r="BO871">
        <v>868</v>
      </c>
      <c r="BP871">
        <v>0.60399999999999998</v>
      </c>
      <c r="BW871">
        <v>868</v>
      </c>
      <c r="BX871">
        <v>24.18734877733592</v>
      </c>
      <c r="CE871">
        <v>868</v>
      </c>
      <c r="CF871">
        <v>1568493.9430080038</v>
      </c>
      <c r="CK871">
        <v>868</v>
      </c>
      <c r="CL871">
        <v>7815.898511618032</v>
      </c>
      <c r="CS871">
        <v>867</v>
      </c>
      <c r="CT871" s="10">
        <v>8.7999999999999995E-2</v>
      </c>
      <c r="CU871" s="10">
        <v>8.4000000000000005E-2</v>
      </c>
      <c r="CV871" s="10">
        <v>5.6000000000000001E-2</v>
      </c>
      <c r="CW871" s="10">
        <v>4.2000000000000003E-2</v>
      </c>
      <c r="CX871" s="10">
        <v>6.6000000000000003E-2</v>
      </c>
      <c r="CY871" s="10">
        <v>6.2E-2</v>
      </c>
      <c r="CZ871" s="10">
        <v>0.08</v>
      </c>
      <c r="DA871" s="10">
        <v>6.4000000000000001E-2</v>
      </c>
      <c r="DB871" s="10">
        <v>6.8000000000000005E-2</v>
      </c>
      <c r="DC871" s="10">
        <v>4.2000000000000003E-2</v>
      </c>
      <c r="DD871" s="10">
        <v>4.8000000000000001E-2</v>
      </c>
      <c r="DE871" s="10">
        <v>5.6000000000000001E-2</v>
      </c>
      <c r="DF871" s="10">
        <v>7.1999999999999995E-2</v>
      </c>
      <c r="DG871" s="10">
        <v>7.1999999999999995E-2</v>
      </c>
      <c r="DH871" s="10">
        <v>5.8000000000000003E-2</v>
      </c>
      <c r="DI871" s="10">
        <v>4.2000000000000003E-2</v>
      </c>
      <c r="DJ871" s="25">
        <v>-304862.97124533798</v>
      </c>
      <c r="DK871" s="10">
        <v>0.65400000000000003</v>
      </c>
      <c r="DL871" s="10"/>
      <c r="DM871" s="10"/>
      <c r="DN871" s="10"/>
      <c r="DO871" s="10"/>
      <c r="DP871" s="10"/>
      <c r="DQ871" s="10"/>
      <c r="DR871" s="10"/>
      <c r="DS871" s="10"/>
      <c r="DT871" s="10"/>
      <c r="DU871" s="10"/>
      <c r="DV871" s="10"/>
    </row>
    <row r="872" spans="55:126" x14ac:dyDescent="0.35">
      <c r="BC872">
        <v>869</v>
      </c>
      <c r="BD872">
        <v>5692219.7168963868</v>
      </c>
      <c r="BI872">
        <v>869</v>
      </c>
      <c r="BJ872">
        <v>12299.190430815115</v>
      </c>
      <c r="BO872">
        <v>869</v>
      </c>
      <c r="BP872">
        <v>0.622</v>
      </c>
      <c r="BW872">
        <v>869</v>
      </c>
      <c r="BX872">
        <v>-90.795496337579721</v>
      </c>
      <c r="CE872">
        <v>869</v>
      </c>
      <c r="CF872">
        <v>2202108.199032838</v>
      </c>
      <c r="CK872">
        <v>869</v>
      </c>
      <c r="CL872">
        <v>3695.6154713790197</v>
      </c>
      <c r="CS872">
        <v>868</v>
      </c>
      <c r="CT872" s="10">
        <v>0.08</v>
      </c>
      <c r="CU872" s="10">
        <v>0.05</v>
      </c>
      <c r="CV872" s="10">
        <v>0.06</v>
      </c>
      <c r="CW872" s="10">
        <v>7.1999999999999995E-2</v>
      </c>
      <c r="CX872" s="10">
        <v>5.3999999999999999E-2</v>
      </c>
      <c r="CY872" s="10">
        <v>0.08</v>
      </c>
      <c r="CZ872" s="10">
        <v>5.8000000000000003E-2</v>
      </c>
      <c r="DA872" s="10">
        <v>5.1999999999999998E-2</v>
      </c>
      <c r="DB872" s="10">
        <v>7.0000000000000007E-2</v>
      </c>
      <c r="DC872" s="10">
        <v>6.6000000000000003E-2</v>
      </c>
      <c r="DD872" s="10">
        <v>4.8000000000000001E-2</v>
      </c>
      <c r="DE872" s="10">
        <v>7.1999999999999995E-2</v>
      </c>
      <c r="DF872" s="10">
        <v>6.2E-2</v>
      </c>
      <c r="DG872" s="10">
        <v>5.8000000000000003E-2</v>
      </c>
      <c r="DH872" s="10">
        <v>7.1999999999999995E-2</v>
      </c>
      <c r="DI872" s="10">
        <v>4.5999999999999999E-2</v>
      </c>
      <c r="DJ872" s="25">
        <v>9442.8374799792346</v>
      </c>
      <c r="DK872" s="10">
        <v>0.61199999999999999</v>
      </c>
      <c r="DL872" s="10"/>
      <c r="DM872" s="10"/>
      <c r="DN872" s="10"/>
      <c r="DO872" s="10"/>
      <c r="DP872" s="10"/>
      <c r="DQ872" s="10"/>
      <c r="DR872" s="10"/>
      <c r="DS872" s="10"/>
      <c r="DT872" s="10"/>
      <c r="DU872" s="10"/>
      <c r="DV872" s="10"/>
    </row>
    <row r="873" spans="55:126" x14ac:dyDescent="0.35">
      <c r="BC873">
        <v>870</v>
      </c>
      <c r="BD873">
        <v>7633638.7411275906</v>
      </c>
      <c r="BI873">
        <v>870</v>
      </c>
      <c r="BJ873">
        <v>11583.284728079072</v>
      </c>
      <c r="BO873">
        <v>870</v>
      </c>
      <c r="BP873">
        <v>0.57799999999999996</v>
      </c>
      <c r="BW873">
        <v>870</v>
      </c>
      <c r="BX873">
        <v>23.420731734409454</v>
      </c>
      <c r="CE873">
        <v>870</v>
      </c>
      <c r="CF873">
        <v>1991891.1589831854</v>
      </c>
      <c r="CK873">
        <v>870</v>
      </c>
      <c r="CL873">
        <v>2909.6958399796113</v>
      </c>
      <c r="CS873">
        <v>869</v>
      </c>
      <c r="CT873" s="10">
        <v>6.2E-2</v>
      </c>
      <c r="CU873" s="10">
        <v>0.08</v>
      </c>
      <c r="CV873" s="10">
        <v>7.1999999999999995E-2</v>
      </c>
      <c r="CW873" s="10">
        <v>0.05</v>
      </c>
      <c r="CX873" s="10">
        <v>6.2E-2</v>
      </c>
      <c r="CY873" s="10">
        <v>0.06</v>
      </c>
      <c r="CZ873" s="10">
        <v>6.4000000000000001E-2</v>
      </c>
      <c r="DA873" s="10">
        <v>6.8000000000000005E-2</v>
      </c>
      <c r="DB873" s="10">
        <v>4.2000000000000003E-2</v>
      </c>
      <c r="DC873" s="10">
        <v>0.06</v>
      </c>
      <c r="DD873" s="10">
        <v>0.05</v>
      </c>
      <c r="DE873" s="10">
        <v>6.8000000000000005E-2</v>
      </c>
      <c r="DF873" s="10">
        <v>6.4000000000000001E-2</v>
      </c>
      <c r="DG873" s="10">
        <v>6.4000000000000001E-2</v>
      </c>
      <c r="DH873" s="10">
        <v>7.8E-2</v>
      </c>
      <c r="DI873" s="10">
        <v>5.6000000000000001E-2</v>
      </c>
      <c r="DJ873" s="25">
        <v>10584.186955709347</v>
      </c>
      <c r="DK873" s="10">
        <v>0.59</v>
      </c>
      <c r="DL873" s="10"/>
      <c r="DM873" s="10"/>
      <c r="DN873" s="10"/>
      <c r="DO873" s="10"/>
      <c r="DP873" s="10"/>
      <c r="DQ873" s="10"/>
      <c r="DR873" s="10"/>
      <c r="DS873" s="10"/>
      <c r="DT873" s="10"/>
      <c r="DU873" s="10"/>
      <c r="DV873" s="10"/>
    </row>
    <row r="874" spans="55:126" x14ac:dyDescent="0.35">
      <c r="BC874">
        <v>871</v>
      </c>
      <c r="BD874">
        <v>10190588.340018203</v>
      </c>
      <c r="BI874">
        <v>871</v>
      </c>
      <c r="BJ874">
        <v>6865.5357402374857</v>
      </c>
      <c r="BO874">
        <v>871</v>
      </c>
      <c r="BP874">
        <v>0.59799999999999998</v>
      </c>
      <c r="BW874">
        <v>871</v>
      </c>
      <c r="BX874">
        <v>19.75232857110073</v>
      </c>
      <c r="CE874">
        <v>871</v>
      </c>
      <c r="CF874">
        <v>2336911.5597733418</v>
      </c>
      <c r="CK874">
        <v>871</v>
      </c>
      <c r="CL874">
        <v>5606.6303985402019</v>
      </c>
      <c r="CS874">
        <v>870</v>
      </c>
      <c r="CT874" s="10">
        <v>7.5999999999999998E-2</v>
      </c>
      <c r="CU874" s="10">
        <v>0.05</v>
      </c>
      <c r="CV874" s="10">
        <v>4.8000000000000001E-2</v>
      </c>
      <c r="CW874" s="10">
        <v>7.1999999999999995E-2</v>
      </c>
      <c r="CX874" s="10">
        <v>4.3999999999999997E-2</v>
      </c>
      <c r="CY874" s="10">
        <v>0.06</v>
      </c>
      <c r="CZ874" s="10">
        <v>6.8000000000000005E-2</v>
      </c>
      <c r="DA874" s="10">
        <v>7.8E-2</v>
      </c>
      <c r="DB874" s="10">
        <v>6.4000000000000001E-2</v>
      </c>
      <c r="DC874" s="10">
        <v>5.6000000000000001E-2</v>
      </c>
      <c r="DD874" s="10">
        <v>5.8000000000000003E-2</v>
      </c>
      <c r="DE874" s="10">
        <v>0.06</v>
      </c>
      <c r="DF874" s="10">
        <v>5.1999999999999998E-2</v>
      </c>
      <c r="DG874" s="10">
        <v>7.8E-2</v>
      </c>
      <c r="DH874" s="10">
        <v>7.0000000000000007E-2</v>
      </c>
      <c r="DI874" s="10">
        <v>6.6000000000000003E-2</v>
      </c>
      <c r="DJ874" s="25">
        <v>1062.1449218871439</v>
      </c>
      <c r="DK874" s="10">
        <v>0.6</v>
      </c>
      <c r="DL874" s="10"/>
      <c r="DM874" s="10"/>
      <c r="DN874" s="10"/>
      <c r="DO874" s="10"/>
      <c r="DP874" s="10"/>
      <c r="DQ874" s="10"/>
      <c r="DR874" s="10"/>
      <c r="DS874" s="10"/>
      <c r="DT874" s="10"/>
      <c r="DU874" s="10"/>
      <c r="DV874" s="10"/>
    </row>
    <row r="875" spans="55:126" x14ac:dyDescent="0.35">
      <c r="BC875">
        <v>872</v>
      </c>
      <c r="BD875">
        <v>3198084.228503976</v>
      </c>
      <c r="BI875">
        <v>872</v>
      </c>
      <c r="BJ875">
        <v>11611.229288676835</v>
      </c>
      <c r="BO875">
        <v>872</v>
      </c>
      <c r="BP875">
        <v>0.59199999999999997</v>
      </c>
      <c r="BW875">
        <v>872</v>
      </c>
      <c r="BX875">
        <v>24.051666680619796</v>
      </c>
      <c r="CE875">
        <v>872</v>
      </c>
      <c r="CF875">
        <v>2031059.8075311519</v>
      </c>
      <c r="CK875">
        <v>872</v>
      </c>
      <c r="CL875">
        <v>3654.7906343863469</v>
      </c>
      <c r="CS875">
        <v>871</v>
      </c>
      <c r="CT875" s="10">
        <v>6.2E-2</v>
      </c>
      <c r="CU875" s="10">
        <v>5.3999999999999999E-2</v>
      </c>
      <c r="CV875" s="10">
        <v>0.06</v>
      </c>
      <c r="CW875" s="10">
        <v>4.5999999999999999E-2</v>
      </c>
      <c r="CX875" s="10">
        <v>0.08</v>
      </c>
      <c r="CY875" s="10">
        <v>6.8000000000000005E-2</v>
      </c>
      <c r="CZ875" s="10">
        <v>6.2E-2</v>
      </c>
      <c r="DA875" s="10">
        <v>5.6000000000000001E-2</v>
      </c>
      <c r="DB875" s="10">
        <v>7.0000000000000007E-2</v>
      </c>
      <c r="DC875" s="10">
        <v>6.6000000000000003E-2</v>
      </c>
      <c r="DD875" s="10">
        <v>6.2E-2</v>
      </c>
      <c r="DE875" s="10">
        <v>6.4000000000000001E-2</v>
      </c>
      <c r="DF875" s="10">
        <v>4.2000000000000003E-2</v>
      </c>
      <c r="DG875" s="10">
        <v>6.6000000000000003E-2</v>
      </c>
      <c r="DH875" s="10">
        <v>7.8E-2</v>
      </c>
      <c r="DI875" s="10">
        <v>6.4000000000000001E-2</v>
      </c>
      <c r="DJ875" s="25">
        <v>8030.1487511689174</v>
      </c>
      <c r="DK875" s="10">
        <v>0.60399999999999998</v>
      </c>
      <c r="DL875" s="10"/>
      <c r="DM875" s="10"/>
      <c r="DN875" s="10"/>
      <c r="DO875" s="10"/>
      <c r="DP875" s="10"/>
      <c r="DQ875" s="10"/>
      <c r="DR875" s="10"/>
      <c r="DS875" s="10"/>
      <c r="DT875" s="10"/>
      <c r="DU875" s="10"/>
      <c r="DV875" s="10"/>
    </row>
    <row r="876" spans="55:126" x14ac:dyDescent="0.35">
      <c r="BC876">
        <v>873</v>
      </c>
      <c r="BD876">
        <v>6368681.7818769449</v>
      </c>
      <c r="BI876">
        <v>873</v>
      </c>
      <c r="BJ876">
        <v>11809.747279057017</v>
      </c>
      <c r="BO876">
        <v>873</v>
      </c>
      <c r="BP876">
        <v>0.60599999999999998</v>
      </c>
      <c r="BW876">
        <v>873</v>
      </c>
      <c r="BX876">
        <v>24.900066665472693</v>
      </c>
      <c r="CE876">
        <v>873</v>
      </c>
      <c r="CF876">
        <v>783427.4723389264</v>
      </c>
      <c r="CK876">
        <v>873</v>
      </c>
      <c r="CL876">
        <v>4198.927337198862</v>
      </c>
      <c r="CS876">
        <v>872</v>
      </c>
      <c r="CT876" s="10">
        <v>4.3999999999999997E-2</v>
      </c>
      <c r="CU876" s="10">
        <v>4.5999999999999999E-2</v>
      </c>
      <c r="CV876" s="10">
        <v>6.6000000000000003E-2</v>
      </c>
      <c r="CW876" s="10">
        <v>8.2000000000000003E-2</v>
      </c>
      <c r="CX876" s="10">
        <v>6.2E-2</v>
      </c>
      <c r="CY876" s="10">
        <v>6.2E-2</v>
      </c>
      <c r="CZ876" s="10">
        <v>7.3999999999999996E-2</v>
      </c>
      <c r="DA876" s="10">
        <v>6.6000000000000003E-2</v>
      </c>
      <c r="DB876" s="10">
        <v>5.8000000000000003E-2</v>
      </c>
      <c r="DC876" s="10">
        <v>0.05</v>
      </c>
      <c r="DD876" s="10">
        <v>0.09</v>
      </c>
      <c r="DE876" s="10">
        <v>6.4000000000000001E-2</v>
      </c>
      <c r="DF876" s="10">
        <v>4.5999999999999999E-2</v>
      </c>
      <c r="DG876" s="10">
        <v>6.6000000000000003E-2</v>
      </c>
      <c r="DH876" s="10">
        <v>5.8000000000000003E-2</v>
      </c>
      <c r="DI876" s="10">
        <v>6.6000000000000003E-2</v>
      </c>
      <c r="DJ876" s="25">
        <v>-16063.590364390991</v>
      </c>
      <c r="DK876" s="10">
        <v>0.59599999999999997</v>
      </c>
      <c r="DL876" s="10"/>
      <c r="DM876" s="10"/>
      <c r="DN876" s="10"/>
      <c r="DO876" s="10"/>
      <c r="DP876" s="10"/>
      <c r="DQ876" s="10"/>
      <c r="DR876" s="10"/>
      <c r="DS876" s="10"/>
      <c r="DT876" s="10"/>
      <c r="DU876" s="10"/>
      <c r="DV876" s="10"/>
    </row>
    <row r="877" spans="55:126" x14ac:dyDescent="0.35">
      <c r="BC877">
        <v>874</v>
      </c>
      <c r="BD877">
        <v>5049176.5712154759</v>
      </c>
      <c r="BI877">
        <v>874</v>
      </c>
      <c r="BJ877">
        <v>10677.730011933443</v>
      </c>
      <c r="BO877">
        <v>874</v>
      </c>
      <c r="BP877">
        <v>0.57999999999999996</v>
      </c>
      <c r="BW877">
        <v>874</v>
      </c>
      <c r="BX877">
        <v>24.700485619839924</v>
      </c>
      <c r="CE877">
        <v>874</v>
      </c>
      <c r="CF877">
        <v>1030537.7227675279</v>
      </c>
      <c r="CK877">
        <v>874</v>
      </c>
      <c r="CL877">
        <v>-1957.9464704339487</v>
      </c>
      <c r="CS877">
        <v>873</v>
      </c>
      <c r="CT877" s="10">
        <v>6.2E-2</v>
      </c>
      <c r="CU877" s="10">
        <v>4.3999999999999997E-2</v>
      </c>
      <c r="CV877" s="10">
        <v>6.8000000000000005E-2</v>
      </c>
      <c r="CW877" s="10">
        <v>0.06</v>
      </c>
      <c r="CX877" s="10">
        <v>4.5999999999999999E-2</v>
      </c>
      <c r="CY877" s="10">
        <v>6.6000000000000003E-2</v>
      </c>
      <c r="CZ877" s="10">
        <v>6.8000000000000005E-2</v>
      </c>
      <c r="DA877" s="10">
        <v>4.3999999999999997E-2</v>
      </c>
      <c r="DB877" s="10">
        <v>6.4000000000000001E-2</v>
      </c>
      <c r="DC877" s="10">
        <v>6.2E-2</v>
      </c>
      <c r="DD877" s="10">
        <v>0.09</v>
      </c>
      <c r="DE877" s="10">
        <v>0.05</v>
      </c>
      <c r="DF877" s="10">
        <v>7.1999999999999995E-2</v>
      </c>
      <c r="DG877" s="10">
        <v>7.0000000000000007E-2</v>
      </c>
      <c r="DH877" s="10">
        <v>7.3999999999999996E-2</v>
      </c>
      <c r="DI877" s="10">
        <v>0.06</v>
      </c>
      <c r="DJ877" s="25">
        <v>9204.1172853278476</v>
      </c>
      <c r="DK877" s="10">
        <v>0.58599999999999997</v>
      </c>
      <c r="DL877" s="10"/>
      <c r="DM877" s="10"/>
      <c r="DN877" s="10"/>
      <c r="DO877" s="10"/>
      <c r="DP877" s="10"/>
      <c r="DQ877" s="10"/>
      <c r="DR877" s="10"/>
      <c r="DS877" s="10"/>
      <c r="DT877" s="10"/>
      <c r="DU877" s="10"/>
      <c r="DV877" s="10"/>
    </row>
    <row r="878" spans="55:126" x14ac:dyDescent="0.35">
      <c r="BC878">
        <v>875</v>
      </c>
      <c r="BD878">
        <v>5416635.419441157</v>
      </c>
      <c r="BI878">
        <v>875</v>
      </c>
      <c r="BJ878">
        <v>13427.492635674476</v>
      </c>
      <c r="BO878">
        <v>875</v>
      </c>
      <c r="BP878">
        <v>0.59199999999999997</v>
      </c>
      <c r="BW878">
        <v>875</v>
      </c>
      <c r="BX878">
        <v>26.274951297897594</v>
      </c>
      <c r="CE878">
        <v>875</v>
      </c>
      <c r="CF878">
        <v>2058304.4072876587</v>
      </c>
      <c r="CK878">
        <v>875</v>
      </c>
      <c r="CL878">
        <v>3949.4170750591902</v>
      </c>
      <c r="CS878">
        <v>874</v>
      </c>
      <c r="CT878" s="10">
        <v>7.0000000000000007E-2</v>
      </c>
      <c r="CU878" s="10">
        <v>6.8000000000000005E-2</v>
      </c>
      <c r="CV878" s="10">
        <v>0.06</v>
      </c>
      <c r="CW878" s="10">
        <v>5.8000000000000003E-2</v>
      </c>
      <c r="CX878" s="10">
        <v>6.4000000000000001E-2</v>
      </c>
      <c r="CY878" s="10">
        <v>6.6000000000000003E-2</v>
      </c>
      <c r="CZ878" s="10">
        <v>7.0000000000000007E-2</v>
      </c>
      <c r="DA878" s="10">
        <v>5.6000000000000001E-2</v>
      </c>
      <c r="DB878" s="10">
        <v>5.3999999999999999E-2</v>
      </c>
      <c r="DC878" s="10">
        <v>6.4000000000000001E-2</v>
      </c>
      <c r="DD878" s="10">
        <v>6.2E-2</v>
      </c>
      <c r="DE878" s="10">
        <v>6.2E-2</v>
      </c>
      <c r="DF878" s="10">
        <v>7.3999999999999996E-2</v>
      </c>
      <c r="DG878" s="10">
        <v>6.2E-2</v>
      </c>
      <c r="DH878" s="10">
        <v>5.6000000000000001E-2</v>
      </c>
      <c r="DI878" s="10">
        <v>5.3999999999999999E-2</v>
      </c>
      <c r="DJ878" s="25">
        <v>11900.06055538566</v>
      </c>
      <c r="DK878" s="10">
        <v>0.59</v>
      </c>
      <c r="DL878" s="10"/>
      <c r="DM878" s="10"/>
      <c r="DN878" s="10"/>
      <c r="DO878" s="10"/>
      <c r="DP878" s="10"/>
      <c r="DQ878" s="10"/>
      <c r="DR878" s="10"/>
      <c r="DS878" s="10"/>
      <c r="DT878" s="10"/>
      <c r="DU878" s="10"/>
      <c r="DV878" s="10"/>
    </row>
    <row r="879" spans="55:126" x14ac:dyDescent="0.35">
      <c r="BC879">
        <v>876</v>
      </c>
      <c r="BD879">
        <v>5956737.5462925779</v>
      </c>
      <c r="BI879">
        <v>876</v>
      </c>
      <c r="BJ879">
        <v>10005.475737562065</v>
      </c>
      <c r="BO879">
        <v>876</v>
      </c>
      <c r="BP879">
        <v>0.63</v>
      </c>
      <c r="BW879">
        <v>876</v>
      </c>
      <c r="BX879">
        <v>26.1366834660653</v>
      </c>
      <c r="CE879">
        <v>876</v>
      </c>
      <c r="CF879">
        <v>12569978.916570479</v>
      </c>
      <c r="CK879">
        <v>876</v>
      </c>
      <c r="CL879">
        <v>3779.9516587365465</v>
      </c>
      <c r="CS879">
        <v>875</v>
      </c>
      <c r="CT879" s="10">
        <v>5.8000000000000003E-2</v>
      </c>
      <c r="CU879" s="10">
        <v>7.0000000000000007E-2</v>
      </c>
      <c r="CV879" s="10">
        <v>6.6000000000000003E-2</v>
      </c>
      <c r="CW879" s="10">
        <v>0.06</v>
      </c>
      <c r="CX879" s="10">
        <v>5.3999999999999999E-2</v>
      </c>
      <c r="CY879" s="10">
        <v>5.8000000000000003E-2</v>
      </c>
      <c r="CZ879" s="10">
        <v>5.8000000000000003E-2</v>
      </c>
      <c r="DA879" s="10">
        <v>7.3999999999999996E-2</v>
      </c>
      <c r="DB879" s="10">
        <v>4.2000000000000003E-2</v>
      </c>
      <c r="DC879" s="10">
        <v>4.5999999999999999E-2</v>
      </c>
      <c r="DD879" s="10">
        <v>7.0000000000000007E-2</v>
      </c>
      <c r="DE879" s="10">
        <v>5.8000000000000003E-2</v>
      </c>
      <c r="DF879" s="10">
        <v>0.08</v>
      </c>
      <c r="DG879" s="10">
        <v>0.08</v>
      </c>
      <c r="DH879" s="10">
        <v>7.5999999999999998E-2</v>
      </c>
      <c r="DI879" s="10">
        <v>0.05</v>
      </c>
      <c r="DJ879" s="25">
        <v>10947.653604795185</v>
      </c>
      <c r="DK879" s="10">
        <v>0.61199999999999999</v>
      </c>
      <c r="DL879" s="10"/>
      <c r="DM879" s="10"/>
      <c r="DN879" s="10"/>
      <c r="DO879" s="10"/>
      <c r="DP879" s="10"/>
      <c r="DQ879" s="10"/>
      <c r="DR879" s="10"/>
      <c r="DS879" s="10"/>
      <c r="DT879" s="10"/>
      <c r="DU879" s="10"/>
      <c r="DV879" s="10"/>
    </row>
    <row r="880" spans="55:126" x14ac:dyDescent="0.35">
      <c r="BC880">
        <v>877</v>
      </c>
      <c r="BD880">
        <v>3150127.987478917</v>
      </c>
      <c r="BI880">
        <v>877</v>
      </c>
      <c r="BJ880">
        <v>11027.448470878076</v>
      </c>
      <c r="BO880">
        <v>877</v>
      </c>
      <c r="BP880">
        <v>0.628</v>
      </c>
      <c r="BW880">
        <v>877</v>
      </c>
      <c r="BX880">
        <v>27.999699635596961</v>
      </c>
      <c r="CE880">
        <v>877</v>
      </c>
      <c r="CF880">
        <v>1313415.5579979566</v>
      </c>
      <c r="CK880">
        <v>877</v>
      </c>
      <c r="CL880">
        <v>4799.301736599301</v>
      </c>
      <c r="CS880">
        <v>876</v>
      </c>
      <c r="CT880" s="10">
        <v>6.8000000000000005E-2</v>
      </c>
      <c r="CU880" s="10">
        <v>6.4000000000000001E-2</v>
      </c>
      <c r="CV880" s="10">
        <v>4.8000000000000001E-2</v>
      </c>
      <c r="CW880" s="10">
        <v>0.06</v>
      </c>
      <c r="CX880" s="10">
        <v>7.1999999999999995E-2</v>
      </c>
      <c r="CY880" s="10">
        <v>6.6000000000000003E-2</v>
      </c>
      <c r="CZ880" s="10">
        <v>6.4000000000000001E-2</v>
      </c>
      <c r="DA880" s="10">
        <v>7.0000000000000007E-2</v>
      </c>
      <c r="DB880" s="10">
        <v>0.05</v>
      </c>
      <c r="DC880" s="10">
        <v>5.1999999999999998E-2</v>
      </c>
      <c r="DD880" s="10">
        <v>7.8E-2</v>
      </c>
      <c r="DE880" s="10">
        <v>4.8000000000000001E-2</v>
      </c>
      <c r="DF880" s="10">
        <v>7.0000000000000007E-2</v>
      </c>
      <c r="DG880" s="10">
        <v>7.0000000000000007E-2</v>
      </c>
      <c r="DH880" s="10">
        <v>7.5999999999999998E-2</v>
      </c>
      <c r="DI880" s="10">
        <v>4.3999999999999997E-2</v>
      </c>
      <c r="DJ880" s="25">
        <v>8817.8269513654868</v>
      </c>
      <c r="DK880" s="10">
        <v>0.61599999999999999</v>
      </c>
      <c r="DL880" s="10"/>
      <c r="DM880" s="10"/>
      <c r="DN880" s="10"/>
      <c r="DO880" s="10"/>
      <c r="DP880" s="10"/>
      <c r="DQ880" s="10"/>
      <c r="DR880" s="10"/>
      <c r="DS880" s="10"/>
      <c r="DT880" s="10"/>
      <c r="DU880" s="10"/>
      <c r="DV880" s="10"/>
    </row>
    <row r="881" spans="55:126" x14ac:dyDescent="0.35">
      <c r="BC881">
        <v>878</v>
      </c>
      <c r="BD881">
        <v>4078554.4965884276</v>
      </c>
      <c r="BI881">
        <v>878</v>
      </c>
      <c r="BJ881">
        <v>11493.340872542787</v>
      </c>
      <c r="BO881">
        <v>878</v>
      </c>
      <c r="BP881">
        <v>0.56200000000000006</v>
      </c>
      <c r="BW881">
        <v>878</v>
      </c>
      <c r="BX881">
        <v>30.868141725839035</v>
      </c>
      <c r="CE881">
        <v>878</v>
      </c>
      <c r="CF881">
        <v>1645619.0010478545</v>
      </c>
      <c r="CK881">
        <v>878</v>
      </c>
      <c r="CL881">
        <v>4140.6113466939169</v>
      </c>
      <c r="CS881">
        <v>877</v>
      </c>
      <c r="CT881" s="10">
        <v>6.6000000000000003E-2</v>
      </c>
      <c r="CU881" s="10">
        <v>0.06</v>
      </c>
      <c r="CV881" s="10">
        <v>4.5999999999999999E-2</v>
      </c>
      <c r="CW881" s="10">
        <v>6.6000000000000003E-2</v>
      </c>
      <c r="CX881" s="10">
        <v>6.4000000000000001E-2</v>
      </c>
      <c r="CY881" s="10">
        <v>5.3999999999999999E-2</v>
      </c>
      <c r="CZ881" s="10">
        <v>0.06</v>
      </c>
      <c r="DA881" s="10">
        <v>7.0000000000000007E-2</v>
      </c>
      <c r="DB881" s="10">
        <v>0.06</v>
      </c>
      <c r="DC881" s="10">
        <v>7.5999999999999998E-2</v>
      </c>
      <c r="DD881" s="10">
        <v>6.6000000000000003E-2</v>
      </c>
      <c r="DE881" s="10">
        <v>0.06</v>
      </c>
      <c r="DF881" s="10">
        <v>5.8000000000000003E-2</v>
      </c>
      <c r="DG881" s="10">
        <v>5.6000000000000001E-2</v>
      </c>
      <c r="DH881" s="10">
        <v>6.4000000000000001E-2</v>
      </c>
      <c r="DI881" s="10">
        <v>7.3999999999999996E-2</v>
      </c>
      <c r="DJ881" s="25">
        <v>10447.602742427736</v>
      </c>
      <c r="DK881" s="10">
        <v>0.59799999999999998</v>
      </c>
      <c r="DL881" s="10"/>
      <c r="DM881" s="10"/>
      <c r="DN881" s="10"/>
      <c r="DO881" s="10"/>
      <c r="DP881" s="10"/>
      <c r="DQ881" s="10"/>
      <c r="DR881" s="10"/>
      <c r="DS881" s="10"/>
      <c r="DT881" s="10"/>
      <c r="DU881" s="10"/>
      <c r="DV881" s="10"/>
    </row>
    <row r="882" spans="55:126" x14ac:dyDescent="0.35">
      <c r="BC882">
        <v>879</v>
      </c>
      <c r="BD882">
        <v>4996579.2528632637</v>
      </c>
      <c r="BI882">
        <v>879</v>
      </c>
      <c r="BJ882">
        <v>10569.311214820405</v>
      </c>
      <c r="BO882">
        <v>879</v>
      </c>
      <c r="BP882">
        <v>0.59199999999999997</v>
      </c>
      <c r="BW882">
        <v>879</v>
      </c>
      <c r="BX882">
        <v>25.075698600532846</v>
      </c>
      <c r="CE882">
        <v>879</v>
      </c>
      <c r="CF882">
        <v>1940805.8756137227</v>
      </c>
      <c r="CK882">
        <v>879</v>
      </c>
      <c r="CL882">
        <v>4621.3637216308825</v>
      </c>
      <c r="CS882">
        <v>878</v>
      </c>
      <c r="CT882" s="10">
        <v>7.0000000000000007E-2</v>
      </c>
      <c r="CU882" s="10">
        <v>0.06</v>
      </c>
      <c r="CV882" s="10">
        <v>6.4000000000000001E-2</v>
      </c>
      <c r="CW882" s="10">
        <v>7.8E-2</v>
      </c>
      <c r="CX882" s="10">
        <v>6.8000000000000005E-2</v>
      </c>
      <c r="CY882" s="10">
        <v>3.5999999999999997E-2</v>
      </c>
      <c r="CZ882" s="10">
        <v>7.0000000000000007E-2</v>
      </c>
      <c r="DA882" s="10">
        <v>5.3999999999999999E-2</v>
      </c>
      <c r="DB882" s="10">
        <v>7.0000000000000007E-2</v>
      </c>
      <c r="DC882" s="10">
        <v>7.0000000000000007E-2</v>
      </c>
      <c r="DD882" s="10">
        <v>5.6000000000000001E-2</v>
      </c>
      <c r="DE882" s="10">
        <v>7.1999999999999995E-2</v>
      </c>
      <c r="DF882" s="10">
        <v>4.3999999999999997E-2</v>
      </c>
      <c r="DG882" s="10">
        <v>6.2E-2</v>
      </c>
      <c r="DH882" s="10">
        <v>6.2E-2</v>
      </c>
      <c r="DI882" s="10">
        <v>6.4000000000000001E-2</v>
      </c>
      <c r="DJ882" s="25">
        <v>14537.958766957652</v>
      </c>
      <c r="DK882" s="10">
        <v>0.59599999999999997</v>
      </c>
      <c r="DL882" s="10"/>
      <c r="DM882" s="10"/>
      <c r="DN882" s="10"/>
      <c r="DO882" s="10"/>
      <c r="DP882" s="10"/>
      <c r="DQ882" s="10"/>
      <c r="DR882" s="10"/>
      <c r="DS882" s="10"/>
      <c r="DT882" s="10"/>
      <c r="DU882" s="10"/>
      <c r="DV882" s="10"/>
    </row>
    <row r="883" spans="55:126" x14ac:dyDescent="0.35">
      <c r="BC883">
        <v>880</v>
      </c>
      <c r="BD883">
        <v>4160680.9891495183</v>
      </c>
      <c r="BI883">
        <v>880</v>
      </c>
      <c r="BJ883">
        <v>9653.2087912637162</v>
      </c>
      <c r="BO883">
        <v>880</v>
      </c>
      <c r="BP883">
        <v>0.63800000000000001</v>
      </c>
      <c r="BW883">
        <v>880</v>
      </c>
      <c r="BX883">
        <v>23.271634056192209</v>
      </c>
      <c r="CE883">
        <v>880</v>
      </c>
      <c r="CF883">
        <v>1325213.3697594146</v>
      </c>
      <c r="CK883">
        <v>880</v>
      </c>
      <c r="CL883">
        <v>3990.7038487949599</v>
      </c>
      <c r="CS883">
        <v>879</v>
      </c>
      <c r="CT883" s="10">
        <v>4.2000000000000003E-2</v>
      </c>
      <c r="CU883" s="10">
        <v>7.1999999999999995E-2</v>
      </c>
      <c r="CV883" s="10">
        <v>5.1999999999999998E-2</v>
      </c>
      <c r="CW883" s="10">
        <v>5.8000000000000003E-2</v>
      </c>
      <c r="CX883" s="10">
        <v>6.4000000000000001E-2</v>
      </c>
      <c r="CY883" s="10">
        <v>6.8000000000000005E-2</v>
      </c>
      <c r="CZ883" s="10">
        <v>4.3999999999999997E-2</v>
      </c>
      <c r="DA883" s="10">
        <v>6.6000000000000003E-2</v>
      </c>
      <c r="DB883" s="10">
        <v>5.6000000000000001E-2</v>
      </c>
      <c r="DC883" s="10">
        <v>7.8E-2</v>
      </c>
      <c r="DD883" s="10">
        <v>0.06</v>
      </c>
      <c r="DE883" s="10">
        <v>6.2E-2</v>
      </c>
      <c r="DF883" s="10">
        <v>8.5999999999999993E-2</v>
      </c>
      <c r="DG883" s="10">
        <v>6.8000000000000005E-2</v>
      </c>
      <c r="DH883" s="10">
        <v>5.1999999999999998E-2</v>
      </c>
      <c r="DI883" s="10">
        <v>7.1999999999999995E-2</v>
      </c>
      <c r="DJ883" s="25">
        <v>11337.8227742567</v>
      </c>
      <c r="DK883" s="10">
        <v>0.57199999999999995</v>
      </c>
      <c r="DL883" s="10"/>
      <c r="DM883" s="10"/>
      <c r="DN883" s="10"/>
      <c r="DO883" s="10"/>
      <c r="DP883" s="10"/>
      <c r="DQ883" s="10"/>
      <c r="DR883" s="10"/>
      <c r="DS883" s="10"/>
      <c r="DT883" s="10"/>
      <c r="DU883" s="10"/>
      <c r="DV883" s="10"/>
    </row>
    <row r="884" spans="55:126" x14ac:dyDescent="0.35">
      <c r="BC884">
        <v>881</v>
      </c>
      <c r="BD884">
        <v>4932251.9278620528</v>
      </c>
      <c r="BI884">
        <v>881</v>
      </c>
      <c r="BJ884">
        <v>11728.258861004722</v>
      </c>
      <c r="BO884">
        <v>881</v>
      </c>
      <c r="BP884">
        <v>0.60199999999999998</v>
      </c>
      <c r="BW884">
        <v>881</v>
      </c>
      <c r="BX884">
        <v>24.937871982109229</v>
      </c>
      <c r="CE884">
        <v>881</v>
      </c>
      <c r="CF884">
        <v>1956336.0551346643</v>
      </c>
      <c r="CK884">
        <v>881</v>
      </c>
      <c r="CL884">
        <v>2546.4979233138542</v>
      </c>
      <c r="CS884">
        <v>880</v>
      </c>
      <c r="CT884" s="10">
        <v>0.06</v>
      </c>
      <c r="CU884" s="10">
        <v>6.2E-2</v>
      </c>
      <c r="CV884" s="10">
        <v>5.1999999999999998E-2</v>
      </c>
      <c r="CW884" s="10">
        <v>5.1999999999999998E-2</v>
      </c>
      <c r="CX884" s="10">
        <v>7.3999999999999996E-2</v>
      </c>
      <c r="CY884" s="10">
        <v>6.6000000000000003E-2</v>
      </c>
      <c r="CZ884" s="10">
        <v>4.8000000000000001E-2</v>
      </c>
      <c r="DA884" s="10">
        <v>7.5999999999999998E-2</v>
      </c>
      <c r="DB884" s="10">
        <v>4.8000000000000001E-2</v>
      </c>
      <c r="DC884" s="10">
        <v>8.5999999999999993E-2</v>
      </c>
      <c r="DD884" s="10">
        <v>7.0000000000000007E-2</v>
      </c>
      <c r="DE884" s="10">
        <v>5.6000000000000001E-2</v>
      </c>
      <c r="DF884" s="10">
        <v>7.3999999999999996E-2</v>
      </c>
      <c r="DG884" s="10">
        <v>5.1999999999999998E-2</v>
      </c>
      <c r="DH884" s="10">
        <v>4.8000000000000001E-2</v>
      </c>
      <c r="DI884" s="10">
        <v>7.5999999999999998E-2</v>
      </c>
      <c r="DJ884" s="25">
        <v>8736.1555229272999</v>
      </c>
      <c r="DK884" s="10">
        <v>0.59199999999999997</v>
      </c>
      <c r="DL884" s="10"/>
      <c r="DM884" s="10"/>
      <c r="DN884" s="10"/>
      <c r="DO884" s="10"/>
      <c r="DP884" s="10"/>
      <c r="DQ884" s="10"/>
      <c r="DR884" s="10"/>
      <c r="DS884" s="10"/>
      <c r="DT884" s="10"/>
      <c r="DU884" s="10"/>
      <c r="DV884" s="10"/>
    </row>
    <row r="885" spans="55:126" x14ac:dyDescent="0.35">
      <c r="BC885">
        <v>882</v>
      </c>
      <c r="BD885">
        <v>5415690.6591349151</v>
      </c>
      <c r="BI885">
        <v>882</v>
      </c>
      <c r="BJ885">
        <v>8988.4912599956424</v>
      </c>
      <c r="BO885">
        <v>882</v>
      </c>
      <c r="BP885">
        <v>0.60599999999999998</v>
      </c>
      <c r="BW885">
        <v>882</v>
      </c>
      <c r="BX885">
        <v>19.490691882327205</v>
      </c>
      <c r="CE885">
        <v>882</v>
      </c>
      <c r="CF885">
        <v>587629.02661361347</v>
      </c>
      <c r="CK885">
        <v>882</v>
      </c>
      <c r="CL885">
        <v>4856.7311840069588</v>
      </c>
      <c r="CS885">
        <v>881</v>
      </c>
      <c r="CT885" s="10">
        <v>5.1999999999999998E-2</v>
      </c>
      <c r="CU885" s="10">
        <v>0.09</v>
      </c>
      <c r="CV885" s="10">
        <v>0.08</v>
      </c>
      <c r="CW885" s="10">
        <v>7.1999999999999995E-2</v>
      </c>
      <c r="CX885" s="10">
        <v>4.5999999999999999E-2</v>
      </c>
      <c r="CY885" s="10">
        <v>7.0000000000000007E-2</v>
      </c>
      <c r="CZ885" s="10">
        <v>6.2E-2</v>
      </c>
      <c r="DA885" s="10">
        <v>0.04</v>
      </c>
      <c r="DB885" s="10">
        <v>5.6000000000000001E-2</v>
      </c>
      <c r="DC885" s="10">
        <v>0.06</v>
      </c>
      <c r="DD885" s="10">
        <v>6.8000000000000005E-2</v>
      </c>
      <c r="DE885" s="10">
        <v>6.2E-2</v>
      </c>
      <c r="DF885" s="10">
        <v>6.4000000000000001E-2</v>
      </c>
      <c r="DG885" s="10">
        <v>4.2000000000000003E-2</v>
      </c>
      <c r="DH885" s="10">
        <v>8.7999999999999995E-2</v>
      </c>
      <c r="DI885" s="10">
        <v>4.8000000000000001E-2</v>
      </c>
      <c r="DJ885" s="25">
        <v>10429.211801800253</v>
      </c>
      <c r="DK885" s="10">
        <v>0.62</v>
      </c>
      <c r="DL885" s="10"/>
      <c r="DM885" s="10"/>
      <c r="DN885" s="10"/>
      <c r="DO885" s="10"/>
      <c r="DP885" s="10"/>
      <c r="DQ885" s="10"/>
      <c r="DR885" s="10"/>
      <c r="DS885" s="10"/>
      <c r="DT885" s="10"/>
      <c r="DU885" s="10"/>
      <c r="DV885" s="10"/>
    </row>
    <row r="886" spans="55:126" x14ac:dyDescent="0.35">
      <c r="BC886">
        <v>883</v>
      </c>
      <c r="BD886">
        <v>4095000.5414130487</v>
      </c>
      <c r="BI886">
        <v>883</v>
      </c>
      <c r="BJ886">
        <v>8617.2643708469714</v>
      </c>
      <c r="BO886">
        <v>883</v>
      </c>
      <c r="BP886">
        <v>0.60399999999999998</v>
      </c>
      <c r="BW886">
        <v>883</v>
      </c>
      <c r="BX886">
        <v>23.690438398044495</v>
      </c>
      <c r="CE886">
        <v>883</v>
      </c>
      <c r="CF886">
        <v>1559285.2788444429</v>
      </c>
      <c r="CK886">
        <v>883</v>
      </c>
      <c r="CL886">
        <v>-1425.0768930669833</v>
      </c>
      <c r="CS886">
        <v>882</v>
      </c>
      <c r="CT886" s="10">
        <v>7.1999999999999995E-2</v>
      </c>
      <c r="CU886" s="10">
        <v>7.3999999999999996E-2</v>
      </c>
      <c r="CV886" s="10">
        <v>6.2E-2</v>
      </c>
      <c r="CW886" s="10">
        <v>5.3999999999999999E-2</v>
      </c>
      <c r="CX886" s="10">
        <v>5.3999999999999999E-2</v>
      </c>
      <c r="CY886" s="10">
        <v>7.5999999999999998E-2</v>
      </c>
      <c r="CZ886" s="10">
        <v>4.3999999999999997E-2</v>
      </c>
      <c r="DA886" s="10">
        <v>7.3999999999999996E-2</v>
      </c>
      <c r="DB886" s="10">
        <v>6.6000000000000003E-2</v>
      </c>
      <c r="DC886" s="10">
        <v>6.4000000000000001E-2</v>
      </c>
      <c r="DD886" s="10">
        <v>6.4000000000000001E-2</v>
      </c>
      <c r="DE886" s="10">
        <v>0.06</v>
      </c>
      <c r="DF886" s="10">
        <v>3.7999999999999999E-2</v>
      </c>
      <c r="DG886" s="10">
        <v>7.0000000000000007E-2</v>
      </c>
      <c r="DH886" s="10">
        <v>0.06</v>
      </c>
      <c r="DI886" s="10">
        <v>6.8000000000000005E-2</v>
      </c>
      <c r="DJ886" s="25">
        <v>9107.6939565082212</v>
      </c>
      <c r="DK886" s="10">
        <v>0.60199999999999998</v>
      </c>
      <c r="DL886" s="10"/>
      <c r="DM886" s="10"/>
      <c r="DN886" s="10"/>
      <c r="DO886" s="10"/>
      <c r="DP886" s="10"/>
      <c r="DQ886" s="10"/>
      <c r="DR886" s="10"/>
      <c r="DS886" s="10"/>
      <c r="DT886" s="10"/>
      <c r="DU886" s="10"/>
      <c r="DV886" s="10"/>
    </row>
    <row r="887" spans="55:126" x14ac:dyDescent="0.35">
      <c r="BC887">
        <v>884</v>
      </c>
      <c r="BD887">
        <v>5696666.2600959297</v>
      </c>
      <c r="BI887">
        <v>884</v>
      </c>
      <c r="BJ887">
        <v>10479.240789796439</v>
      </c>
      <c r="BO887">
        <v>884</v>
      </c>
      <c r="BP887">
        <v>0.624</v>
      </c>
      <c r="BW887">
        <v>884</v>
      </c>
      <c r="BX887">
        <v>38.242513947292267</v>
      </c>
      <c r="CE887">
        <v>884</v>
      </c>
      <c r="CF887">
        <v>1681079.7111824674</v>
      </c>
      <c r="CK887">
        <v>884</v>
      </c>
      <c r="CL887">
        <v>1845.6477129115353</v>
      </c>
      <c r="CS887">
        <v>883</v>
      </c>
      <c r="CT887" s="10">
        <v>6.8000000000000005E-2</v>
      </c>
      <c r="CU887" s="10">
        <v>6.4000000000000001E-2</v>
      </c>
      <c r="CV887" s="10">
        <v>7.5999999999999998E-2</v>
      </c>
      <c r="CW887" s="10">
        <v>6.8000000000000005E-2</v>
      </c>
      <c r="CX887" s="10">
        <v>6.2E-2</v>
      </c>
      <c r="CY887" s="10">
        <v>5.3999999999999999E-2</v>
      </c>
      <c r="CZ887" s="10">
        <v>5.6000000000000001E-2</v>
      </c>
      <c r="DA887" s="10">
        <v>5.6000000000000001E-2</v>
      </c>
      <c r="DB887" s="10">
        <v>0.06</v>
      </c>
      <c r="DC887" s="10">
        <v>7.0000000000000007E-2</v>
      </c>
      <c r="DD887" s="10">
        <v>5.1999999999999998E-2</v>
      </c>
      <c r="DE887" s="10">
        <v>5.8000000000000003E-2</v>
      </c>
      <c r="DF887" s="10">
        <v>7.1999999999999995E-2</v>
      </c>
      <c r="DG887" s="10">
        <v>6.6000000000000003E-2</v>
      </c>
      <c r="DH887" s="10">
        <v>0.05</v>
      </c>
      <c r="DI887" s="10">
        <v>6.8000000000000005E-2</v>
      </c>
      <c r="DJ887" s="25">
        <v>11961.094047718176</v>
      </c>
      <c r="DK887" s="10">
        <v>0.57199999999999995</v>
      </c>
      <c r="DL887" s="10"/>
      <c r="DM887" s="10"/>
      <c r="DN887" s="10"/>
      <c r="DO887" s="10"/>
      <c r="DP887" s="10"/>
      <c r="DQ887" s="10"/>
      <c r="DR887" s="10"/>
      <c r="DS887" s="10"/>
      <c r="DT887" s="10"/>
      <c r="DU887" s="10"/>
      <c r="DV887" s="10"/>
    </row>
    <row r="888" spans="55:126" x14ac:dyDescent="0.35">
      <c r="BC888">
        <v>885</v>
      </c>
      <c r="BD888">
        <v>5779626.2546867263</v>
      </c>
      <c r="BI888">
        <v>885</v>
      </c>
      <c r="BJ888">
        <v>12374.340827209964</v>
      </c>
      <c r="BO888">
        <v>885</v>
      </c>
      <c r="BP888">
        <v>0.61799999999999999</v>
      </c>
      <c r="BW888">
        <v>885</v>
      </c>
      <c r="BX888">
        <v>27.637436834219439</v>
      </c>
      <c r="CE888">
        <v>885</v>
      </c>
      <c r="CF888">
        <v>1613573.5690777523</v>
      </c>
      <c r="CK888">
        <v>885</v>
      </c>
      <c r="CL888">
        <v>3592.7480892091867</v>
      </c>
      <c r="CS888">
        <v>884</v>
      </c>
      <c r="CT888" s="10">
        <v>6.4000000000000001E-2</v>
      </c>
      <c r="CU888" s="10">
        <v>6.4000000000000001E-2</v>
      </c>
      <c r="CV888" s="10">
        <v>0.06</v>
      </c>
      <c r="CW888" s="10">
        <v>0.05</v>
      </c>
      <c r="CX888" s="10">
        <v>0.08</v>
      </c>
      <c r="CY888" s="10">
        <v>4.5999999999999999E-2</v>
      </c>
      <c r="CZ888" s="10">
        <v>7.0000000000000007E-2</v>
      </c>
      <c r="DA888" s="10">
        <v>6.4000000000000001E-2</v>
      </c>
      <c r="DB888" s="10">
        <v>6.6000000000000003E-2</v>
      </c>
      <c r="DC888" s="10">
        <v>5.8000000000000003E-2</v>
      </c>
      <c r="DD888" s="10">
        <v>6.8000000000000005E-2</v>
      </c>
      <c r="DE888" s="10">
        <v>0.06</v>
      </c>
      <c r="DF888" s="10">
        <v>7.5999999999999998E-2</v>
      </c>
      <c r="DG888" s="10">
        <v>5.8000000000000003E-2</v>
      </c>
      <c r="DH888" s="10">
        <v>6.4000000000000001E-2</v>
      </c>
      <c r="DI888" s="10">
        <v>5.1999999999999998E-2</v>
      </c>
      <c r="DJ888" s="25">
        <v>10645.29205737753</v>
      </c>
      <c r="DK888" s="10">
        <v>0.58399999999999996</v>
      </c>
      <c r="DL888" s="10"/>
      <c r="DM888" s="10"/>
      <c r="DN888" s="10"/>
      <c r="DO888" s="10"/>
      <c r="DP888" s="10"/>
      <c r="DQ888" s="10"/>
      <c r="DR888" s="10"/>
      <c r="DS888" s="10"/>
      <c r="DT888" s="10"/>
      <c r="DU888" s="10"/>
      <c r="DV888" s="10"/>
    </row>
    <row r="889" spans="55:126" x14ac:dyDescent="0.35">
      <c r="BC889">
        <v>886</v>
      </c>
      <c r="BD889">
        <v>4786500.8223278476</v>
      </c>
      <c r="BI889">
        <v>886</v>
      </c>
      <c r="BJ889">
        <v>10502.032149185614</v>
      </c>
      <c r="BO889">
        <v>886</v>
      </c>
      <c r="BP889">
        <v>0.622</v>
      </c>
      <c r="BW889">
        <v>886</v>
      </c>
      <c r="BX889">
        <v>26.370927061680597</v>
      </c>
      <c r="CE889">
        <v>886</v>
      </c>
      <c r="CF889">
        <v>2129967.2578265164</v>
      </c>
      <c r="CK889">
        <v>886</v>
      </c>
      <c r="CL889">
        <v>14739.298481640795</v>
      </c>
      <c r="CS889">
        <v>885</v>
      </c>
      <c r="CT889" s="10">
        <v>7.1999999999999995E-2</v>
      </c>
      <c r="CU889" s="10">
        <v>8.5999999999999993E-2</v>
      </c>
      <c r="CV889" s="10">
        <v>5.1999999999999998E-2</v>
      </c>
      <c r="CW889" s="10">
        <v>6.2E-2</v>
      </c>
      <c r="CX889" s="10">
        <v>6.2E-2</v>
      </c>
      <c r="CY889" s="10">
        <v>7.3999999999999996E-2</v>
      </c>
      <c r="CZ889" s="10">
        <v>5.6000000000000001E-2</v>
      </c>
      <c r="DA889" s="10">
        <v>5.3999999999999999E-2</v>
      </c>
      <c r="DB889" s="10">
        <v>4.8000000000000001E-2</v>
      </c>
      <c r="DC889" s="10">
        <v>6.8000000000000005E-2</v>
      </c>
      <c r="DD889" s="10">
        <v>7.0000000000000007E-2</v>
      </c>
      <c r="DE889" s="10">
        <v>5.8000000000000003E-2</v>
      </c>
      <c r="DF889" s="10">
        <v>0.06</v>
      </c>
      <c r="DG889" s="10">
        <v>7.3999999999999996E-2</v>
      </c>
      <c r="DH889" s="10">
        <v>4.2000000000000003E-2</v>
      </c>
      <c r="DI889" s="10">
        <v>6.2E-2</v>
      </c>
      <c r="DJ889" s="25">
        <v>9974.8787220814775</v>
      </c>
      <c r="DK889" s="10">
        <v>0.60399999999999998</v>
      </c>
      <c r="DL889" s="10"/>
      <c r="DM889" s="10"/>
      <c r="DN889" s="10"/>
      <c r="DO889" s="10"/>
      <c r="DP889" s="10"/>
      <c r="DQ889" s="10"/>
      <c r="DR889" s="10"/>
      <c r="DS889" s="10"/>
      <c r="DT889" s="10"/>
      <c r="DU889" s="10"/>
      <c r="DV889" s="10"/>
    </row>
    <row r="890" spans="55:126" x14ac:dyDescent="0.35">
      <c r="BC890">
        <v>887</v>
      </c>
      <c r="BD890">
        <v>5289407.9198076511</v>
      </c>
      <c r="BI890">
        <v>887</v>
      </c>
      <c r="BJ890">
        <v>12102.57382137589</v>
      </c>
      <c r="BO890">
        <v>887</v>
      </c>
      <c r="BP890">
        <v>0.58599999999999997</v>
      </c>
      <c r="BW890">
        <v>887</v>
      </c>
      <c r="BX890">
        <v>22.857883230060928</v>
      </c>
      <c r="CE890">
        <v>887</v>
      </c>
      <c r="CF890">
        <v>1492852.095857196</v>
      </c>
      <c r="CK890">
        <v>887</v>
      </c>
      <c r="CL890">
        <v>1742.0483671405782</v>
      </c>
      <c r="CS890">
        <v>886</v>
      </c>
      <c r="CT890" s="10">
        <v>6.8000000000000005E-2</v>
      </c>
      <c r="CU890" s="10">
        <v>5.6000000000000001E-2</v>
      </c>
      <c r="CV890" s="10">
        <v>5.1999999999999998E-2</v>
      </c>
      <c r="CW890" s="10">
        <v>4.8000000000000001E-2</v>
      </c>
      <c r="CX890" s="10">
        <v>7.3999999999999996E-2</v>
      </c>
      <c r="CY890" s="10">
        <v>5.8000000000000003E-2</v>
      </c>
      <c r="CZ890" s="10">
        <v>5.6000000000000001E-2</v>
      </c>
      <c r="DA890" s="10">
        <v>8.7999999999999995E-2</v>
      </c>
      <c r="DB890" s="10">
        <v>5.6000000000000001E-2</v>
      </c>
      <c r="DC890" s="10">
        <v>8.2000000000000003E-2</v>
      </c>
      <c r="DD890" s="10">
        <v>6.2E-2</v>
      </c>
      <c r="DE890" s="10">
        <v>6.8000000000000005E-2</v>
      </c>
      <c r="DF890" s="10">
        <v>5.3999999999999999E-2</v>
      </c>
      <c r="DG890" s="10">
        <v>6.6000000000000003E-2</v>
      </c>
      <c r="DH890" s="10">
        <v>5.1999999999999998E-2</v>
      </c>
      <c r="DI890" s="10">
        <v>0.06</v>
      </c>
      <c r="DJ890" s="25">
        <v>11352.042577516824</v>
      </c>
      <c r="DK890" s="10">
        <v>0.61</v>
      </c>
      <c r="DL890" s="10"/>
      <c r="DM890" s="10"/>
      <c r="DN890" s="10"/>
      <c r="DO890" s="10"/>
      <c r="DP890" s="10"/>
      <c r="DQ890" s="10"/>
      <c r="DR890" s="10"/>
      <c r="DS890" s="10"/>
      <c r="DT890" s="10"/>
      <c r="DU890" s="10"/>
      <c r="DV890" s="10"/>
    </row>
    <row r="891" spans="55:126" x14ac:dyDescent="0.35">
      <c r="BC891">
        <v>888</v>
      </c>
      <c r="BD891">
        <v>4918555.4644505726</v>
      </c>
      <c r="BI891">
        <v>888</v>
      </c>
      <c r="BJ891">
        <v>10899.897775224697</v>
      </c>
      <c r="BO891">
        <v>888</v>
      </c>
      <c r="BP891">
        <v>0.59599999999999997</v>
      </c>
      <c r="BW891">
        <v>888</v>
      </c>
      <c r="BX891">
        <v>24.36017608121313</v>
      </c>
      <c r="CE891">
        <v>888</v>
      </c>
      <c r="CF891">
        <v>1824200.703431522</v>
      </c>
      <c r="CK891">
        <v>888</v>
      </c>
      <c r="CL891">
        <v>2195.0989471554226</v>
      </c>
      <c r="CS891">
        <v>887</v>
      </c>
      <c r="CT891" s="10">
        <v>6.8000000000000005E-2</v>
      </c>
      <c r="CU891" s="10">
        <v>6.2E-2</v>
      </c>
      <c r="CV891" s="10">
        <v>5.8000000000000003E-2</v>
      </c>
      <c r="CW891" s="10">
        <v>4.8000000000000001E-2</v>
      </c>
      <c r="CX891" s="10">
        <v>0.06</v>
      </c>
      <c r="CY891" s="10">
        <v>5.8000000000000003E-2</v>
      </c>
      <c r="CZ891" s="10">
        <v>7.5999999999999998E-2</v>
      </c>
      <c r="DA891" s="10">
        <v>8.5999999999999993E-2</v>
      </c>
      <c r="DB891" s="10">
        <v>5.3999999999999999E-2</v>
      </c>
      <c r="DC891" s="10">
        <v>6.2E-2</v>
      </c>
      <c r="DD891" s="10">
        <v>7.3999999999999996E-2</v>
      </c>
      <c r="DE891" s="10">
        <v>4.3999999999999997E-2</v>
      </c>
      <c r="DF891" s="10">
        <v>6.4000000000000001E-2</v>
      </c>
      <c r="DG891" s="10">
        <v>6.6000000000000003E-2</v>
      </c>
      <c r="DH891" s="10">
        <v>5.8000000000000003E-2</v>
      </c>
      <c r="DI891" s="10">
        <v>6.2E-2</v>
      </c>
      <c r="DJ891" s="25">
        <v>10783.336491333725</v>
      </c>
      <c r="DK891" s="10">
        <v>0.60399999999999998</v>
      </c>
      <c r="DL891" s="10"/>
      <c r="DM891" s="10"/>
      <c r="DN891" s="10"/>
      <c r="DO891" s="10"/>
      <c r="DP891" s="10"/>
      <c r="DQ891" s="10"/>
      <c r="DR891" s="10"/>
      <c r="DS891" s="10"/>
      <c r="DT891" s="10"/>
      <c r="DU891" s="10"/>
      <c r="DV891" s="10"/>
    </row>
    <row r="892" spans="55:126" x14ac:dyDescent="0.35">
      <c r="BC892">
        <v>889</v>
      </c>
      <c r="BD892">
        <v>4245062.2425270686</v>
      </c>
      <c r="BI892">
        <v>889</v>
      </c>
      <c r="BJ892">
        <v>10400.239759164817</v>
      </c>
      <c r="BO892">
        <v>889</v>
      </c>
      <c r="BP892">
        <v>0.59599999999999997</v>
      </c>
      <c r="BW892">
        <v>889</v>
      </c>
      <c r="BX892">
        <v>25.844314687506429</v>
      </c>
      <c r="CE892">
        <v>889</v>
      </c>
      <c r="CF892">
        <v>3869145.7458438966</v>
      </c>
      <c r="CK892">
        <v>889</v>
      </c>
      <c r="CL892">
        <v>3575.0824334233207</v>
      </c>
      <c r="CS892">
        <v>888</v>
      </c>
      <c r="CT892" s="10">
        <v>6.2E-2</v>
      </c>
      <c r="CU892" s="10">
        <v>4.8000000000000001E-2</v>
      </c>
      <c r="CV892" s="10">
        <v>6.4000000000000001E-2</v>
      </c>
      <c r="CW892" s="10">
        <v>7.5999999999999998E-2</v>
      </c>
      <c r="CX892" s="10">
        <v>6.6000000000000003E-2</v>
      </c>
      <c r="CY892" s="10">
        <v>7.0000000000000007E-2</v>
      </c>
      <c r="CZ892" s="10">
        <v>6.4000000000000001E-2</v>
      </c>
      <c r="DA892" s="10">
        <v>5.3999999999999999E-2</v>
      </c>
      <c r="DB892" s="10">
        <v>5.1999999999999998E-2</v>
      </c>
      <c r="DC892" s="10">
        <v>7.0000000000000007E-2</v>
      </c>
      <c r="DD892" s="10">
        <v>6.6000000000000003E-2</v>
      </c>
      <c r="DE892" s="10">
        <v>0.06</v>
      </c>
      <c r="DF892" s="10">
        <v>6.4000000000000001E-2</v>
      </c>
      <c r="DG892" s="10">
        <v>7.1999999999999995E-2</v>
      </c>
      <c r="DH892" s="10">
        <v>6.4000000000000001E-2</v>
      </c>
      <c r="DI892" s="10">
        <v>4.8000000000000001E-2</v>
      </c>
      <c r="DJ892" s="25">
        <v>11332.592259334013</v>
      </c>
      <c r="DK892" s="10">
        <v>0.61399999999999999</v>
      </c>
      <c r="DL892" s="10"/>
      <c r="DM892" s="10"/>
      <c r="DN892" s="10"/>
      <c r="DO892" s="10"/>
      <c r="DP892" s="10"/>
      <c r="DQ892" s="10"/>
      <c r="DR892" s="10"/>
      <c r="DS892" s="10"/>
      <c r="DT892" s="10"/>
      <c r="DU892" s="10"/>
      <c r="DV892" s="10"/>
    </row>
    <row r="893" spans="55:126" x14ac:dyDescent="0.35">
      <c r="BC893">
        <v>890</v>
      </c>
      <c r="BD893">
        <v>5509706.7408742169</v>
      </c>
      <c r="BI893">
        <v>890</v>
      </c>
      <c r="BJ893">
        <v>10280.387707887749</v>
      </c>
      <c r="BO893">
        <v>890</v>
      </c>
      <c r="BP893">
        <v>0.56999999999999995</v>
      </c>
      <c r="BW893">
        <v>890</v>
      </c>
      <c r="BX893">
        <v>24.642982914994064</v>
      </c>
      <c r="CE893">
        <v>890</v>
      </c>
      <c r="CF893">
        <v>3464375.2370958049</v>
      </c>
      <c r="CK893">
        <v>890</v>
      </c>
      <c r="CL893">
        <v>1581.3752627775405</v>
      </c>
      <c r="CS893">
        <v>889</v>
      </c>
      <c r="CT893" s="10">
        <v>5.8000000000000003E-2</v>
      </c>
      <c r="CU893" s="10">
        <v>7.1999999999999995E-2</v>
      </c>
      <c r="CV893" s="10">
        <v>4.8000000000000001E-2</v>
      </c>
      <c r="CW893" s="10">
        <v>0.06</v>
      </c>
      <c r="CX893" s="10">
        <v>7.5999999999999998E-2</v>
      </c>
      <c r="CY893" s="10">
        <v>7.0000000000000007E-2</v>
      </c>
      <c r="CZ893" s="10">
        <v>6.4000000000000001E-2</v>
      </c>
      <c r="DA893" s="10">
        <v>6.2E-2</v>
      </c>
      <c r="DB893" s="10">
        <v>7.1999999999999995E-2</v>
      </c>
      <c r="DC893" s="10">
        <v>6.4000000000000001E-2</v>
      </c>
      <c r="DD893" s="10">
        <v>5.3999999999999999E-2</v>
      </c>
      <c r="DE893" s="10">
        <v>5.1999999999999998E-2</v>
      </c>
      <c r="DF893" s="10">
        <v>0.08</v>
      </c>
      <c r="DG893" s="10">
        <v>0.06</v>
      </c>
      <c r="DH893" s="10">
        <v>4.8000000000000001E-2</v>
      </c>
      <c r="DI893" s="10">
        <v>0.06</v>
      </c>
      <c r="DJ893" s="25">
        <v>19387.064442200644</v>
      </c>
      <c r="DK893" s="10">
        <v>0.59799999999999998</v>
      </c>
      <c r="DL893" s="10"/>
      <c r="DM893" s="10"/>
      <c r="DN893" s="10"/>
      <c r="DO893" s="10"/>
      <c r="DP893" s="10"/>
      <c r="DQ893" s="10"/>
      <c r="DR893" s="10"/>
      <c r="DS893" s="10"/>
      <c r="DT893" s="10"/>
      <c r="DU893" s="10"/>
      <c r="DV893" s="10"/>
    </row>
    <row r="894" spans="55:126" x14ac:dyDescent="0.35">
      <c r="BC894">
        <v>891</v>
      </c>
      <c r="BD894">
        <v>5387484.3830075664</v>
      </c>
      <c r="BI894">
        <v>891</v>
      </c>
      <c r="BJ894">
        <v>11309.850695132929</v>
      </c>
      <c r="BO894">
        <v>891</v>
      </c>
      <c r="BP894">
        <v>0.57199999999999995</v>
      </c>
      <c r="BW894">
        <v>891</v>
      </c>
      <c r="BX894">
        <v>22.987860497820705</v>
      </c>
      <c r="CE894">
        <v>891</v>
      </c>
      <c r="CF894">
        <v>1922314.2402543954</v>
      </c>
      <c r="CK894">
        <v>891</v>
      </c>
      <c r="CL894">
        <v>3605.7623239244322</v>
      </c>
      <c r="CS894">
        <v>890</v>
      </c>
      <c r="CT894" s="10">
        <v>7.3999999999999996E-2</v>
      </c>
      <c r="CU894" s="10">
        <v>6.6000000000000003E-2</v>
      </c>
      <c r="CV894" s="10">
        <v>7.1999999999999995E-2</v>
      </c>
      <c r="CW894" s="10">
        <v>6.8000000000000005E-2</v>
      </c>
      <c r="CX894" s="10">
        <v>6.2E-2</v>
      </c>
      <c r="CY894" s="10">
        <v>5.8000000000000003E-2</v>
      </c>
      <c r="CZ894" s="10">
        <v>5.3999999999999999E-2</v>
      </c>
      <c r="DA894" s="10">
        <v>6.8000000000000005E-2</v>
      </c>
      <c r="DB894" s="10">
        <v>5.6000000000000001E-2</v>
      </c>
      <c r="DC894" s="10">
        <v>5.8000000000000003E-2</v>
      </c>
      <c r="DD894" s="10">
        <v>7.1999999999999995E-2</v>
      </c>
      <c r="DE894" s="10">
        <v>0.05</v>
      </c>
      <c r="DF894" s="10">
        <v>0.05</v>
      </c>
      <c r="DG894" s="10">
        <v>7.5999999999999998E-2</v>
      </c>
      <c r="DH894" s="10">
        <v>5.3999999999999999E-2</v>
      </c>
      <c r="DI894" s="10">
        <v>6.2E-2</v>
      </c>
      <c r="DJ894" s="25">
        <v>9557.8433479333635</v>
      </c>
      <c r="DK894" s="10">
        <v>0.61799999999999999</v>
      </c>
      <c r="DL894" s="10"/>
      <c r="DM894" s="10"/>
      <c r="DN894" s="10"/>
      <c r="DO894" s="10"/>
      <c r="DP894" s="10"/>
      <c r="DQ894" s="10"/>
      <c r="DR894" s="10"/>
      <c r="DS894" s="10"/>
      <c r="DT894" s="10"/>
      <c r="DU894" s="10"/>
      <c r="DV894" s="10"/>
    </row>
    <row r="895" spans="55:126" x14ac:dyDescent="0.35">
      <c r="BC895">
        <v>892</v>
      </c>
      <c r="BD895">
        <v>3339874.35523707</v>
      </c>
      <c r="BI895">
        <v>892</v>
      </c>
      <c r="BJ895">
        <v>11140.926591928523</v>
      </c>
      <c r="BO895">
        <v>892</v>
      </c>
      <c r="BP895">
        <v>0.61599999999999999</v>
      </c>
      <c r="BW895">
        <v>892</v>
      </c>
      <c r="BX895">
        <v>24.446001001519043</v>
      </c>
      <c r="CE895">
        <v>892</v>
      </c>
      <c r="CF895">
        <v>2011325.6186073546</v>
      </c>
      <c r="CK895">
        <v>892</v>
      </c>
      <c r="CL895">
        <v>3090.1782851112525</v>
      </c>
      <c r="CS895">
        <v>891</v>
      </c>
      <c r="CT895" s="10">
        <v>7.8E-2</v>
      </c>
      <c r="CU895" s="10">
        <v>9.4E-2</v>
      </c>
      <c r="CV895" s="10">
        <v>3.5999999999999997E-2</v>
      </c>
      <c r="CW895" s="10">
        <v>4.3999999999999997E-2</v>
      </c>
      <c r="CX895" s="10">
        <v>7.0000000000000007E-2</v>
      </c>
      <c r="CY895" s="10">
        <v>9.8000000000000004E-2</v>
      </c>
      <c r="CZ895" s="10">
        <v>6.2E-2</v>
      </c>
      <c r="DA895" s="10">
        <v>6.2E-2</v>
      </c>
      <c r="DB895" s="10">
        <v>5.8000000000000003E-2</v>
      </c>
      <c r="DC895" s="10">
        <v>5.8000000000000003E-2</v>
      </c>
      <c r="DD895" s="10">
        <v>4.2000000000000003E-2</v>
      </c>
      <c r="DE895" s="10">
        <v>0.06</v>
      </c>
      <c r="DF895" s="10">
        <v>7.8E-2</v>
      </c>
      <c r="DG895" s="10">
        <v>3.4000000000000002E-2</v>
      </c>
      <c r="DH895" s="10">
        <v>5.6000000000000001E-2</v>
      </c>
      <c r="DI895" s="10">
        <v>7.0000000000000007E-2</v>
      </c>
      <c r="DJ895" s="25">
        <v>10751.562053217411</v>
      </c>
      <c r="DK895" s="10">
        <v>0.61599999999999999</v>
      </c>
      <c r="DL895" s="10"/>
      <c r="DM895" s="10"/>
      <c r="DN895" s="10"/>
      <c r="DO895" s="10"/>
      <c r="DP895" s="10"/>
      <c r="DQ895" s="10"/>
      <c r="DR895" s="10"/>
      <c r="DS895" s="10"/>
      <c r="DT895" s="10"/>
      <c r="DU895" s="10"/>
      <c r="DV895" s="10"/>
    </row>
    <row r="896" spans="55:126" x14ac:dyDescent="0.35">
      <c r="BC896">
        <v>893</v>
      </c>
      <c r="BD896">
        <v>4907574.8900801511</v>
      </c>
      <c r="BI896">
        <v>893</v>
      </c>
      <c r="BJ896">
        <v>10390.154123762857</v>
      </c>
      <c r="BO896">
        <v>893</v>
      </c>
      <c r="BP896">
        <v>0.58599999999999997</v>
      </c>
      <c r="BW896">
        <v>893</v>
      </c>
      <c r="BX896">
        <v>25.328310029372471</v>
      </c>
      <c r="CE896">
        <v>893</v>
      </c>
      <c r="CF896">
        <v>1599886.8567245882</v>
      </c>
      <c r="CK896">
        <v>893</v>
      </c>
      <c r="CL896">
        <v>4624.5113188829655</v>
      </c>
      <c r="CS896">
        <v>892</v>
      </c>
      <c r="CT896" s="10">
        <v>5.6000000000000001E-2</v>
      </c>
      <c r="CU896" s="10">
        <v>8.5999999999999993E-2</v>
      </c>
      <c r="CV896" s="10">
        <v>7.1999999999999995E-2</v>
      </c>
      <c r="CW896" s="10">
        <v>4.8000000000000001E-2</v>
      </c>
      <c r="CX896" s="10">
        <v>4.2000000000000003E-2</v>
      </c>
      <c r="CY896" s="10">
        <v>7.1999999999999995E-2</v>
      </c>
      <c r="CZ896" s="10">
        <v>7.1999999999999995E-2</v>
      </c>
      <c r="DA896" s="10">
        <v>4.8000000000000001E-2</v>
      </c>
      <c r="DB896" s="10">
        <v>0.06</v>
      </c>
      <c r="DC896" s="10">
        <v>7.5999999999999998E-2</v>
      </c>
      <c r="DD896" s="10">
        <v>5.6000000000000001E-2</v>
      </c>
      <c r="DE896" s="10">
        <v>0.06</v>
      </c>
      <c r="DF896" s="10">
        <v>7.0000000000000007E-2</v>
      </c>
      <c r="DG896" s="10">
        <v>0.06</v>
      </c>
      <c r="DH896" s="10">
        <v>6.6000000000000003E-2</v>
      </c>
      <c r="DI896" s="10">
        <v>5.6000000000000001E-2</v>
      </c>
      <c r="DJ896" s="25">
        <v>10992.478757195817</v>
      </c>
      <c r="DK896" s="10">
        <v>0.59199999999999997</v>
      </c>
      <c r="DL896" s="10"/>
      <c r="DM896" s="10"/>
      <c r="DN896" s="10"/>
      <c r="DO896" s="10"/>
      <c r="DP896" s="10"/>
      <c r="DQ896" s="10"/>
      <c r="DR896" s="10"/>
      <c r="DS896" s="10"/>
      <c r="DT896" s="10"/>
      <c r="DU896" s="10"/>
      <c r="DV896" s="10"/>
    </row>
    <row r="897" spans="55:126" x14ac:dyDescent="0.35">
      <c r="BC897">
        <v>894</v>
      </c>
      <c r="BD897">
        <v>5991726.5421161167</v>
      </c>
      <c r="BI897">
        <v>894</v>
      </c>
      <c r="BJ897">
        <v>9502.0505956467096</v>
      </c>
      <c r="BO897">
        <v>894</v>
      </c>
      <c r="BP897">
        <v>0.61199999999999999</v>
      </c>
      <c r="BW897">
        <v>894</v>
      </c>
      <c r="BX897">
        <v>19.610611998628876</v>
      </c>
      <c r="CE897">
        <v>894</v>
      </c>
      <c r="CF897">
        <v>1895997.063246777</v>
      </c>
      <c r="CK897">
        <v>894</v>
      </c>
      <c r="CL897">
        <v>4989.7507266111634</v>
      </c>
      <c r="CS897">
        <v>893</v>
      </c>
      <c r="CT897" s="10">
        <v>5.8000000000000003E-2</v>
      </c>
      <c r="CU897" s="10">
        <v>8.7999999999999995E-2</v>
      </c>
      <c r="CV897" s="10">
        <v>5.8000000000000003E-2</v>
      </c>
      <c r="CW897" s="10">
        <v>6.4000000000000001E-2</v>
      </c>
      <c r="CX897" s="10">
        <v>6.4000000000000001E-2</v>
      </c>
      <c r="CY897" s="10">
        <v>5.8000000000000003E-2</v>
      </c>
      <c r="CZ897" s="10">
        <v>0.06</v>
      </c>
      <c r="DA897" s="10">
        <v>5.6000000000000001E-2</v>
      </c>
      <c r="DB897" s="10">
        <v>5.1999999999999998E-2</v>
      </c>
      <c r="DC897" s="10">
        <v>6.2E-2</v>
      </c>
      <c r="DD897" s="10">
        <v>6.6000000000000003E-2</v>
      </c>
      <c r="DE897" s="10">
        <v>5.8000000000000003E-2</v>
      </c>
      <c r="DF897" s="10">
        <v>0.05</v>
      </c>
      <c r="DG897" s="10">
        <v>6.6000000000000003E-2</v>
      </c>
      <c r="DH897" s="10">
        <v>7.1999999999999995E-2</v>
      </c>
      <c r="DI897" s="10">
        <v>6.8000000000000005E-2</v>
      </c>
      <c r="DJ897" s="25">
        <v>11064.398171067663</v>
      </c>
      <c r="DK897" s="10">
        <v>0.56999999999999995</v>
      </c>
      <c r="DL897" s="10"/>
      <c r="DM897" s="10"/>
      <c r="DN897" s="10"/>
      <c r="DO897" s="10"/>
      <c r="DP897" s="10"/>
      <c r="DQ897" s="10"/>
      <c r="DR897" s="10"/>
      <c r="DS897" s="10"/>
      <c r="DT897" s="10"/>
      <c r="DU897" s="10"/>
      <c r="DV897" s="10"/>
    </row>
    <row r="898" spans="55:126" x14ac:dyDescent="0.35">
      <c r="BC898">
        <v>895</v>
      </c>
      <c r="BD898">
        <v>4899857.7374773668</v>
      </c>
      <c r="BI898">
        <v>895</v>
      </c>
      <c r="BJ898">
        <v>9813.937239679839</v>
      </c>
      <c r="BO898">
        <v>895</v>
      </c>
      <c r="BP898">
        <v>0.55000000000000004</v>
      </c>
      <c r="BW898">
        <v>895</v>
      </c>
      <c r="BX898">
        <v>29.137012510745894</v>
      </c>
      <c r="CE898">
        <v>895</v>
      </c>
      <c r="CF898">
        <v>12781940.343260281</v>
      </c>
      <c r="CK898">
        <v>895</v>
      </c>
      <c r="CL898">
        <v>2317.3585507916646</v>
      </c>
      <c r="CS898">
        <v>894</v>
      </c>
      <c r="CT898" s="10">
        <v>5.8000000000000003E-2</v>
      </c>
      <c r="CU898" s="10">
        <v>6.6000000000000003E-2</v>
      </c>
      <c r="CV898" s="10">
        <v>7.0000000000000007E-2</v>
      </c>
      <c r="CW898" s="10">
        <v>7.1999999999999995E-2</v>
      </c>
      <c r="CX898" s="10">
        <v>7.3999999999999996E-2</v>
      </c>
      <c r="CY898" s="10">
        <v>0.05</v>
      </c>
      <c r="CZ898" s="10">
        <v>5.3999999999999999E-2</v>
      </c>
      <c r="DA898" s="10">
        <v>4.2000000000000003E-2</v>
      </c>
      <c r="DB898" s="10">
        <v>7.3999999999999996E-2</v>
      </c>
      <c r="DC898" s="10">
        <v>8.4000000000000005E-2</v>
      </c>
      <c r="DD898" s="10">
        <v>6.6000000000000003E-2</v>
      </c>
      <c r="DE898" s="10">
        <v>6.8000000000000005E-2</v>
      </c>
      <c r="DF898" s="10">
        <v>5.6000000000000001E-2</v>
      </c>
      <c r="DG898" s="10">
        <v>6.4000000000000001E-2</v>
      </c>
      <c r="DH898" s="10">
        <v>4.3999999999999997E-2</v>
      </c>
      <c r="DI898" s="10">
        <v>5.8000000000000003E-2</v>
      </c>
      <c r="DJ898" s="25">
        <v>10203.944527388376</v>
      </c>
      <c r="DK898" s="10">
        <v>0.60599999999999998</v>
      </c>
      <c r="DL898" s="10"/>
      <c r="DM898" s="10"/>
      <c r="DN898" s="10"/>
      <c r="DO898" s="10"/>
      <c r="DP898" s="10"/>
      <c r="DQ898" s="10"/>
      <c r="DR898" s="10"/>
      <c r="DS898" s="10"/>
      <c r="DT898" s="10"/>
      <c r="DU898" s="10"/>
      <c r="DV898" s="10"/>
    </row>
    <row r="899" spans="55:126" x14ac:dyDescent="0.35">
      <c r="BC899">
        <v>896</v>
      </c>
      <c r="BD899">
        <v>4657942.6140647763</v>
      </c>
      <c r="BI899">
        <v>896</v>
      </c>
      <c r="BJ899">
        <v>12862.35856583735</v>
      </c>
      <c r="BO899">
        <v>896</v>
      </c>
      <c r="BP899">
        <v>0.61399999999999999</v>
      </c>
      <c r="BW899">
        <v>896</v>
      </c>
      <c r="BX899">
        <v>24.339039650484512</v>
      </c>
      <c r="CE899">
        <v>896</v>
      </c>
      <c r="CF899">
        <v>1999835.3518375866</v>
      </c>
      <c r="CK899">
        <v>896</v>
      </c>
      <c r="CL899">
        <v>3346.1698762457163</v>
      </c>
      <c r="CS899">
        <v>895</v>
      </c>
      <c r="CT899" s="10">
        <v>6.4000000000000001E-2</v>
      </c>
      <c r="CU899" s="10">
        <v>5.8000000000000003E-2</v>
      </c>
      <c r="CV899" s="10">
        <v>4.2000000000000003E-2</v>
      </c>
      <c r="CW899" s="10">
        <v>7.1999999999999995E-2</v>
      </c>
      <c r="CX899" s="10">
        <v>6.2E-2</v>
      </c>
      <c r="CY899" s="10">
        <v>4.3999999999999997E-2</v>
      </c>
      <c r="CZ899" s="10">
        <v>8.5999999999999993E-2</v>
      </c>
      <c r="DA899" s="10">
        <v>4.3999999999999997E-2</v>
      </c>
      <c r="DB899" s="10">
        <v>6.8000000000000005E-2</v>
      </c>
      <c r="DC899" s="10">
        <v>6.2E-2</v>
      </c>
      <c r="DD899" s="10">
        <v>9.1999999999999998E-2</v>
      </c>
      <c r="DE899" s="10">
        <v>0.06</v>
      </c>
      <c r="DF899" s="10">
        <v>6.4000000000000001E-2</v>
      </c>
      <c r="DG899" s="10">
        <v>0.06</v>
      </c>
      <c r="DH899" s="10">
        <v>3.5999999999999997E-2</v>
      </c>
      <c r="DI899" s="10">
        <v>8.5999999999999993E-2</v>
      </c>
      <c r="DJ899" s="25">
        <v>14398.237810941098</v>
      </c>
      <c r="DK899" s="10">
        <v>0.57399999999999995</v>
      </c>
      <c r="DL899" s="10"/>
      <c r="DM899" s="10"/>
      <c r="DN899" s="10"/>
      <c r="DO899" s="10"/>
      <c r="DP899" s="10"/>
      <c r="DQ899" s="10"/>
      <c r="DR899" s="10"/>
      <c r="DS899" s="10"/>
      <c r="DT899" s="10"/>
      <c r="DU899" s="10"/>
      <c r="DV899" s="10"/>
    </row>
    <row r="900" spans="55:126" x14ac:dyDescent="0.35">
      <c r="BC900">
        <v>897</v>
      </c>
      <c r="BD900">
        <v>5081703.2944243336</v>
      </c>
      <c r="BI900">
        <v>897</v>
      </c>
      <c r="BJ900">
        <v>8284.4673350514513</v>
      </c>
      <c r="BO900">
        <v>897</v>
      </c>
      <c r="BP900">
        <v>0.59599999999999997</v>
      </c>
      <c r="BW900">
        <v>897</v>
      </c>
      <c r="BX900">
        <v>24.76323142519702</v>
      </c>
      <c r="CE900">
        <v>897</v>
      </c>
      <c r="CF900">
        <v>3202273.6524770181</v>
      </c>
      <c r="CK900">
        <v>897</v>
      </c>
      <c r="CL900">
        <v>5295.9017476153494</v>
      </c>
      <c r="CS900">
        <v>896</v>
      </c>
      <c r="CT900" s="10">
        <v>5.8000000000000003E-2</v>
      </c>
      <c r="CU900" s="10">
        <v>7.1999999999999995E-2</v>
      </c>
      <c r="CV900" s="10">
        <v>0.04</v>
      </c>
      <c r="CW900" s="10">
        <v>5.8000000000000003E-2</v>
      </c>
      <c r="CX900" s="10">
        <v>7.0000000000000007E-2</v>
      </c>
      <c r="CY900" s="10">
        <v>0.08</v>
      </c>
      <c r="CZ900" s="10">
        <v>4.5999999999999999E-2</v>
      </c>
      <c r="DA900" s="10">
        <v>0.06</v>
      </c>
      <c r="DB900" s="10">
        <v>5.1999999999999998E-2</v>
      </c>
      <c r="DC900" s="10">
        <v>6.6000000000000003E-2</v>
      </c>
      <c r="DD900" s="10">
        <v>6.2E-2</v>
      </c>
      <c r="DE900" s="10">
        <v>7.5999999999999998E-2</v>
      </c>
      <c r="DF900" s="10">
        <v>5.1999999999999998E-2</v>
      </c>
      <c r="DG900" s="10">
        <v>5.8000000000000003E-2</v>
      </c>
      <c r="DH900" s="10">
        <v>7.0000000000000007E-2</v>
      </c>
      <c r="DI900" s="10">
        <v>0.08</v>
      </c>
      <c r="DJ900" s="25">
        <v>10644.306310066186</v>
      </c>
      <c r="DK900" s="10">
        <v>0.59399999999999997</v>
      </c>
      <c r="DL900" s="10"/>
      <c r="DM900" s="10"/>
      <c r="DN900" s="10"/>
      <c r="DO900" s="10"/>
      <c r="DP900" s="10"/>
      <c r="DQ900" s="10"/>
      <c r="DR900" s="10"/>
      <c r="DS900" s="10"/>
      <c r="DT900" s="10"/>
      <c r="DU900" s="10"/>
      <c r="DV900" s="10"/>
    </row>
    <row r="901" spans="55:126" x14ac:dyDescent="0.35">
      <c r="BC901">
        <v>898</v>
      </c>
      <c r="BD901">
        <v>4734592.2711918196</v>
      </c>
      <c r="BI901">
        <v>898</v>
      </c>
      <c r="BJ901">
        <v>-12495.505279439218</v>
      </c>
      <c r="BO901">
        <v>898</v>
      </c>
      <c r="BP901">
        <v>0.57799999999999996</v>
      </c>
      <c r="BW901">
        <v>898</v>
      </c>
      <c r="BX901">
        <v>28.49202408703513</v>
      </c>
      <c r="CE901">
        <v>898</v>
      </c>
      <c r="CF901">
        <v>591421.17604806658</v>
      </c>
      <c r="CK901">
        <v>898</v>
      </c>
      <c r="CL901">
        <v>8933.5174903678599</v>
      </c>
      <c r="CS901">
        <v>897</v>
      </c>
      <c r="CT901" s="10">
        <v>6.6000000000000003E-2</v>
      </c>
      <c r="CU901" s="10">
        <v>6.4000000000000001E-2</v>
      </c>
      <c r="CV901" s="10">
        <v>7.0000000000000007E-2</v>
      </c>
      <c r="CW901" s="10">
        <v>7.0000000000000007E-2</v>
      </c>
      <c r="CX901" s="10">
        <v>5.6000000000000001E-2</v>
      </c>
      <c r="CY901" s="10">
        <v>0.05</v>
      </c>
      <c r="CZ901" s="10">
        <v>6.4000000000000001E-2</v>
      </c>
      <c r="DA901" s="10">
        <v>8.7999999999999995E-2</v>
      </c>
      <c r="DB901" s="10">
        <v>0.05</v>
      </c>
      <c r="DC901" s="10">
        <v>0.06</v>
      </c>
      <c r="DD901" s="10">
        <v>5.1999999999999998E-2</v>
      </c>
      <c r="DE901" s="10">
        <v>6.2E-2</v>
      </c>
      <c r="DF901" s="10">
        <v>5.6000000000000001E-2</v>
      </c>
      <c r="DG901" s="10">
        <v>6.2E-2</v>
      </c>
      <c r="DH901" s="10">
        <v>7.0000000000000007E-2</v>
      </c>
      <c r="DI901" s="10">
        <v>0.06</v>
      </c>
      <c r="DJ901" s="25">
        <v>8193.9322778659553</v>
      </c>
      <c r="DK901" s="10">
        <v>0.59399999999999997</v>
      </c>
      <c r="DL901" s="10"/>
      <c r="DM901" s="10"/>
      <c r="DN901" s="10"/>
      <c r="DO901" s="10"/>
      <c r="DP901" s="10"/>
      <c r="DQ901" s="10"/>
      <c r="DR901" s="10"/>
      <c r="DS901" s="10"/>
      <c r="DT901" s="10"/>
      <c r="DU901" s="10"/>
      <c r="DV901" s="10"/>
    </row>
    <row r="902" spans="55:126" x14ac:dyDescent="0.35">
      <c r="BC902">
        <v>899</v>
      </c>
      <c r="BD902">
        <v>4152375.6428616773</v>
      </c>
      <c r="BI902">
        <v>899</v>
      </c>
      <c r="BJ902">
        <v>10725.614579239222</v>
      </c>
      <c r="BO902">
        <v>899</v>
      </c>
      <c r="BP902">
        <v>0.58199999999999996</v>
      </c>
      <c r="BW902">
        <v>899</v>
      </c>
      <c r="BX902">
        <v>16.690873560003105</v>
      </c>
      <c r="CE902">
        <v>899</v>
      </c>
      <c r="CF902">
        <v>2948384.6098498139</v>
      </c>
      <c r="CK902">
        <v>899</v>
      </c>
      <c r="CL902">
        <v>2890.1449186615732</v>
      </c>
      <c r="CS902">
        <v>898</v>
      </c>
      <c r="CT902" s="10">
        <v>5.8000000000000003E-2</v>
      </c>
      <c r="CU902" s="10">
        <v>5.8000000000000003E-2</v>
      </c>
      <c r="CV902" s="10">
        <v>7.8E-2</v>
      </c>
      <c r="CW902" s="10">
        <v>7.0000000000000007E-2</v>
      </c>
      <c r="CX902" s="10">
        <v>6.4000000000000001E-2</v>
      </c>
      <c r="CY902" s="10">
        <v>5.6000000000000001E-2</v>
      </c>
      <c r="CZ902" s="10">
        <v>0.06</v>
      </c>
      <c r="DA902" s="10">
        <v>5.1999999999999998E-2</v>
      </c>
      <c r="DB902" s="10">
        <v>6.6000000000000003E-2</v>
      </c>
      <c r="DC902" s="10">
        <v>6.2E-2</v>
      </c>
      <c r="DD902" s="10">
        <v>8.7999999999999995E-2</v>
      </c>
      <c r="DE902" s="10">
        <v>7.5999999999999998E-2</v>
      </c>
      <c r="DF902" s="10">
        <v>4.8000000000000001E-2</v>
      </c>
      <c r="DG902" s="10">
        <v>4.8000000000000001E-2</v>
      </c>
      <c r="DH902" s="10">
        <v>6.4000000000000001E-2</v>
      </c>
      <c r="DI902" s="10">
        <v>5.1999999999999998E-2</v>
      </c>
      <c r="DJ902" s="25">
        <v>11357.658426244618</v>
      </c>
      <c r="DK902" s="10">
        <v>0.60199999999999998</v>
      </c>
      <c r="DL902" s="10"/>
      <c r="DM902" s="10"/>
      <c r="DN902" s="10"/>
      <c r="DO902" s="10"/>
      <c r="DP902" s="10"/>
      <c r="DQ902" s="10"/>
      <c r="DR902" s="10"/>
      <c r="DS902" s="10"/>
      <c r="DT902" s="10"/>
      <c r="DU902" s="10"/>
      <c r="DV902" s="10"/>
    </row>
    <row r="903" spans="55:126" x14ac:dyDescent="0.35">
      <c r="BC903">
        <v>900</v>
      </c>
      <c r="BD903">
        <v>5208131.7574933842</v>
      </c>
      <c r="BI903">
        <v>900</v>
      </c>
      <c r="BJ903">
        <v>14001.80222959867</v>
      </c>
      <c r="BO903">
        <v>900</v>
      </c>
      <c r="BP903">
        <v>0.626</v>
      </c>
      <c r="BW903">
        <v>900</v>
      </c>
      <c r="BX903">
        <v>24.688212210993854</v>
      </c>
      <c r="CE903">
        <v>900</v>
      </c>
      <c r="CF903">
        <v>1986184.0290783888</v>
      </c>
      <c r="CK903">
        <v>900</v>
      </c>
      <c r="CL903">
        <v>3506.8060393782775</v>
      </c>
      <c r="CS903">
        <v>899</v>
      </c>
      <c r="CT903" s="10">
        <v>0.08</v>
      </c>
      <c r="CU903" s="10">
        <v>4.3999999999999997E-2</v>
      </c>
      <c r="CV903" s="10">
        <v>6.2E-2</v>
      </c>
      <c r="CW903" s="10">
        <v>5.1999999999999998E-2</v>
      </c>
      <c r="CX903" s="10">
        <v>6.8000000000000005E-2</v>
      </c>
      <c r="CY903" s="10">
        <v>7.3999999999999996E-2</v>
      </c>
      <c r="CZ903" s="10">
        <v>3.7999999999999999E-2</v>
      </c>
      <c r="DA903" s="10">
        <v>5.6000000000000001E-2</v>
      </c>
      <c r="DB903" s="10">
        <v>6.2E-2</v>
      </c>
      <c r="DC903" s="10">
        <v>7.3999999999999996E-2</v>
      </c>
      <c r="DD903" s="10">
        <v>7.8E-2</v>
      </c>
      <c r="DE903" s="10">
        <v>6.8000000000000005E-2</v>
      </c>
      <c r="DF903" s="10">
        <v>7.3999999999999996E-2</v>
      </c>
      <c r="DG903" s="10">
        <v>5.1999999999999998E-2</v>
      </c>
      <c r="DH903" s="10">
        <v>6.4000000000000001E-2</v>
      </c>
      <c r="DI903" s="10">
        <v>5.3999999999999999E-2</v>
      </c>
      <c r="DJ903" s="25">
        <v>7992.7659736947453</v>
      </c>
      <c r="DK903" s="10">
        <v>0.6</v>
      </c>
      <c r="DL903" s="10"/>
      <c r="DM903" s="10"/>
      <c r="DN903" s="10"/>
      <c r="DO903" s="10"/>
      <c r="DP903" s="10"/>
      <c r="DQ903" s="10"/>
      <c r="DR903" s="10"/>
      <c r="DS903" s="10"/>
      <c r="DT903" s="10"/>
      <c r="DU903" s="10"/>
      <c r="DV903" s="10"/>
    </row>
    <row r="904" spans="55:126" x14ac:dyDescent="0.35">
      <c r="BC904">
        <v>901</v>
      </c>
      <c r="BD904">
        <v>6089423.9036464849</v>
      </c>
      <c r="BI904">
        <v>901</v>
      </c>
      <c r="BJ904">
        <v>11155.856084165007</v>
      </c>
      <c r="BO904">
        <v>901</v>
      </c>
      <c r="BP904">
        <v>0.63800000000000001</v>
      </c>
      <c r="BW904">
        <v>901</v>
      </c>
      <c r="BX904">
        <v>24.271589289522268</v>
      </c>
      <c r="CE904">
        <v>901</v>
      </c>
      <c r="CF904">
        <v>1913763.8044585823</v>
      </c>
      <c r="CK904">
        <v>901</v>
      </c>
      <c r="CL904">
        <v>11751.947484560487</v>
      </c>
      <c r="CS904">
        <v>900</v>
      </c>
      <c r="CT904" s="10">
        <v>6.2E-2</v>
      </c>
      <c r="CU904" s="10">
        <v>5.6000000000000001E-2</v>
      </c>
      <c r="CV904" s="10">
        <v>7.0000000000000007E-2</v>
      </c>
      <c r="CW904" s="10">
        <v>5.1999999999999998E-2</v>
      </c>
      <c r="CX904" s="10">
        <v>7.1999999999999995E-2</v>
      </c>
      <c r="CY904" s="10">
        <v>3.7999999999999999E-2</v>
      </c>
      <c r="CZ904" s="10">
        <v>7.3999999999999996E-2</v>
      </c>
      <c r="DA904" s="10">
        <v>5.1999999999999998E-2</v>
      </c>
      <c r="DB904" s="10">
        <v>6.6000000000000003E-2</v>
      </c>
      <c r="DC904" s="10">
        <v>6.2E-2</v>
      </c>
      <c r="DD904" s="10">
        <v>7.5999999999999998E-2</v>
      </c>
      <c r="DE904" s="10">
        <v>5.3999999999999999E-2</v>
      </c>
      <c r="DF904" s="10">
        <v>7.0000000000000007E-2</v>
      </c>
      <c r="DG904" s="10">
        <v>7.1999999999999995E-2</v>
      </c>
      <c r="DH904" s="10">
        <v>7.0000000000000007E-2</v>
      </c>
      <c r="DI904" s="10">
        <v>5.3999999999999999E-2</v>
      </c>
      <c r="DJ904" s="25">
        <v>7403.8867440011381</v>
      </c>
      <c r="DK904" s="10">
        <v>0.58599999999999997</v>
      </c>
      <c r="DL904" s="10"/>
      <c r="DM904" s="10"/>
      <c r="DN904" s="10"/>
      <c r="DO904" s="10"/>
      <c r="DP904" s="10"/>
      <c r="DQ904" s="10"/>
      <c r="DR904" s="10"/>
      <c r="DS904" s="10"/>
      <c r="DT904" s="10"/>
      <c r="DU904" s="10"/>
      <c r="DV904" s="10"/>
    </row>
    <row r="905" spans="55:126" x14ac:dyDescent="0.35">
      <c r="BC905">
        <v>902</v>
      </c>
      <c r="BD905">
        <v>6614310.6369992755</v>
      </c>
      <c r="BI905">
        <v>902</v>
      </c>
      <c r="BJ905">
        <v>12962.234315793496</v>
      </c>
      <c r="BO905">
        <v>902</v>
      </c>
      <c r="BP905">
        <v>0.59799999999999998</v>
      </c>
      <c r="BW905">
        <v>902</v>
      </c>
      <c r="BX905">
        <v>26.22841931021857</v>
      </c>
      <c r="CE905">
        <v>902</v>
      </c>
      <c r="CF905">
        <v>2208915.2402140489</v>
      </c>
      <c r="CK905">
        <v>902</v>
      </c>
      <c r="CL905">
        <v>3690.3030873614512</v>
      </c>
      <c r="CS905">
        <v>901</v>
      </c>
      <c r="CT905" s="10">
        <v>0.06</v>
      </c>
      <c r="CU905" s="10">
        <v>6.4000000000000001E-2</v>
      </c>
      <c r="CV905" s="10">
        <v>5.1999999999999998E-2</v>
      </c>
      <c r="CW905" s="10">
        <v>6.6000000000000003E-2</v>
      </c>
      <c r="CX905" s="10">
        <v>6.6000000000000003E-2</v>
      </c>
      <c r="CY905" s="10">
        <v>6.2E-2</v>
      </c>
      <c r="CZ905" s="10">
        <v>5.3999999999999999E-2</v>
      </c>
      <c r="DA905" s="10">
        <v>6.2E-2</v>
      </c>
      <c r="DB905" s="10">
        <v>8.5999999999999993E-2</v>
      </c>
      <c r="DC905" s="10">
        <v>5.8000000000000003E-2</v>
      </c>
      <c r="DD905" s="10">
        <v>6.6000000000000003E-2</v>
      </c>
      <c r="DE905" s="10">
        <v>7.8E-2</v>
      </c>
      <c r="DF905" s="10">
        <v>0.05</v>
      </c>
      <c r="DG905" s="10">
        <v>0.05</v>
      </c>
      <c r="DH905" s="10">
        <v>5.6000000000000001E-2</v>
      </c>
      <c r="DI905" s="10">
        <v>7.0000000000000007E-2</v>
      </c>
      <c r="DJ905" s="25">
        <v>9864.883347605668</v>
      </c>
      <c r="DK905" s="10">
        <v>0.59599999999999997</v>
      </c>
      <c r="DL905" s="10"/>
      <c r="DM905" s="10"/>
      <c r="DN905" s="10"/>
      <c r="DO905" s="10"/>
      <c r="DP905" s="10"/>
      <c r="DQ905" s="10"/>
      <c r="DR905" s="10"/>
      <c r="DS905" s="10"/>
      <c r="DT905" s="10"/>
      <c r="DU905" s="10"/>
      <c r="DV905" s="10"/>
    </row>
    <row r="906" spans="55:126" x14ac:dyDescent="0.35">
      <c r="BC906">
        <v>903</v>
      </c>
      <c r="BD906">
        <v>5779633.5516476566</v>
      </c>
      <c r="BI906">
        <v>903</v>
      </c>
      <c r="BJ906">
        <v>10876.511602289158</v>
      </c>
      <c r="BO906">
        <v>903</v>
      </c>
      <c r="BP906">
        <v>0.59599999999999997</v>
      </c>
      <c r="BW906">
        <v>903</v>
      </c>
      <c r="BX906">
        <v>26.378280487539389</v>
      </c>
      <c r="CE906">
        <v>903</v>
      </c>
      <c r="CF906">
        <v>1375503.6524121719</v>
      </c>
      <c r="CK906">
        <v>903</v>
      </c>
      <c r="CL906">
        <v>6057.76951792416</v>
      </c>
      <c r="CS906">
        <v>902</v>
      </c>
      <c r="CT906" s="10">
        <v>7.1999999999999995E-2</v>
      </c>
      <c r="CU906" s="10">
        <v>4.5999999999999999E-2</v>
      </c>
      <c r="CV906" s="10">
        <v>0.06</v>
      </c>
      <c r="CW906" s="10">
        <v>6.6000000000000003E-2</v>
      </c>
      <c r="CX906" s="10">
        <v>7.5999999999999998E-2</v>
      </c>
      <c r="CY906" s="10">
        <v>7.5999999999999998E-2</v>
      </c>
      <c r="CZ906" s="10">
        <v>3.7999999999999999E-2</v>
      </c>
      <c r="DA906" s="10">
        <v>6.8000000000000005E-2</v>
      </c>
      <c r="DB906" s="10">
        <v>6.8000000000000005E-2</v>
      </c>
      <c r="DC906" s="10">
        <v>7.0000000000000007E-2</v>
      </c>
      <c r="DD906" s="10">
        <v>0.06</v>
      </c>
      <c r="DE906" s="10">
        <v>6.2E-2</v>
      </c>
      <c r="DF906" s="10">
        <v>0.06</v>
      </c>
      <c r="DG906" s="10">
        <v>0.06</v>
      </c>
      <c r="DH906" s="10">
        <v>5.1999999999999998E-2</v>
      </c>
      <c r="DI906" s="10">
        <v>6.6000000000000003E-2</v>
      </c>
      <c r="DJ906" s="25">
        <v>10593.129195723472</v>
      </c>
      <c r="DK906" s="10">
        <v>0.63600000000000001</v>
      </c>
      <c r="DL906" s="10"/>
      <c r="DM906" s="10"/>
      <c r="DN906" s="10"/>
      <c r="DO906" s="10"/>
      <c r="DP906" s="10"/>
      <c r="DQ906" s="10"/>
      <c r="DR906" s="10"/>
      <c r="DS906" s="10"/>
      <c r="DT906" s="10"/>
      <c r="DU906" s="10"/>
      <c r="DV906" s="10"/>
    </row>
    <row r="907" spans="55:126" x14ac:dyDescent="0.35">
      <c r="BC907">
        <v>904</v>
      </c>
      <c r="BD907">
        <v>6202724.9020179091</v>
      </c>
      <c r="BI907">
        <v>904</v>
      </c>
      <c r="BJ907">
        <v>11437.021853099823</v>
      </c>
      <c r="BO907">
        <v>904</v>
      </c>
      <c r="BP907">
        <v>0.61599999999999999</v>
      </c>
      <c r="BW907">
        <v>904</v>
      </c>
      <c r="BX907">
        <v>23.128537343854674</v>
      </c>
      <c r="CE907">
        <v>904</v>
      </c>
      <c r="CF907">
        <v>2021590.7901418323</v>
      </c>
      <c r="CK907">
        <v>904</v>
      </c>
      <c r="CL907">
        <v>2402.0102687238546</v>
      </c>
      <c r="CS907">
        <v>903</v>
      </c>
      <c r="CT907" s="10">
        <v>6.6000000000000003E-2</v>
      </c>
      <c r="CU907" s="10">
        <v>0.06</v>
      </c>
      <c r="CV907" s="10">
        <v>3.7999999999999999E-2</v>
      </c>
      <c r="CW907" s="10">
        <v>4.8000000000000001E-2</v>
      </c>
      <c r="CX907" s="10">
        <v>6.6000000000000003E-2</v>
      </c>
      <c r="CY907" s="10">
        <v>5.8000000000000003E-2</v>
      </c>
      <c r="CZ907" s="10">
        <v>7.5999999999999998E-2</v>
      </c>
      <c r="DA907" s="10">
        <v>6.2E-2</v>
      </c>
      <c r="DB907" s="10">
        <v>5.8000000000000003E-2</v>
      </c>
      <c r="DC907" s="10">
        <v>7.0000000000000007E-2</v>
      </c>
      <c r="DD907" s="10">
        <v>5.6000000000000001E-2</v>
      </c>
      <c r="DE907" s="10">
        <v>8.2000000000000003E-2</v>
      </c>
      <c r="DF907" s="10">
        <v>5.8000000000000003E-2</v>
      </c>
      <c r="DG907" s="10">
        <v>6.4000000000000001E-2</v>
      </c>
      <c r="DH907" s="10">
        <v>6.2E-2</v>
      </c>
      <c r="DI907" s="10">
        <v>7.5999999999999998E-2</v>
      </c>
      <c r="DJ907" s="25">
        <v>7095.8511695552816</v>
      </c>
      <c r="DK907" s="10">
        <v>0.59399999999999997</v>
      </c>
      <c r="DL907" s="10"/>
      <c r="DM907" s="10"/>
      <c r="DN907" s="10"/>
      <c r="DO907" s="10"/>
      <c r="DP907" s="10"/>
      <c r="DQ907" s="10"/>
      <c r="DR907" s="10"/>
      <c r="DS907" s="10"/>
      <c r="DT907" s="10"/>
      <c r="DU907" s="10"/>
      <c r="DV907" s="10"/>
    </row>
    <row r="908" spans="55:126" x14ac:dyDescent="0.35">
      <c r="BC908">
        <v>905</v>
      </c>
      <c r="BD908">
        <v>5141747.3949483754</v>
      </c>
      <c r="BI908">
        <v>905</v>
      </c>
      <c r="BJ908">
        <v>9525.8745948217838</v>
      </c>
      <c r="BO908">
        <v>905</v>
      </c>
      <c r="BP908">
        <v>0.628</v>
      </c>
      <c r="BW908">
        <v>905</v>
      </c>
      <c r="BX908">
        <v>27.179458072830151</v>
      </c>
      <c r="CE908">
        <v>905</v>
      </c>
      <c r="CF908">
        <v>771756.34112910333</v>
      </c>
      <c r="CK908">
        <v>905</v>
      </c>
      <c r="CL908">
        <v>3823.663263972343</v>
      </c>
      <c r="CS908">
        <v>904</v>
      </c>
      <c r="CT908" s="10">
        <v>5.1999999999999998E-2</v>
      </c>
      <c r="CU908" s="10">
        <v>6.4000000000000001E-2</v>
      </c>
      <c r="CV908" s="10">
        <v>6.6000000000000003E-2</v>
      </c>
      <c r="CW908" s="10">
        <v>0.06</v>
      </c>
      <c r="CX908" s="10">
        <v>6.4000000000000001E-2</v>
      </c>
      <c r="CY908" s="10">
        <v>8.4000000000000005E-2</v>
      </c>
      <c r="CZ908" s="10">
        <v>0.05</v>
      </c>
      <c r="DA908" s="10">
        <v>8.2000000000000003E-2</v>
      </c>
      <c r="DB908" s="10">
        <v>6.2E-2</v>
      </c>
      <c r="DC908" s="10">
        <v>7.0000000000000007E-2</v>
      </c>
      <c r="DD908" s="10">
        <v>7.3999999999999996E-2</v>
      </c>
      <c r="DE908" s="10">
        <v>5.1999999999999998E-2</v>
      </c>
      <c r="DF908" s="10">
        <v>6.8000000000000005E-2</v>
      </c>
      <c r="DG908" s="10">
        <v>0.06</v>
      </c>
      <c r="DH908" s="10">
        <v>4.8000000000000001E-2</v>
      </c>
      <c r="DI908" s="10">
        <v>4.3999999999999997E-2</v>
      </c>
      <c r="DJ908" s="25">
        <v>9815.4741629130822</v>
      </c>
      <c r="DK908" s="10">
        <v>0.57799999999999996</v>
      </c>
      <c r="DL908" s="10"/>
      <c r="DM908" s="10"/>
      <c r="DN908" s="10"/>
      <c r="DO908" s="10"/>
      <c r="DP908" s="10"/>
      <c r="DQ908" s="10"/>
      <c r="DR908" s="10"/>
      <c r="DS908" s="10"/>
      <c r="DT908" s="10"/>
      <c r="DU908" s="10"/>
      <c r="DV908" s="10"/>
    </row>
    <row r="909" spans="55:126" x14ac:dyDescent="0.35">
      <c r="BC909">
        <v>906</v>
      </c>
      <c r="BD909">
        <v>5107278.4412262067</v>
      </c>
      <c r="BI909">
        <v>906</v>
      </c>
      <c r="BJ909">
        <v>11348.687447332217</v>
      </c>
      <c r="BO909">
        <v>906</v>
      </c>
      <c r="BP909">
        <v>0.56799999999999995</v>
      </c>
      <c r="BW909">
        <v>906</v>
      </c>
      <c r="BX909">
        <v>30.559002604946627</v>
      </c>
      <c r="CE909">
        <v>906</v>
      </c>
      <c r="CF909">
        <v>2027373.6853726816</v>
      </c>
      <c r="CK909">
        <v>906</v>
      </c>
      <c r="CL909">
        <v>3273.1342030076348</v>
      </c>
      <c r="CS909">
        <v>905</v>
      </c>
      <c r="CT909" s="10">
        <v>6.8000000000000005E-2</v>
      </c>
      <c r="CU909" s="10">
        <v>0.08</v>
      </c>
      <c r="CV909" s="10">
        <v>0.06</v>
      </c>
      <c r="CW909" s="10">
        <v>6.6000000000000003E-2</v>
      </c>
      <c r="CX909" s="10">
        <v>5.6000000000000001E-2</v>
      </c>
      <c r="CY909" s="10">
        <v>6.4000000000000001E-2</v>
      </c>
      <c r="CZ909" s="10">
        <v>4.8000000000000001E-2</v>
      </c>
      <c r="DA909" s="10">
        <v>5.1999999999999998E-2</v>
      </c>
      <c r="DB909" s="10">
        <v>7.0000000000000007E-2</v>
      </c>
      <c r="DC909" s="10">
        <v>6.4000000000000001E-2</v>
      </c>
      <c r="DD909" s="10">
        <v>5.1999999999999998E-2</v>
      </c>
      <c r="DE909" s="10">
        <v>6.4000000000000001E-2</v>
      </c>
      <c r="DF909" s="10">
        <v>0.06</v>
      </c>
      <c r="DG909" s="10">
        <v>6.2E-2</v>
      </c>
      <c r="DH909" s="10">
        <v>7.1999999999999995E-2</v>
      </c>
      <c r="DI909" s="10">
        <v>6.2E-2</v>
      </c>
      <c r="DJ909" s="25">
        <v>9957.6104748594062</v>
      </c>
      <c r="DK909" s="10">
        <v>0.65400000000000003</v>
      </c>
      <c r="DL909" s="10"/>
      <c r="DM909" s="10"/>
      <c r="DN909" s="10"/>
      <c r="DO909" s="10"/>
      <c r="DP909" s="10"/>
      <c r="DQ909" s="10"/>
      <c r="DR909" s="10"/>
      <c r="DS909" s="10"/>
      <c r="DT909" s="10"/>
      <c r="DU909" s="10"/>
      <c r="DV909" s="10"/>
    </row>
    <row r="910" spans="55:126" x14ac:dyDescent="0.35">
      <c r="BC910">
        <v>907</v>
      </c>
      <c r="BD910">
        <v>4072200.9367817729</v>
      </c>
      <c r="BI910">
        <v>907</v>
      </c>
      <c r="BJ910">
        <v>13187.469788718674</v>
      </c>
      <c r="BO910">
        <v>907</v>
      </c>
      <c r="BP910">
        <v>0.60199999999999998</v>
      </c>
      <c r="BW910">
        <v>907</v>
      </c>
      <c r="BX910">
        <v>21.290024754416866</v>
      </c>
      <c r="CE910">
        <v>907</v>
      </c>
      <c r="CF910">
        <v>2268662.432801676</v>
      </c>
      <c r="CK910">
        <v>907</v>
      </c>
      <c r="CL910">
        <v>2863.9592656504569</v>
      </c>
      <c r="CS910">
        <v>906</v>
      </c>
      <c r="CT910" s="10">
        <v>6.8000000000000005E-2</v>
      </c>
      <c r="CU910" s="10">
        <v>5.8000000000000003E-2</v>
      </c>
      <c r="CV910" s="10">
        <v>6.6000000000000003E-2</v>
      </c>
      <c r="CW910" s="10">
        <v>5.6000000000000001E-2</v>
      </c>
      <c r="CX910" s="10">
        <v>5.6000000000000001E-2</v>
      </c>
      <c r="CY910" s="10">
        <v>7.1999999999999995E-2</v>
      </c>
      <c r="CZ910" s="10">
        <v>0.05</v>
      </c>
      <c r="DA910" s="10">
        <v>7.0000000000000007E-2</v>
      </c>
      <c r="DB910" s="10">
        <v>5.1999999999999998E-2</v>
      </c>
      <c r="DC910" s="10">
        <v>5.8000000000000003E-2</v>
      </c>
      <c r="DD910" s="10">
        <v>4.8000000000000001E-2</v>
      </c>
      <c r="DE910" s="10">
        <v>6.4000000000000001E-2</v>
      </c>
      <c r="DF910" s="10">
        <v>7.0000000000000007E-2</v>
      </c>
      <c r="DG910" s="10">
        <v>8.5999999999999993E-2</v>
      </c>
      <c r="DH910" s="10">
        <v>7.0000000000000007E-2</v>
      </c>
      <c r="DI910" s="10">
        <v>5.6000000000000001E-2</v>
      </c>
      <c r="DJ910" s="25">
        <v>5236.2959708114604</v>
      </c>
      <c r="DK910" s="10">
        <v>0.6</v>
      </c>
      <c r="DL910" s="10"/>
      <c r="DM910" s="10"/>
      <c r="DN910" s="10"/>
      <c r="DO910" s="10"/>
      <c r="DP910" s="10"/>
      <c r="DQ910" s="10"/>
      <c r="DR910" s="10"/>
      <c r="DS910" s="10"/>
      <c r="DT910" s="10"/>
      <c r="DU910" s="10"/>
      <c r="DV910" s="10"/>
    </row>
    <row r="911" spans="55:126" x14ac:dyDescent="0.35">
      <c r="BC911">
        <v>908</v>
      </c>
      <c r="BD911">
        <v>5130599.0758283827</v>
      </c>
      <c r="BI911">
        <v>908</v>
      </c>
      <c r="BJ911">
        <v>11998.424899336655</v>
      </c>
      <c r="BO911">
        <v>908</v>
      </c>
      <c r="BP911">
        <v>0.59599999999999997</v>
      </c>
      <c r="BW911">
        <v>908</v>
      </c>
      <c r="BX911">
        <v>26.191348508217036</v>
      </c>
      <c r="CE911">
        <v>908</v>
      </c>
      <c r="CF911">
        <v>903324.3841108284</v>
      </c>
      <c r="CK911">
        <v>908</v>
      </c>
      <c r="CL911">
        <v>13317.409357540424</v>
      </c>
      <c r="CS911">
        <v>907</v>
      </c>
      <c r="CT911" s="10">
        <v>0.04</v>
      </c>
      <c r="CU911" s="10">
        <v>6.4000000000000001E-2</v>
      </c>
      <c r="CV911" s="10">
        <v>7.8E-2</v>
      </c>
      <c r="CW911" s="10">
        <v>5.6000000000000001E-2</v>
      </c>
      <c r="CX911" s="10">
        <v>4.3999999999999997E-2</v>
      </c>
      <c r="CY911" s="10">
        <v>0.08</v>
      </c>
      <c r="CZ911" s="10">
        <v>8.4000000000000005E-2</v>
      </c>
      <c r="DA911" s="10">
        <v>6.4000000000000001E-2</v>
      </c>
      <c r="DB911" s="10">
        <v>7.8E-2</v>
      </c>
      <c r="DC911" s="10">
        <v>4.5999999999999999E-2</v>
      </c>
      <c r="DD911" s="10">
        <v>0.05</v>
      </c>
      <c r="DE911" s="10">
        <v>6.8000000000000005E-2</v>
      </c>
      <c r="DF911" s="10">
        <v>0.06</v>
      </c>
      <c r="DG911" s="10">
        <v>6.2E-2</v>
      </c>
      <c r="DH911" s="10">
        <v>7.0000000000000007E-2</v>
      </c>
      <c r="DI911" s="10">
        <v>5.6000000000000001E-2</v>
      </c>
      <c r="DJ911" s="25">
        <v>11136.194403064284</v>
      </c>
      <c r="DK911" s="10">
        <v>0.63400000000000001</v>
      </c>
      <c r="DL911" s="10"/>
      <c r="DM911" s="10"/>
      <c r="DN911" s="10"/>
      <c r="DO911" s="10"/>
      <c r="DP911" s="10"/>
      <c r="DQ911" s="10"/>
      <c r="DR911" s="10"/>
      <c r="DS911" s="10"/>
      <c r="DT911" s="10"/>
      <c r="DU911" s="10"/>
      <c r="DV911" s="10"/>
    </row>
    <row r="912" spans="55:126" x14ac:dyDescent="0.35">
      <c r="BC912">
        <v>909</v>
      </c>
      <c r="BD912">
        <v>6301833.5170108248</v>
      </c>
      <c r="BI912">
        <v>909</v>
      </c>
      <c r="BJ912">
        <v>10709.042091391027</v>
      </c>
      <c r="BO912">
        <v>909</v>
      </c>
      <c r="BP912">
        <v>0.56000000000000005</v>
      </c>
      <c r="BW912">
        <v>909</v>
      </c>
      <c r="BX912">
        <v>25.367213679375567</v>
      </c>
      <c r="CE912">
        <v>909</v>
      </c>
      <c r="CF912">
        <v>5107403.0504885716</v>
      </c>
      <c r="CK912">
        <v>909</v>
      </c>
      <c r="CL912">
        <v>1812.7967482501153</v>
      </c>
      <c r="CS912">
        <v>908</v>
      </c>
      <c r="CT912" s="10">
        <v>0.06</v>
      </c>
      <c r="CU912" s="10">
        <v>4.3999999999999997E-2</v>
      </c>
      <c r="CV912" s="10">
        <v>0.06</v>
      </c>
      <c r="CW912" s="10">
        <v>8.2000000000000003E-2</v>
      </c>
      <c r="CX912" s="10">
        <v>5.6000000000000001E-2</v>
      </c>
      <c r="CY912" s="10">
        <v>7.1999999999999995E-2</v>
      </c>
      <c r="CZ912" s="10">
        <v>6.6000000000000003E-2</v>
      </c>
      <c r="DA912" s="10">
        <v>6.8000000000000005E-2</v>
      </c>
      <c r="DB912" s="10">
        <v>5.8000000000000003E-2</v>
      </c>
      <c r="DC912" s="10">
        <v>4.3999999999999997E-2</v>
      </c>
      <c r="DD912" s="10">
        <v>8.2000000000000003E-2</v>
      </c>
      <c r="DE912" s="10">
        <v>6.4000000000000001E-2</v>
      </c>
      <c r="DF912" s="10">
        <v>7.3999999999999996E-2</v>
      </c>
      <c r="DG912" s="10">
        <v>7.1999999999999995E-2</v>
      </c>
      <c r="DH912" s="10">
        <v>6.8000000000000005E-2</v>
      </c>
      <c r="DI912" s="10">
        <v>0.03</v>
      </c>
      <c r="DJ912" s="25">
        <v>6136.6278187132848</v>
      </c>
      <c r="DK912" s="10">
        <v>0.59399999999999997</v>
      </c>
      <c r="DL912" s="10"/>
      <c r="DM912" s="10"/>
      <c r="DN912" s="10"/>
      <c r="DO912" s="10"/>
      <c r="DP912" s="10"/>
      <c r="DQ912" s="10"/>
      <c r="DR912" s="10"/>
      <c r="DS912" s="10"/>
      <c r="DT912" s="10"/>
      <c r="DU912" s="10"/>
      <c r="DV912" s="10"/>
    </row>
    <row r="913" spans="55:126" x14ac:dyDescent="0.35">
      <c r="BC913">
        <v>910</v>
      </c>
      <c r="BD913">
        <v>5174391.2448915523</v>
      </c>
      <c r="BI913">
        <v>910</v>
      </c>
      <c r="BJ913">
        <v>10618.999310447733</v>
      </c>
      <c r="BO913">
        <v>910</v>
      </c>
      <c r="BP913">
        <v>0.60399999999999998</v>
      </c>
      <c r="BW913">
        <v>910</v>
      </c>
      <c r="BX913">
        <v>24.519092885480003</v>
      </c>
      <c r="CE913">
        <v>910</v>
      </c>
      <c r="CF913">
        <v>2304842.2447921922</v>
      </c>
      <c r="CK913">
        <v>910</v>
      </c>
      <c r="CL913">
        <v>2405.7973056566429</v>
      </c>
      <c r="CS913">
        <v>909</v>
      </c>
      <c r="CT913" s="10">
        <v>7.0000000000000007E-2</v>
      </c>
      <c r="CU913" s="10">
        <v>6.6000000000000003E-2</v>
      </c>
      <c r="CV913" s="10">
        <v>9.8000000000000004E-2</v>
      </c>
      <c r="CW913" s="10">
        <v>4.8000000000000001E-2</v>
      </c>
      <c r="CX913" s="10">
        <v>6.4000000000000001E-2</v>
      </c>
      <c r="CY913" s="10">
        <v>5.1999999999999998E-2</v>
      </c>
      <c r="CZ913" s="10">
        <v>6.6000000000000003E-2</v>
      </c>
      <c r="DA913" s="10">
        <v>6.4000000000000001E-2</v>
      </c>
      <c r="DB913" s="10">
        <v>7.0000000000000007E-2</v>
      </c>
      <c r="DC913" s="10">
        <v>7.0000000000000007E-2</v>
      </c>
      <c r="DD913" s="10">
        <v>5.3999999999999999E-2</v>
      </c>
      <c r="DE913" s="10">
        <v>6.6000000000000003E-2</v>
      </c>
      <c r="DF913" s="10">
        <v>5.8000000000000003E-2</v>
      </c>
      <c r="DG913" s="10">
        <v>5.1999999999999998E-2</v>
      </c>
      <c r="DH913" s="10">
        <v>5.6000000000000001E-2</v>
      </c>
      <c r="DI913" s="10">
        <v>4.5999999999999999E-2</v>
      </c>
      <c r="DJ913" s="25">
        <v>9716.2254073691693</v>
      </c>
      <c r="DK913" s="10">
        <v>0.61399999999999999</v>
      </c>
      <c r="DL913" s="10"/>
      <c r="DM913" s="10"/>
      <c r="DN913" s="10"/>
      <c r="DO913" s="10"/>
      <c r="DP913" s="10"/>
      <c r="DQ913" s="10"/>
      <c r="DR913" s="10"/>
      <c r="DS913" s="10"/>
      <c r="DT913" s="10"/>
      <c r="DU913" s="10"/>
      <c r="DV913" s="10"/>
    </row>
    <row r="914" spans="55:126" x14ac:dyDescent="0.35">
      <c r="BC914">
        <v>911</v>
      </c>
      <c r="BD914">
        <v>5307955.8386549391</v>
      </c>
      <c r="BI914">
        <v>911</v>
      </c>
      <c r="BJ914">
        <v>9607.039395382475</v>
      </c>
      <c r="BO914">
        <v>911</v>
      </c>
      <c r="BP914">
        <v>0.628</v>
      </c>
      <c r="BW914">
        <v>911</v>
      </c>
      <c r="BX914">
        <v>26.131729068636236</v>
      </c>
      <c r="CE914">
        <v>911</v>
      </c>
      <c r="CF914">
        <v>2580389.2465040986</v>
      </c>
      <c r="CK914">
        <v>911</v>
      </c>
      <c r="CL914">
        <v>2644.6354002765929</v>
      </c>
      <c r="CS914">
        <v>910</v>
      </c>
      <c r="CT914" s="10">
        <v>4.5999999999999999E-2</v>
      </c>
      <c r="CU914" s="10">
        <v>4.8000000000000001E-2</v>
      </c>
      <c r="CV914" s="10">
        <v>8.2000000000000003E-2</v>
      </c>
      <c r="CW914" s="10">
        <v>7.5999999999999998E-2</v>
      </c>
      <c r="CX914" s="10">
        <v>0.04</v>
      </c>
      <c r="CY914" s="10">
        <v>5.3999999999999999E-2</v>
      </c>
      <c r="CZ914" s="10">
        <v>6.4000000000000001E-2</v>
      </c>
      <c r="DA914" s="10">
        <v>6.8000000000000005E-2</v>
      </c>
      <c r="DB914" s="10">
        <v>8.2000000000000003E-2</v>
      </c>
      <c r="DC914" s="10">
        <v>6.8000000000000005E-2</v>
      </c>
      <c r="DD914" s="10">
        <v>7.1999999999999995E-2</v>
      </c>
      <c r="DE914" s="10">
        <v>4.8000000000000001E-2</v>
      </c>
      <c r="DF914" s="10">
        <v>4.3999999999999997E-2</v>
      </c>
      <c r="DG914" s="10">
        <v>5.3999999999999999E-2</v>
      </c>
      <c r="DH914" s="10">
        <v>6.2E-2</v>
      </c>
      <c r="DI914" s="10">
        <v>9.1999999999999998E-2</v>
      </c>
      <c r="DJ914" s="25">
        <v>10706.658185289718</v>
      </c>
      <c r="DK914" s="10">
        <v>0.60799999999999998</v>
      </c>
      <c r="DL914" s="10"/>
      <c r="DM914" s="10"/>
      <c r="DN914" s="10"/>
      <c r="DO914" s="10"/>
      <c r="DP914" s="10"/>
      <c r="DQ914" s="10"/>
      <c r="DR914" s="10"/>
      <c r="DS914" s="10"/>
      <c r="DT914" s="10"/>
      <c r="DU914" s="10"/>
      <c r="DV914" s="10"/>
    </row>
    <row r="915" spans="55:126" x14ac:dyDescent="0.35">
      <c r="BC915">
        <v>912</v>
      </c>
      <c r="BD915">
        <v>5682657.356717756</v>
      </c>
      <c r="BI915">
        <v>912</v>
      </c>
      <c r="BJ915">
        <v>11019.247085120929</v>
      </c>
      <c r="BO915">
        <v>912</v>
      </c>
      <c r="BP915">
        <v>0.622</v>
      </c>
      <c r="BW915">
        <v>912</v>
      </c>
      <c r="BX915">
        <v>24.769845387883823</v>
      </c>
      <c r="CE915">
        <v>912</v>
      </c>
      <c r="CF915">
        <v>1662704.6062490558</v>
      </c>
      <c r="CK915">
        <v>912</v>
      </c>
      <c r="CL915">
        <v>4359.140670412462</v>
      </c>
      <c r="CS915">
        <v>911</v>
      </c>
      <c r="CT915" s="10">
        <v>8.4000000000000005E-2</v>
      </c>
      <c r="CU915" s="10">
        <v>4.8000000000000001E-2</v>
      </c>
      <c r="CV915" s="10">
        <v>6.4000000000000001E-2</v>
      </c>
      <c r="CW915" s="10">
        <v>5.1999999999999998E-2</v>
      </c>
      <c r="CX915" s="10">
        <v>8.2000000000000003E-2</v>
      </c>
      <c r="CY915" s="10">
        <v>6.4000000000000001E-2</v>
      </c>
      <c r="CZ915" s="10">
        <v>6.6000000000000003E-2</v>
      </c>
      <c r="DA915" s="10">
        <v>6.6000000000000003E-2</v>
      </c>
      <c r="DB915" s="10">
        <v>0.06</v>
      </c>
      <c r="DC915" s="10">
        <v>5.8000000000000003E-2</v>
      </c>
      <c r="DD915" s="10">
        <v>5.6000000000000001E-2</v>
      </c>
      <c r="DE915" s="10">
        <v>5.3999999999999999E-2</v>
      </c>
      <c r="DF915" s="10">
        <v>0.06</v>
      </c>
      <c r="DG915" s="10">
        <v>0.05</v>
      </c>
      <c r="DH915" s="10">
        <v>6.6000000000000003E-2</v>
      </c>
      <c r="DI915" s="10">
        <v>7.0000000000000007E-2</v>
      </c>
      <c r="DJ915" s="25">
        <v>10919.611071795951</v>
      </c>
      <c r="DK915" s="10">
        <v>0.64</v>
      </c>
      <c r="DL915" s="10"/>
      <c r="DM915" s="10"/>
      <c r="DN915" s="10"/>
      <c r="DO915" s="10"/>
      <c r="DP915" s="10"/>
      <c r="DQ915" s="10"/>
      <c r="DR915" s="10"/>
      <c r="DS915" s="10"/>
      <c r="DT915" s="10"/>
      <c r="DU915" s="10"/>
      <c r="DV915" s="10"/>
    </row>
    <row r="916" spans="55:126" x14ac:dyDescent="0.35">
      <c r="BC916">
        <v>913</v>
      </c>
      <c r="BD916">
        <v>4462117.1762440251</v>
      </c>
      <c r="BI916">
        <v>913</v>
      </c>
      <c r="BJ916">
        <v>6798.7928625335198</v>
      </c>
      <c r="BO916">
        <v>913</v>
      </c>
      <c r="BP916">
        <v>0.57399999999999995</v>
      </c>
      <c r="BW916">
        <v>913</v>
      </c>
      <c r="BX916">
        <v>25.039223042591633</v>
      </c>
      <c r="CE916">
        <v>913</v>
      </c>
      <c r="CF916">
        <v>1518688.3199300151</v>
      </c>
      <c r="CK916">
        <v>913</v>
      </c>
      <c r="CL916">
        <v>4226.8819952610875</v>
      </c>
      <c r="CS916">
        <v>912</v>
      </c>
      <c r="CT916" s="10">
        <v>5.8000000000000003E-2</v>
      </c>
      <c r="CU916" s="10">
        <v>6.2E-2</v>
      </c>
      <c r="CV916" s="10">
        <v>0.06</v>
      </c>
      <c r="CW916" s="10">
        <v>6.8000000000000005E-2</v>
      </c>
      <c r="CX916" s="10">
        <v>6.6000000000000003E-2</v>
      </c>
      <c r="CY916" s="10">
        <v>0.05</v>
      </c>
      <c r="CZ916" s="10">
        <v>5.3999999999999999E-2</v>
      </c>
      <c r="DA916" s="10">
        <v>6.2E-2</v>
      </c>
      <c r="DB916" s="10">
        <v>7.0000000000000007E-2</v>
      </c>
      <c r="DC916" s="10">
        <v>5.8000000000000003E-2</v>
      </c>
      <c r="DD916" s="10">
        <v>6.4000000000000001E-2</v>
      </c>
      <c r="DE916" s="10">
        <v>0.09</v>
      </c>
      <c r="DF916" s="10">
        <v>6.2E-2</v>
      </c>
      <c r="DG916" s="10">
        <v>7.1999999999999995E-2</v>
      </c>
      <c r="DH916" s="10">
        <v>4.3999999999999997E-2</v>
      </c>
      <c r="DI916" s="10">
        <v>0.06</v>
      </c>
      <c r="DJ916" s="25">
        <v>21182.466002459634</v>
      </c>
      <c r="DK916" s="10">
        <v>0.63200000000000001</v>
      </c>
      <c r="DL916" s="10"/>
      <c r="DM916" s="10"/>
      <c r="DN916" s="10"/>
      <c r="DO916" s="10"/>
      <c r="DP916" s="10"/>
      <c r="DQ916" s="10"/>
      <c r="DR916" s="10"/>
      <c r="DS916" s="10"/>
      <c r="DT916" s="10"/>
      <c r="DU916" s="10"/>
      <c r="DV916" s="10"/>
    </row>
    <row r="917" spans="55:126" x14ac:dyDescent="0.35">
      <c r="BC917">
        <v>914</v>
      </c>
      <c r="BD917">
        <v>5401204.6273597879</v>
      </c>
      <c r="BI917">
        <v>914</v>
      </c>
      <c r="BJ917">
        <v>14471.880666379919</v>
      </c>
      <c r="BO917">
        <v>914</v>
      </c>
      <c r="BP917">
        <v>0.6</v>
      </c>
      <c r="BW917">
        <v>914</v>
      </c>
      <c r="BX917">
        <v>24.468089935912058</v>
      </c>
      <c r="CE917">
        <v>914</v>
      </c>
      <c r="CF917">
        <v>2375452.606143964</v>
      </c>
      <c r="CK917">
        <v>914</v>
      </c>
      <c r="CL917">
        <v>3952.4748794963784</v>
      </c>
      <c r="CS917">
        <v>913</v>
      </c>
      <c r="CT917" s="10">
        <v>6.4000000000000001E-2</v>
      </c>
      <c r="CU917" s="10">
        <v>5.6000000000000001E-2</v>
      </c>
      <c r="CV917" s="10">
        <v>6.2E-2</v>
      </c>
      <c r="CW917" s="10">
        <v>0.04</v>
      </c>
      <c r="CX917" s="10">
        <v>5.8000000000000003E-2</v>
      </c>
      <c r="CY917" s="10">
        <v>0.05</v>
      </c>
      <c r="CZ917" s="10">
        <v>0.06</v>
      </c>
      <c r="DA917" s="10">
        <v>0.08</v>
      </c>
      <c r="DB917" s="10">
        <v>6.6000000000000003E-2</v>
      </c>
      <c r="DC917" s="10">
        <v>7.5999999999999998E-2</v>
      </c>
      <c r="DD917" s="10">
        <v>7.0000000000000007E-2</v>
      </c>
      <c r="DE917" s="10">
        <v>6.6000000000000003E-2</v>
      </c>
      <c r="DF917" s="10">
        <v>6.6000000000000003E-2</v>
      </c>
      <c r="DG917" s="10">
        <v>7.1999999999999995E-2</v>
      </c>
      <c r="DH917" s="10">
        <v>7.0000000000000007E-2</v>
      </c>
      <c r="DI917" s="10">
        <v>4.3999999999999997E-2</v>
      </c>
      <c r="DJ917" s="25">
        <v>11609.795633340631</v>
      </c>
      <c r="DK917" s="10">
        <v>0.58199999999999996</v>
      </c>
      <c r="DL917" s="10"/>
      <c r="DM917" s="10"/>
      <c r="DN917" s="10"/>
      <c r="DO917" s="10"/>
      <c r="DP917" s="10"/>
      <c r="DQ917" s="10"/>
      <c r="DR917" s="10"/>
      <c r="DS917" s="10"/>
      <c r="DT917" s="10"/>
      <c r="DU917" s="10"/>
      <c r="DV917" s="10"/>
    </row>
    <row r="918" spans="55:126" x14ac:dyDescent="0.35">
      <c r="BC918">
        <v>915</v>
      </c>
      <c r="BD918">
        <v>5412771.0652824678</v>
      </c>
      <c r="BI918">
        <v>915</v>
      </c>
      <c r="BJ918">
        <v>9788.6404429976083</v>
      </c>
      <c r="BO918">
        <v>915</v>
      </c>
      <c r="BP918">
        <v>0.59</v>
      </c>
      <c r="BW918">
        <v>915</v>
      </c>
      <c r="BX918">
        <v>24.908911807627199</v>
      </c>
      <c r="CE918">
        <v>915</v>
      </c>
      <c r="CF918">
        <v>3330564.068267473</v>
      </c>
      <c r="CK918">
        <v>915</v>
      </c>
      <c r="CL918">
        <v>4432.5001443167857</v>
      </c>
      <c r="CS918">
        <v>914</v>
      </c>
      <c r="CT918" s="10">
        <v>0.04</v>
      </c>
      <c r="CU918" s="10">
        <v>0.06</v>
      </c>
      <c r="CV918" s="10">
        <v>4.5999999999999999E-2</v>
      </c>
      <c r="CW918" s="10">
        <v>7.0000000000000007E-2</v>
      </c>
      <c r="CX918" s="10">
        <v>6.2E-2</v>
      </c>
      <c r="CY918" s="10">
        <v>6.4000000000000001E-2</v>
      </c>
      <c r="CZ918" s="10">
        <v>0.05</v>
      </c>
      <c r="DA918" s="10">
        <v>8.7999999999999995E-2</v>
      </c>
      <c r="DB918" s="10">
        <v>5.3999999999999999E-2</v>
      </c>
      <c r="DC918" s="10">
        <v>6.2E-2</v>
      </c>
      <c r="DD918" s="10">
        <v>5.3999999999999999E-2</v>
      </c>
      <c r="DE918" s="10">
        <v>0.05</v>
      </c>
      <c r="DF918" s="10">
        <v>7.0000000000000007E-2</v>
      </c>
      <c r="DG918" s="10">
        <v>9.6000000000000002E-2</v>
      </c>
      <c r="DH918" s="10">
        <v>6.4000000000000001E-2</v>
      </c>
      <c r="DI918" s="10">
        <v>7.0000000000000007E-2</v>
      </c>
      <c r="DJ918" s="25">
        <v>10979.546640809383</v>
      </c>
      <c r="DK918" s="10">
        <v>0.60199999999999998</v>
      </c>
      <c r="DL918" s="10"/>
      <c r="DM918" s="10"/>
      <c r="DN918" s="10"/>
      <c r="DO918" s="10"/>
      <c r="DP918" s="10"/>
      <c r="DQ918" s="10"/>
      <c r="DR918" s="10"/>
      <c r="DS918" s="10"/>
      <c r="DT918" s="10"/>
      <c r="DU918" s="10"/>
      <c r="DV918" s="10"/>
    </row>
    <row r="919" spans="55:126" x14ac:dyDescent="0.35">
      <c r="BC919">
        <v>916</v>
      </c>
      <c r="BD919">
        <v>4413413.7889513774</v>
      </c>
      <c r="BI919">
        <v>916</v>
      </c>
      <c r="BJ919">
        <v>11177.027128191214</v>
      </c>
      <c r="BO919">
        <v>916</v>
      </c>
      <c r="BP919">
        <v>0.63400000000000001</v>
      </c>
      <c r="BW919">
        <v>916</v>
      </c>
      <c r="BX919">
        <v>25.028918512601727</v>
      </c>
      <c r="CE919">
        <v>916</v>
      </c>
      <c r="CF919">
        <v>1938211.0409069597</v>
      </c>
      <c r="CK919">
        <v>916</v>
      </c>
      <c r="CL919">
        <v>3601.002573578613</v>
      </c>
      <c r="CS919">
        <v>915</v>
      </c>
      <c r="CT919" s="10">
        <v>0.08</v>
      </c>
      <c r="CU919" s="10">
        <v>0.06</v>
      </c>
      <c r="CV919" s="10">
        <v>5.1999999999999998E-2</v>
      </c>
      <c r="CW919" s="10">
        <v>6.4000000000000001E-2</v>
      </c>
      <c r="CX919" s="10">
        <v>6.2E-2</v>
      </c>
      <c r="CY919" s="10">
        <v>0.06</v>
      </c>
      <c r="CZ919" s="10">
        <v>6.4000000000000001E-2</v>
      </c>
      <c r="DA919" s="10">
        <v>6.6000000000000003E-2</v>
      </c>
      <c r="DB919" s="10">
        <v>6.8000000000000005E-2</v>
      </c>
      <c r="DC919" s="10">
        <v>0.06</v>
      </c>
      <c r="DD919" s="10">
        <v>5.3999999999999999E-2</v>
      </c>
      <c r="DE919" s="10">
        <v>0.06</v>
      </c>
      <c r="DF919" s="10">
        <v>4.5999999999999999E-2</v>
      </c>
      <c r="DG919" s="10">
        <v>6.2E-2</v>
      </c>
      <c r="DH919" s="10">
        <v>8.2000000000000003E-2</v>
      </c>
      <c r="DI919" s="10">
        <v>0.06</v>
      </c>
      <c r="DJ919" s="25">
        <v>10821.601284520244</v>
      </c>
      <c r="DK919" s="10">
        <v>0.61</v>
      </c>
      <c r="DL919" s="10"/>
      <c r="DM919" s="10"/>
      <c r="DN919" s="10"/>
      <c r="DO919" s="10"/>
      <c r="DP919" s="10"/>
      <c r="DQ919" s="10"/>
      <c r="DR919" s="10"/>
      <c r="DS919" s="10"/>
      <c r="DT919" s="10"/>
      <c r="DU919" s="10"/>
      <c r="DV919" s="10"/>
    </row>
    <row r="920" spans="55:126" x14ac:dyDescent="0.35">
      <c r="BC920">
        <v>917</v>
      </c>
      <c r="BD920">
        <v>5364314.6595575325</v>
      </c>
      <c r="BI920">
        <v>917</v>
      </c>
      <c r="BJ920">
        <v>10353.348032389229</v>
      </c>
      <c r="BO920">
        <v>917</v>
      </c>
      <c r="BP920">
        <v>0.58199999999999996</v>
      </c>
      <c r="BW920">
        <v>917</v>
      </c>
      <c r="BX920">
        <v>34.292847736873782</v>
      </c>
      <c r="CE920">
        <v>917</v>
      </c>
      <c r="CF920">
        <v>1884253.5019742132</v>
      </c>
      <c r="CK920">
        <v>917</v>
      </c>
      <c r="CL920">
        <v>4118.7639054102219</v>
      </c>
      <c r="CS920">
        <v>916</v>
      </c>
      <c r="CT920" s="10">
        <v>0.06</v>
      </c>
      <c r="CU920" s="10">
        <v>0.06</v>
      </c>
      <c r="CV920" s="10">
        <v>0.04</v>
      </c>
      <c r="CW920" s="10">
        <v>5.1999999999999998E-2</v>
      </c>
      <c r="CX920" s="10">
        <v>6.6000000000000003E-2</v>
      </c>
      <c r="CY920" s="10">
        <v>8.2000000000000003E-2</v>
      </c>
      <c r="CZ920" s="10">
        <v>5.6000000000000001E-2</v>
      </c>
      <c r="DA920" s="10">
        <v>7.0000000000000007E-2</v>
      </c>
      <c r="DB920" s="10">
        <v>7.3999999999999996E-2</v>
      </c>
      <c r="DC920" s="10">
        <v>0.09</v>
      </c>
      <c r="DD920" s="10">
        <v>8.4000000000000005E-2</v>
      </c>
      <c r="DE920" s="10">
        <v>4.3999999999999997E-2</v>
      </c>
      <c r="DF920" s="10">
        <v>6.2E-2</v>
      </c>
      <c r="DG920" s="10">
        <v>5.8000000000000003E-2</v>
      </c>
      <c r="DH920" s="10">
        <v>3.2000000000000001E-2</v>
      </c>
      <c r="DI920" s="10">
        <v>7.0000000000000007E-2</v>
      </c>
      <c r="DJ920" s="25">
        <v>18470.013200927813</v>
      </c>
      <c r="DK920" s="10">
        <v>0.61</v>
      </c>
      <c r="DL920" s="10"/>
      <c r="DM920" s="10"/>
      <c r="DN920" s="10"/>
      <c r="DO920" s="10"/>
      <c r="DP920" s="10"/>
      <c r="DQ920" s="10"/>
      <c r="DR920" s="10"/>
      <c r="DS920" s="10"/>
      <c r="DT920" s="10"/>
      <c r="DU920" s="10"/>
      <c r="DV920" s="10"/>
    </row>
    <row r="921" spans="55:126" x14ac:dyDescent="0.35">
      <c r="BC921">
        <v>918</v>
      </c>
      <c r="BD921">
        <v>4088660.252300215</v>
      </c>
      <c r="BI921">
        <v>918</v>
      </c>
      <c r="BJ921">
        <v>10625.531511837959</v>
      </c>
      <c r="BO921">
        <v>918</v>
      </c>
      <c r="BP921">
        <v>0.57999999999999996</v>
      </c>
      <c r="BW921">
        <v>918</v>
      </c>
      <c r="BX921">
        <v>26.086827484861907</v>
      </c>
      <c r="CE921">
        <v>918</v>
      </c>
      <c r="CF921">
        <v>1654518.0103466914</v>
      </c>
      <c r="CK921">
        <v>918</v>
      </c>
      <c r="CL921">
        <v>4285.5807615175108</v>
      </c>
      <c r="CS921">
        <v>917</v>
      </c>
      <c r="CT921" s="10">
        <v>0.05</v>
      </c>
      <c r="CU921" s="10">
        <v>7.5999999999999998E-2</v>
      </c>
      <c r="CV921" s="10">
        <v>4.8000000000000001E-2</v>
      </c>
      <c r="CW921" s="10">
        <v>6.4000000000000001E-2</v>
      </c>
      <c r="CX921" s="10">
        <v>6.6000000000000003E-2</v>
      </c>
      <c r="CY921" s="10">
        <v>6.8000000000000005E-2</v>
      </c>
      <c r="CZ921" s="10">
        <v>0.06</v>
      </c>
      <c r="DA921" s="10">
        <v>7.8E-2</v>
      </c>
      <c r="DB921" s="10">
        <v>7.0000000000000007E-2</v>
      </c>
      <c r="DC921" s="10">
        <v>6.2E-2</v>
      </c>
      <c r="DD921" s="10">
        <v>0.06</v>
      </c>
      <c r="DE921" s="10">
        <v>6.2E-2</v>
      </c>
      <c r="DF921" s="10">
        <v>0.06</v>
      </c>
      <c r="DG921" s="10">
        <v>6.4000000000000001E-2</v>
      </c>
      <c r="DH921" s="10">
        <v>4.8000000000000001E-2</v>
      </c>
      <c r="DI921" s="10">
        <v>6.4000000000000001E-2</v>
      </c>
      <c r="DJ921" s="25">
        <v>12118.446546546284</v>
      </c>
      <c r="DK921" s="10">
        <v>0.61199999999999999</v>
      </c>
      <c r="DL921" s="10"/>
      <c r="DM921" s="10"/>
      <c r="DN921" s="10"/>
      <c r="DO921" s="10"/>
      <c r="DP921" s="10"/>
      <c r="DQ921" s="10"/>
      <c r="DR921" s="10"/>
      <c r="DS921" s="10"/>
      <c r="DT921" s="10"/>
      <c r="DU921" s="10"/>
      <c r="DV921" s="10"/>
    </row>
    <row r="922" spans="55:126" x14ac:dyDescent="0.35">
      <c r="BC922">
        <v>919</v>
      </c>
      <c r="BD922">
        <v>5331918.5935634812</v>
      </c>
      <c r="BI922">
        <v>919</v>
      </c>
      <c r="BJ922">
        <v>10073.114757823172</v>
      </c>
      <c r="BO922">
        <v>919</v>
      </c>
      <c r="BP922">
        <v>0.61</v>
      </c>
      <c r="BW922">
        <v>919</v>
      </c>
      <c r="BX922">
        <v>25.489350074498319</v>
      </c>
      <c r="CE922">
        <v>919</v>
      </c>
      <c r="CF922">
        <v>2308629.8467785907</v>
      </c>
      <c r="CK922">
        <v>919</v>
      </c>
      <c r="CL922">
        <v>3308.7175180411959</v>
      </c>
      <c r="CS922">
        <v>918</v>
      </c>
      <c r="CT922" s="10">
        <v>4.2000000000000003E-2</v>
      </c>
      <c r="CU922" s="10">
        <v>5.8000000000000003E-2</v>
      </c>
      <c r="CV922" s="10">
        <v>7.3999999999999996E-2</v>
      </c>
      <c r="CW922" s="10">
        <v>6.8000000000000005E-2</v>
      </c>
      <c r="CX922" s="10">
        <v>7.0000000000000007E-2</v>
      </c>
      <c r="CY922" s="10">
        <v>9.4E-2</v>
      </c>
      <c r="CZ922" s="10">
        <v>0.06</v>
      </c>
      <c r="DA922" s="10">
        <v>6.6000000000000003E-2</v>
      </c>
      <c r="DB922" s="10">
        <v>4.5999999999999999E-2</v>
      </c>
      <c r="DC922" s="10">
        <v>5.8000000000000003E-2</v>
      </c>
      <c r="DD922" s="10">
        <v>5.3999999999999999E-2</v>
      </c>
      <c r="DE922" s="10">
        <v>0.05</v>
      </c>
      <c r="DF922" s="10">
        <v>6.2E-2</v>
      </c>
      <c r="DG922" s="10">
        <v>7.0000000000000007E-2</v>
      </c>
      <c r="DH922" s="10">
        <v>7.3999999999999996E-2</v>
      </c>
      <c r="DI922" s="10">
        <v>5.3999999999999999E-2</v>
      </c>
      <c r="DJ922" s="25">
        <v>9124.9688060030949</v>
      </c>
      <c r="DK922" s="10">
        <v>0.60799999999999998</v>
      </c>
      <c r="DL922" s="10"/>
      <c r="DM922" s="10"/>
      <c r="DN922" s="10"/>
      <c r="DO922" s="10"/>
      <c r="DP922" s="10"/>
      <c r="DQ922" s="10"/>
      <c r="DR922" s="10"/>
      <c r="DS922" s="10"/>
      <c r="DT922" s="10"/>
      <c r="DU922" s="10"/>
      <c r="DV922" s="10"/>
    </row>
    <row r="923" spans="55:126" x14ac:dyDescent="0.35">
      <c r="BC923">
        <v>920</v>
      </c>
      <c r="BD923">
        <v>6038860.8033258459</v>
      </c>
      <c r="BI923">
        <v>920</v>
      </c>
      <c r="BJ923">
        <v>6897.9109367782412</v>
      </c>
      <c r="BO923">
        <v>920</v>
      </c>
      <c r="BP923">
        <v>0.60799999999999998</v>
      </c>
      <c r="BW923">
        <v>920</v>
      </c>
      <c r="BX923">
        <v>24.105611309743161</v>
      </c>
      <c r="CE923">
        <v>920</v>
      </c>
      <c r="CF923">
        <v>2232058.802376281</v>
      </c>
      <c r="CK923">
        <v>920</v>
      </c>
      <c r="CL923">
        <v>3966.4373861707099</v>
      </c>
      <c r="CS923">
        <v>919</v>
      </c>
      <c r="CT923" s="10">
        <v>6.8000000000000005E-2</v>
      </c>
      <c r="CU923" s="10">
        <v>5.6000000000000001E-2</v>
      </c>
      <c r="CV923" s="10">
        <v>6.6000000000000003E-2</v>
      </c>
      <c r="CW923" s="10">
        <v>5.3999999999999999E-2</v>
      </c>
      <c r="CX923" s="10">
        <v>0.05</v>
      </c>
      <c r="CY923" s="10">
        <v>8.2000000000000003E-2</v>
      </c>
      <c r="CZ923" s="10">
        <v>0.05</v>
      </c>
      <c r="DA923" s="10">
        <v>6.8000000000000005E-2</v>
      </c>
      <c r="DB923" s="10">
        <v>0.06</v>
      </c>
      <c r="DC923" s="10">
        <v>6.4000000000000001E-2</v>
      </c>
      <c r="DD923" s="10">
        <v>6.2E-2</v>
      </c>
      <c r="DE923" s="10">
        <v>6.4000000000000001E-2</v>
      </c>
      <c r="DF923" s="10">
        <v>4.2000000000000003E-2</v>
      </c>
      <c r="DG923" s="10">
        <v>6.6000000000000003E-2</v>
      </c>
      <c r="DH923" s="10">
        <v>8.4000000000000005E-2</v>
      </c>
      <c r="DI923" s="10">
        <v>6.4000000000000001E-2</v>
      </c>
      <c r="DJ923" s="25">
        <v>8839.6651034726165</v>
      </c>
      <c r="DK923" s="10">
        <v>0.65200000000000002</v>
      </c>
      <c r="DL923" s="10"/>
      <c r="DM923" s="10"/>
      <c r="DN923" s="10"/>
      <c r="DO923" s="10"/>
      <c r="DP923" s="10"/>
      <c r="DQ923" s="10"/>
      <c r="DR923" s="10"/>
      <c r="DS923" s="10"/>
      <c r="DT923" s="10"/>
      <c r="DU923" s="10"/>
      <c r="DV923" s="10"/>
    </row>
    <row r="924" spans="55:126" x14ac:dyDescent="0.35">
      <c r="BC924">
        <v>921</v>
      </c>
      <c r="BD924">
        <v>4722331.9852384217</v>
      </c>
      <c r="BI924">
        <v>921</v>
      </c>
      <c r="BJ924">
        <v>14951.649474169642</v>
      </c>
      <c r="BO924">
        <v>921</v>
      </c>
      <c r="BP924">
        <v>0.60199999999999998</v>
      </c>
      <c r="BW924">
        <v>921</v>
      </c>
      <c r="BX924">
        <v>23.734755933399462</v>
      </c>
      <c r="CE924">
        <v>921</v>
      </c>
      <c r="CF924">
        <v>2059131.4846698102</v>
      </c>
      <c r="CK924">
        <v>921</v>
      </c>
      <c r="CL924">
        <v>6529.585550492432</v>
      </c>
      <c r="CS924">
        <v>920</v>
      </c>
      <c r="CT924" s="10">
        <v>6.2E-2</v>
      </c>
      <c r="CU924" s="10">
        <v>6.2E-2</v>
      </c>
      <c r="CV924" s="10">
        <v>6.6000000000000003E-2</v>
      </c>
      <c r="CW924" s="10">
        <v>5.1999999999999998E-2</v>
      </c>
      <c r="CX924" s="10">
        <v>5.3999999999999999E-2</v>
      </c>
      <c r="CY924" s="10">
        <v>5.6000000000000001E-2</v>
      </c>
      <c r="CZ924" s="10">
        <v>7.0000000000000007E-2</v>
      </c>
      <c r="DA924" s="10">
        <v>0.06</v>
      </c>
      <c r="DB924" s="10">
        <v>5.3999999999999999E-2</v>
      </c>
      <c r="DC924" s="10">
        <v>5.6000000000000001E-2</v>
      </c>
      <c r="DD924" s="10">
        <v>7.8E-2</v>
      </c>
      <c r="DE924" s="10">
        <v>7.1999999999999995E-2</v>
      </c>
      <c r="DF924" s="10">
        <v>5.8000000000000003E-2</v>
      </c>
      <c r="DG924" s="10">
        <v>6.2E-2</v>
      </c>
      <c r="DH924" s="10">
        <v>7.8E-2</v>
      </c>
      <c r="DI924" s="10">
        <v>0.06</v>
      </c>
      <c r="DJ924" s="25">
        <v>11441.608351707726</v>
      </c>
      <c r="DK924" s="10">
        <v>0.57799999999999996</v>
      </c>
      <c r="DL924" s="10"/>
      <c r="DM924" s="10"/>
      <c r="DN924" s="10"/>
      <c r="DO924" s="10"/>
      <c r="DP924" s="10"/>
      <c r="DQ924" s="10"/>
      <c r="DR924" s="10"/>
      <c r="DS924" s="10"/>
      <c r="DT924" s="10"/>
      <c r="DU924" s="10"/>
      <c r="DV924" s="10"/>
    </row>
    <row r="925" spans="55:126" x14ac:dyDescent="0.35">
      <c r="BC925">
        <v>922</v>
      </c>
      <c r="BD925">
        <v>5331061.6398832016</v>
      </c>
      <c r="BI925">
        <v>922</v>
      </c>
      <c r="BJ925">
        <v>9935.1447728345374</v>
      </c>
      <c r="BO925">
        <v>922</v>
      </c>
      <c r="BP925">
        <v>0.61599999999999999</v>
      </c>
      <c r="BW925">
        <v>922</v>
      </c>
      <c r="BX925">
        <v>25.214775263631431</v>
      </c>
      <c r="CE925">
        <v>922</v>
      </c>
      <c r="CF925">
        <v>1751542.3045010855</v>
      </c>
      <c r="CK925">
        <v>922</v>
      </c>
      <c r="CL925">
        <v>5630.1865315986925</v>
      </c>
      <c r="CS925">
        <v>921</v>
      </c>
      <c r="CT925" s="10">
        <v>4.8000000000000001E-2</v>
      </c>
      <c r="CU925" s="10">
        <v>0.05</v>
      </c>
      <c r="CV925" s="10">
        <v>6.2E-2</v>
      </c>
      <c r="CW925" s="10">
        <v>5.8000000000000003E-2</v>
      </c>
      <c r="CX925" s="10">
        <v>6.6000000000000003E-2</v>
      </c>
      <c r="CY925" s="10">
        <v>7.3999999999999996E-2</v>
      </c>
      <c r="CZ925" s="10">
        <v>0.06</v>
      </c>
      <c r="DA925" s="10">
        <v>6.4000000000000001E-2</v>
      </c>
      <c r="DB925" s="10">
        <v>4.3999999999999997E-2</v>
      </c>
      <c r="DC925" s="10">
        <v>6.2E-2</v>
      </c>
      <c r="DD925" s="10">
        <v>7.0000000000000007E-2</v>
      </c>
      <c r="DE925" s="10">
        <v>6.2E-2</v>
      </c>
      <c r="DF925" s="10">
        <v>0.06</v>
      </c>
      <c r="DG925" s="10">
        <v>7.1999999999999995E-2</v>
      </c>
      <c r="DH925" s="10">
        <v>6.4000000000000001E-2</v>
      </c>
      <c r="DI925" s="10">
        <v>8.4000000000000005E-2</v>
      </c>
      <c r="DJ925" s="25">
        <v>10387.040571403284</v>
      </c>
      <c r="DK925" s="10">
        <v>0.56399999999999995</v>
      </c>
      <c r="DL925" s="10"/>
      <c r="DM925" s="10"/>
      <c r="DN925" s="10"/>
      <c r="DO925" s="10"/>
      <c r="DP925" s="10"/>
      <c r="DQ925" s="10"/>
      <c r="DR925" s="10"/>
      <c r="DS925" s="10"/>
      <c r="DT925" s="10"/>
      <c r="DU925" s="10"/>
      <c r="DV925" s="10"/>
    </row>
    <row r="926" spans="55:126" x14ac:dyDescent="0.35">
      <c r="BC926">
        <v>923</v>
      </c>
      <c r="BD926">
        <v>3443126.2260148101</v>
      </c>
      <c r="BI926">
        <v>923</v>
      </c>
      <c r="BJ926">
        <v>9645.5785594471527</v>
      </c>
      <c r="BO926">
        <v>923</v>
      </c>
      <c r="BP926">
        <v>0.62</v>
      </c>
      <c r="BW926">
        <v>923</v>
      </c>
      <c r="BX926">
        <v>24.700970707511669</v>
      </c>
      <c r="CE926">
        <v>923</v>
      </c>
      <c r="CF926">
        <v>3590651.9341759183</v>
      </c>
      <c r="CK926">
        <v>923</v>
      </c>
      <c r="CL926">
        <v>3574.3778135881039</v>
      </c>
      <c r="CS926">
        <v>922</v>
      </c>
      <c r="CT926" s="10">
        <v>5.3999999999999999E-2</v>
      </c>
      <c r="CU926" s="10">
        <v>6.4000000000000001E-2</v>
      </c>
      <c r="CV926" s="10">
        <v>6.4000000000000001E-2</v>
      </c>
      <c r="CW926" s="10">
        <v>8.7999999999999995E-2</v>
      </c>
      <c r="CX926" s="10">
        <v>0.06</v>
      </c>
      <c r="CY926" s="10">
        <v>0.04</v>
      </c>
      <c r="CZ926" s="10">
        <v>6.6000000000000003E-2</v>
      </c>
      <c r="DA926" s="10">
        <v>6.2E-2</v>
      </c>
      <c r="DB926" s="10">
        <v>7.3999999999999996E-2</v>
      </c>
      <c r="DC926" s="10">
        <v>6.6000000000000003E-2</v>
      </c>
      <c r="DD926" s="10">
        <v>7.5999999999999998E-2</v>
      </c>
      <c r="DE926" s="10">
        <v>0.05</v>
      </c>
      <c r="DF926" s="10">
        <v>5.6000000000000001E-2</v>
      </c>
      <c r="DG926" s="10">
        <v>4.8000000000000001E-2</v>
      </c>
      <c r="DH926" s="10">
        <v>0.06</v>
      </c>
      <c r="DI926" s="10">
        <v>7.1999999999999995E-2</v>
      </c>
      <c r="DJ926" s="25">
        <v>-21552.457310534759</v>
      </c>
      <c r="DK926" s="10">
        <v>0.626</v>
      </c>
      <c r="DL926" s="10"/>
      <c r="DM926" s="10"/>
      <c r="DN926" s="10"/>
      <c r="DO926" s="10"/>
      <c r="DP926" s="10"/>
      <c r="DQ926" s="10"/>
      <c r="DR926" s="10"/>
      <c r="DS926" s="10"/>
      <c r="DT926" s="10"/>
      <c r="DU926" s="10"/>
      <c r="DV926" s="10"/>
    </row>
    <row r="927" spans="55:126" x14ac:dyDescent="0.35">
      <c r="BC927">
        <v>924</v>
      </c>
      <c r="BD927">
        <v>5606851.4907960575</v>
      </c>
      <c r="BI927">
        <v>924</v>
      </c>
      <c r="BJ927">
        <v>12654.476782100483</v>
      </c>
      <c r="BO927">
        <v>924</v>
      </c>
      <c r="BP927">
        <v>0.58399999999999996</v>
      </c>
      <c r="BW927">
        <v>924</v>
      </c>
      <c r="BX927">
        <v>26.423578864056733</v>
      </c>
      <c r="CE927">
        <v>924</v>
      </c>
      <c r="CF927">
        <v>4287180.9719012538</v>
      </c>
      <c r="CK927">
        <v>924</v>
      </c>
      <c r="CL927">
        <v>3115.2841540849026</v>
      </c>
      <c r="CS927">
        <v>923</v>
      </c>
      <c r="CT927" s="10">
        <v>7.0000000000000007E-2</v>
      </c>
      <c r="CU927" s="10">
        <v>7.0000000000000007E-2</v>
      </c>
      <c r="CV927" s="10">
        <v>4.2000000000000003E-2</v>
      </c>
      <c r="CW927" s="10">
        <v>8.2000000000000003E-2</v>
      </c>
      <c r="CX927" s="10">
        <v>6.2E-2</v>
      </c>
      <c r="CY927" s="10">
        <v>6.4000000000000001E-2</v>
      </c>
      <c r="CZ927" s="10">
        <v>6.6000000000000003E-2</v>
      </c>
      <c r="DA927" s="10">
        <v>0.06</v>
      </c>
      <c r="DB927" s="10">
        <v>3.7999999999999999E-2</v>
      </c>
      <c r="DC927" s="10">
        <v>6.8000000000000005E-2</v>
      </c>
      <c r="DD927" s="10">
        <v>6.2E-2</v>
      </c>
      <c r="DE927" s="10">
        <v>6.2E-2</v>
      </c>
      <c r="DF927" s="10">
        <v>6.2E-2</v>
      </c>
      <c r="DG927" s="10">
        <v>6.8000000000000005E-2</v>
      </c>
      <c r="DH927" s="10">
        <v>5.8000000000000003E-2</v>
      </c>
      <c r="DI927" s="10">
        <v>6.6000000000000003E-2</v>
      </c>
      <c r="DJ927" s="25">
        <v>10698.920243294886</v>
      </c>
      <c r="DK927" s="10">
        <v>0.58599999999999997</v>
      </c>
      <c r="DL927" s="10"/>
      <c r="DM927" s="10"/>
      <c r="DN927" s="10"/>
      <c r="DO927" s="10"/>
      <c r="DP927" s="10"/>
      <c r="DQ927" s="10"/>
      <c r="DR927" s="10"/>
      <c r="DS927" s="10"/>
      <c r="DT927" s="10"/>
      <c r="DU927" s="10"/>
      <c r="DV927" s="10"/>
    </row>
    <row r="928" spans="55:126" x14ac:dyDescent="0.35">
      <c r="BC928">
        <v>925</v>
      </c>
      <c r="BD928">
        <v>6211473.8213621993</v>
      </c>
      <c r="BI928">
        <v>925</v>
      </c>
      <c r="BJ928">
        <v>9747.8790112770112</v>
      </c>
      <c r="BO928">
        <v>925</v>
      </c>
      <c r="BP928">
        <v>0.62</v>
      </c>
      <c r="BW928">
        <v>925</v>
      </c>
      <c r="BX928">
        <v>25.345578105097591</v>
      </c>
      <c r="CE928">
        <v>925</v>
      </c>
      <c r="CF928">
        <v>1755417.5963144642</v>
      </c>
      <c r="CK928">
        <v>925</v>
      </c>
      <c r="CL928">
        <v>3408.8997772610624</v>
      </c>
      <c r="CS928">
        <v>924</v>
      </c>
      <c r="CT928" s="10">
        <v>6.4000000000000001E-2</v>
      </c>
      <c r="CU928" s="10">
        <v>3.7999999999999999E-2</v>
      </c>
      <c r="CV928" s="10">
        <v>7.5999999999999998E-2</v>
      </c>
      <c r="CW928" s="10">
        <v>7.0000000000000007E-2</v>
      </c>
      <c r="CX928" s="10">
        <v>0.05</v>
      </c>
      <c r="CY928" s="10">
        <v>7.5999999999999998E-2</v>
      </c>
      <c r="CZ928" s="10">
        <v>7.3999999999999996E-2</v>
      </c>
      <c r="DA928" s="10">
        <v>5.6000000000000001E-2</v>
      </c>
      <c r="DB928" s="10">
        <v>7.8E-2</v>
      </c>
      <c r="DC928" s="10">
        <v>7.0000000000000007E-2</v>
      </c>
      <c r="DD928" s="10">
        <v>3.4000000000000002E-2</v>
      </c>
      <c r="DE928" s="10">
        <v>5.3999999999999999E-2</v>
      </c>
      <c r="DF928" s="10">
        <v>6.6000000000000003E-2</v>
      </c>
      <c r="DG928" s="10">
        <v>7.3999999999999996E-2</v>
      </c>
      <c r="DH928" s="10">
        <v>5.8000000000000003E-2</v>
      </c>
      <c r="DI928" s="10">
        <v>6.2E-2</v>
      </c>
      <c r="DJ928" s="25">
        <v>9463.512307702671</v>
      </c>
      <c r="DK928" s="10">
        <v>0.59399999999999997</v>
      </c>
      <c r="DL928" s="10"/>
      <c r="DM928" s="10"/>
      <c r="DN928" s="10"/>
      <c r="DO928" s="10"/>
      <c r="DP928" s="10"/>
      <c r="DQ928" s="10"/>
      <c r="DR928" s="10"/>
      <c r="DS928" s="10"/>
      <c r="DT928" s="10"/>
      <c r="DU928" s="10"/>
      <c r="DV928" s="10"/>
    </row>
    <row r="929" spans="55:126" x14ac:dyDescent="0.35">
      <c r="BC929">
        <v>926</v>
      </c>
      <c r="BD929">
        <v>5188119.4199250117</v>
      </c>
      <c r="BI929">
        <v>926</v>
      </c>
      <c r="BJ929">
        <v>4506.2312925453889</v>
      </c>
      <c r="BO929">
        <v>926</v>
      </c>
      <c r="BP929">
        <v>0.63800000000000001</v>
      </c>
      <c r="BW929">
        <v>926</v>
      </c>
      <c r="BX929">
        <v>24.94328468423446</v>
      </c>
      <c r="CE929">
        <v>926</v>
      </c>
      <c r="CF929">
        <v>1315979.7252176059</v>
      </c>
      <c r="CK929">
        <v>926</v>
      </c>
      <c r="CL929">
        <v>4324.1920178944874</v>
      </c>
      <c r="CS929">
        <v>925</v>
      </c>
      <c r="CT929" s="10">
        <v>7.0000000000000007E-2</v>
      </c>
      <c r="CU929" s="10">
        <v>4.8000000000000001E-2</v>
      </c>
      <c r="CV929" s="10">
        <v>5.8000000000000003E-2</v>
      </c>
      <c r="CW929" s="10">
        <v>5.6000000000000001E-2</v>
      </c>
      <c r="CX929" s="10">
        <v>7.3999999999999996E-2</v>
      </c>
      <c r="CY929" s="10">
        <v>4.2000000000000003E-2</v>
      </c>
      <c r="CZ929" s="10">
        <v>6.6000000000000003E-2</v>
      </c>
      <c r="DA929" s="10">
        <v>0.04</v>
      </c>
      <c r="DB929" s="10">
        <v>5.1999999999999998E-2</v>
      </c>
      <c r="DC929" s="10">
        <v>6.4000000000000001E-2</v>
      </c>
      <c r="DD929" s="10">
        <v>6.2E-2</v>
      </c>
      <c r="DE929" s="10">
        <v>7.3999999999999996E-2</v>
      </c>
      <c r="DF929" s="10">
        <v>7.0000000000000007E-2</v>
      </c>
      <c r="DG929" s="10">
        <v>8.2000000000000003E-2</v>
      </c>
      <c r="DH929" s="10">
        <v>7.1999999999999995E-2</v>
      </c>
      <c r="DI929" s="10">
        <v>7.0000000000000007E-2</v>
      </c>
      <c r="DJ929" s="25">
        <v>9580.4921420332194</v>
      </c>
      <c r="DK929" s="10">
        <v>0.56200000000000006</v>
      </c>
      <c r="DL929" s="10"/>
      <c r="DM929" s="10"/>
      <c r="DN929" s="10"/>
      <c r="DO929" s="10"/>
      <c r="DP929" s="10"/>
      <c r="DQ929" s="10"/>
      <c r="DR929" s="10"/>
      <c r="DS929" s="10"/>
      <c r="DT929" s="10"/>
      <c r="DU929" s="10"/>
      <c r="DV929" s="10"/>
    </row>
    <row r="930" spans="55:126" x14ac:dyDescent="0.35">
      <c r="BC930">
        <v>927</v>
      </c>
      <c r="BD930">
        <v>5257177.8519518338</v>
      </c>
      <c r="BI930">
        <v>927</v>
      </c>
      <c r="BJ930">
        <v>13145.256094246863</v>
      </c>
      <c r="BO930">
        <v>927</v>
      </c>
      <c r="BP930">
        <v>0.6</v>
      </c>
      <c r="BW930">
        <v>927</v>
      </c>
      <c r="BX930">
        <v>24.45505924845839</v>
      </c>
      <c r="CE930">
        <v>927</v>
      </c>
      <c r="CF930">
        <v>1807688.94451631</v>
      </c>
      <c r="CK930">
        <v>927</v>
      </c>
      <c r="CL930">
        <v>4564.8963548229813</v>
      </c>
      <c r="CS930">
        <v>926</v>
      </c>
      <c r="CT930" s="10">
        <v>8.7999999999999995E-2</v>
      </c>
      <c r="CU930" s="10">
        <v>5.8000000000000003E-2</v>
      </c>
      <c r="CV930" s="10">
        <v>4.3999999999999997E-2</v>
      </c>
      <c r="CW930" s="10">
        <v>7.1999999999999995E-2</v>
      </c>
      <c r="CX930" s="10">
        <v>0.06</v>
      </c>
      <c r="CY930" s="10">
        <v>7.3999999999999996E-2</v>
      </c>
      <c r="CZ930" s="10">
        <v>0.05</v>
      </c>
      <c r="DA930" s="10">
        <v>6.4000000000000001E-2</v>
      </c>
      <c r="DB930" s="10">
        <v>0.05</v>
      </c>
      <c r="DC930" s="10">
        <v>6.2E-2</v>
      </c>
      <c r="DD930" s="10">
        <v>0.06</v>
      </c>
      <c r="DE930" s="10">
        <v>5.3999999999999999E-2</v>
      </c>
      <c r="DF930" s="10">
        <v>4.8000000000000001E-2</v>
      </c>
      <c r="DG930" s="10">
        <v>7.1999999999999995E-2</v>
      </c>
      <c r="DH930" s="10">
        <v>5.6000000000000001E-2</v>
      </c>
      <c r="DI930" s="10">
        <v>8.7999999999999995E-2</v>
      </c>
      <c r="DJ930" s="25">
        <v>10375.899730682031</v>
      </c>
      <c r="DK930" s="10">
        <v>0.622</v>
      </c>
      <c r="DL930" s="10"/>
      <c r="DM930" s="10"/>
      <c r="DN930" s="10"/>
      <c r="DO930" s="10"/>
      <c r="DP930" s="10"/>
      <c r="DQ930" s="10"/>
      <c r="DR930" s="10"/>
      <c r="DS930" s="10"/>
      <c r="DT930" s="10"/>
      <c r="DU930" s="10"/>
      <c r="DV930" s="10"/>
    </row>
    <row r="931" spans="55:126" x14ac:dyDescent="0.35">
      <c r="BC931">
        <v>928</v>
      </c>
      <c r="BD931">
        <v>10958216.809362104</v>
      </c>
      <c r="BI931">
        <v>928</v>
      </c>
      <c r="BJ931">
        <v>-2393.1711300093107</v>
      </c>
      <c r="BO931">
        <v>928</v>
      </c>
      <c r="BP931">
        <v>0.59399999999999997</v>
      </c>
      <c r="BW931">
        <v>928</v>
      </c>
      <c r="BX931">
        <v>25.276409195180637</v>
      </c>
      <c r="CE931">
        <v>928</v>
      </c>
      <c r="CF931">
        <v>1466049.5066662789</v>
      </c>
      <c r="CK931">
        <v>928</v>
      </c>
      <c r="CL931">
        <v>4177.2841471601978</v>
      </c>
      <c r="CS931">
        <v>927</v>
      </c>
      <c r="CT931" s="10">
        <v>0.08</v>
      </c>
      <c r="CU931" s="10">
        <v>4.5999999999999999E-2</v>
      </c>
      <c r="CV931" s="10">
        <v>5.6000000000000001E-2</v>
      </c>
      <c r="CW931" s="10">
        <v>5.3999999999999999E-2</v>
      </c>
      <c r="CX931" s="10">
        <v>0.05</v>
      </c>
      <c r="CY931" s="10">
        <v>6.6000000000000003E-2</v>
      </c>
      <c r="CZ931" s="10">
        <v>5.6000000000000001E-2</v>
      </c>
      <c r="DA931" s="10">
        <v>6.6000000000000003E-2</v>
      </c>
      <c r="DB931" s="10">
        <v>6.8000000000000005E-2</v>
      </c>
      <c r="DC931" s="10">
        <v>6.2E-2</v>
      </c>
      <c r="DD931" s="10">
        <v>8.7999999999999995E-2</v>
      </c>
      <c r="DE931" s="10">
        <v>6.6000000000000003E-2</v>
      </c>
      <c r="DF931" s="10">
        <v>7.8E-2</v>
      </c>
      <c r="DG931" s="10">
        <v>6.8000000000000005E-2</v>
      </c>
      <c r="DH931" s="10">
        <v>4.8000000000000001E-2</v>
      </c>
      <c r="DI931" s="10">
        <v>4.8000000000000001E-2</v>
      </c>
      <c r="DJ931" s="25">
        <v>14401.548223160842</v>
      </c>
      <c r="DK931" s="10">
        <v>0.59199999999999997</v>
      </c>
      <c r="DL931" s="10"/>
      <c r="DM931" s="10"/>
      <c r="DN931" s="10"/>
      <c r="DO931" s="10"/>
      <c r="DP931" s="10"/>
      <c r="DQ931" s="10"/>
      <c r="DR931" s="10"/>
      <c r="DS931" s="10"/>
      <c r="DT931" s="10"/>
      <c r="DU931" s="10"/>
      <c r="DV931" s="10"/>
    </row>
    <row r="932" spans="55:126" x14ac:dyDescent="0.35">
      <c r="BC932">
        <v>929</v>
      </c>
      <c r="BD932">
        <v>4824320.0529276943</v>
      </c>
      <c r="BI932">
        <v>929</v>
      </c>
      <c r="BJ932">
        <v>10445.655530061938</v>
      </c>
      <c r="BO932">
        <v>929</v>
      </c>
      <c r="BP932">
        <v>0.58599999999999997</v>
      </c>
      <c r="BW932">
        <v>929</v>
      </c>
      <c r="BX932">
        <v>23.765028606409039</v>
      </c>
      <c r="CE932">
        <v>929</v>
      </c>
      <c r="CF932">
        <v>1550523.4676615132</v>
      </c>
      <c r="CK932">
        <v>929</v>
      </c>
      <c r="CL932">
        <v>3752.0980450573238</v>
      </c>
      <c r="CS932">
        <v>928</v>
      </c>
      <c r="CT932" s="10">
        <v>6.6000000000000003E-2</v>
      </c>
      <c r="CU932" s="10">
        <v>6.2E-2</v>
      </c>
      <c r="CV932" s="10">
        <v>5.6000000000000001E-2</v>
      </c>
      <c r="CW932" s="10">
        <v>6.6000000000000003E-2</v>
      </c>
      <c r="CX932" s="10">
        <v>4.5999999999999999E-2</v>
      </c>
      <c r="CY932" s="10">
        <v>0.05</v>
      </c>
      <c r="CZ932" s="10">
        <v>0.1</v>
      </c>
      <c r="DA932" s="10">
        <v>4.2000000000000003E-2</v>
      </c>
      <c r="DB932" s="10">
        <v>7.5999999999999998E-2</v>
      </c>
      <c r="DC932" s="10">
        <v>7.1999999999999995E-2</v>
      </c>
      <c r="DD932" s="10">
        <v>0.05</v>
      </c>
      <c r="DE932" s="10">
        <v>7.5999999999999998E-2</v>
      </c>
      <c r="DF932" s="10">
        <v>4.5999999999999999E-2</v>
      </c>
      <c r="DG932" s="10">
        <v>5.1999999999999998E-2</v>
      </c>
      <c r="DH932" s="10">
        <v>7.8E-2</v>
      </c>
      <c r="DI932" s="10">
        <v>6.2E-2</v>
      </c>
      <c r="DJ932" s="25">
        <v>9695.4444736041914</v>
      </c>
      <c r="DK932" s="10">
        <v>0.59199999999999997</v>
      </c>
      <c r="DL932" s="10"/>
      <c r="DM932" s="10"/>
      <c r="DN932" s="10"/>
      <c r="DO932" s="10"/>
      <c r="DP932" s="10"/>
      <c r="DQ932" s="10"/>
      <c r="DR932" s="10"/>
      <c r="DS932" s="10"/>
      <c r="DT932" s="10"/>
      <c r="DU932" s="10"/>
      <c r="DV932" s="10"/>
    </row>
    <row r="933" spans="55:126" x14ac:dyDescent="0.35">
      <c r="BC933">
        <v>930</v>
      </c>
      <c r="BD933">
        <v>4734932.9126858469</v>
      </c>
      <c r="BI933">
        <v>930</v>
      </c>
      <c r="BJ933">
        <v>13669.811610144521</v>
      </c>
      <c r="BO933">
        <v>930</v>
      </c>
      <c r="BP933">
        <v>0.56799999999999995</v>
      </c>
      <c r="BW933">
        <v>930</v>
      </c>
      <c r="BX933">
        <v>24.682662271591571</v>
      </c>
      <c r="CE933">
        <v>930</v>
      </c>
      <c r="CF933">
        <v>79671.542743466431</v>
      </c>
      <c r="CK933">
        <v>930</v>
      </c>
      <c r="CL933">
        <v>3150.2439993231446</v>
      </c>
      <c r="CS933">
        <v>929</v>
      </c>
      <c r="CT933" s="10">
        <v>7.0000000000000007E-2</v>
      </c>
      <c r="CU933" s="10">
        <v>7.0000000000000007E-2</v>
      </c>
      <c r="CV933" s="10">
        <v>8.4000000000000005E-2</v>
      </c>
      <c r="CW933" s="10">
        <v>7.1999999999999995E-2</v>
      </c>
      <c r="CX933" s="10">
        <v>5.1999999999999998E-2</v>
      </c>
      <c r="CY933" s="10">
        <v>5.6000000000000001E-2</v>
      </c>
      <c r="CZ933" s="10">
        <v>6.2E-2</v>
      </c>
      <c r="DA933" s="10">
        <v>6.6000000000000003E-2</v>
      </c>
      <c r="DB933" s="10">
        <v>6.4000000000000001E-2</v>
      </c>
      <c r="DC933" s="10">
        <v>6.8000000000000005E-2</v>
      </c>
      <c r="DD933" s="10">
        <v>5.1999999999999998E-2</v>
      </c>
      <c r="DE933" s="10">
        <v>5.6000000000000001E-2</v>
      </c>
      <c r="DF933" s="10">
        <v>6.8000000000000005E-2</v>
      </c>
      <c r="DG933" s="10">
        <v>5.1999999999999998E-2</v>
      </c>
      <c r="DH933" s="10">
        <v>0.05</v>
      </c>
      <c r="DI933" s="10">
        <v>5.8000000000000003E-2</v>
      </c>
      <c r="DJ933" s="25">
        <v>8612.8965650717309</v>
      </c>
      <c r="DK933" s="10">
        <v>0.62</v>
      </c>
      <c r="DL933" s="10"/>
      <c r="DM933" s="10"/>
      <c r="DN933" s="10"/>
      <c r="DO933" s="10"/>
      <c r="DP933" s="10"/>
      <c r="DQ933" s="10"/>
      <c r="DR933" s="10"/>
      <c r="DS933" s="10"/>
      <c r="DT933" s="10"/>
      <c r="DU933" s="10"/>
      <c r="DV933" s="10"/>
    </row>
    <row r="934" spans="55:126" x14ac:dyDescent="0.35">
      <c r="BC934">
        <v>931</v>
      </c>
      <c r="BD934">
        <v>4587835.6451521562</v>
      </c>
      <c r="BI934">
        <v>931</v>
      </c>
      <c r="BJ934">
        <v>9815.4863429983998</v>
      </c>
      <c r="BO934">
        <v>931</v>
      </c>
      <c r="BP934">
        <v>0.624</v>
      </c>
      <c r="BW934">
        <v>931</v>
      </c>
      <c r="BX934">
        <v>25.643024301855391</v>
      </c>
      <c r="CE934">
        <v>931</v>
      </c>
      <c r="CF934">
        <v>-1070128.2124500989</v>
      </c>
      <c r="CK934">
        <v>931</v>
      </c>
      <c r="CL934">
        <v>5111.2934449420827</v>
      </c>
      <c r="CS934">
        <v>930</v>
      </c>
      <c r="CT934" s="10">
        <v>3.4000000000000002E-2</v>
      </c>
      <c r="CU934" s="10">
        <v>5.3999999999999999E-2</v>
      </c>
      <c r="CV934" s="10">
        <v>6.4000000000000001E-2</v>
      </c>
      <c r="CW934" s="10">
        <v>6.4000000000000001E-2</v>
      </c>
      <c r="CX934" s="10">
        <v>8.2000000000000003E-2</v>
      </c>
      <c r="CY934" s="10">
        <v>7.1999999999999995E-2</v>
      </c>
      <c r="CZ934" s="10">
        <v>7.1999999999999995E-2</v>
      </c>
      <c r="DA934" s="10">
        <v>0.06</v>
      </c>
      <c r="DB934" s="10">
        <v>5.8000000000000003E-2</v>
      </c>
      <c r="DC934" s="10">
        <v>5.6000000000000001E-2</v>
      </c>
      <c r="DD934" s="10">
        <v>7.5999999999999998E-2</v>
      </c>
      <c r="DE934" s="10">
        <v>7.8E-2</v>
      </c>
      <c r="DF934" s="10">
        <v>6.2E-2</v>
      </c>
      <c r="DG934" s="10">
        <v>6.2E-2</v>
      </c>
      <c r="DH934" s="10">
        <v>0.05</v>
      </c>
      <c r="DI934" s="10">
        <v>5.6000000000000001E-2</v>
      </c>
      <c r="DJ934" s="25">
        <v>14593.099330515901</v>
      </c>
      <c r="DK934" s="10">
        <v>0.59599999999999997</v>
      </c>
      <c r="DL934" s="10"/>
      <c r="DM934" s="10"/>
      <c r="DN934" s="10"/>
      <c r="DO934" s="10"/>
      <c r="DP934" s="10"/>
      <c r="DQ934" s="10"/>
      <c r="DR934" s="10"/>
      <c r="DS934" s="10"/>
      <c r="DT934" s="10"/>
      <c r="DU934" s="10"/>
      <c r="DV934" s="10"/>
    </row>
    <row r="935" spans="55:126" x14ac:dyDescent="0.35">
      <c r="BC935">
        <v>932</v>
      </c>
      <c r="BD935">
        <v>4474647.5894420706</v>
      </c>
      <c r="BI935">
        <v>932</v>
      </c>
      <c r="BJ935">
        <v>9429.9814567222074</v>
      </c>
      <c r="BO935">
        <v>932</v>
      </c>
      <c r="BP935">
        <v>0.60599999999999998</v>
      </c>
      <c r="BW935">
        <v>932</v>
      </c>
      <c r="BX935">
        <v>23.33888380979316</v>
      </c>
      <c r="CE935">
        <v>932</v>
      </c>
      <c r="CF935">
        <v>1860952.7177726983</v>
      </c>
      <c r="CK935">
        <v>932</v>
      </c>
      <c r="CL935">
        <v>3534.2160174025485</v>
      </c>
      <c r="CS935">
        <v>931</v>
      </c>
      <c r="CT935" s="10">
        <v>5.6000000000000001E-2</v>
      </c>
      <c r="CU935" s="10">
        <v>0.05</v>
      </c>
      <c r="CV935" s="10">
        <v>7.0000000000000007E-2</v>
      </c>
      <c r="CW935" s="10">
        <v>0.06</v>
      </c>
      <c r="CX935" s="10">
        <v>0.08</v>
      </c>
      <c r="CY935" s="10">
        <v>6.6000000000000003E-2</v>
      </c>
      <c r="CZ935" s="10">
        <v>5.3999999999999999E-2</v>
      </c>
      <c r="DA935" s="10">
        <v>7.3999999999999996E-2</v>
      </c>
      <c r="DB935" s="10">
        <v>0.06</v>
      </c>
      <c r="DC935" s="10">
        <v>7.3999999999999996E-2</v>
      </c>
      <c r="DD935" s="10">
        <v>3.7999999999999999E-2</v>
      </c>
      <c r="DE935" s="10">
        <v>6.8000000000000005E-2</v>
      </c>
      <c r="DF935" s="10">
        <v>8.4000000000000005E-2</v>
      </c>
      <c r="DG935" s="10">
        <v>5.3999999999999999E-2</v>
      </c>
      <c r="DH935" s="10">
        <v>7.0000000000000007E-2</v>
      </c>
      <c r="DI935" s="10">
        <v>4.2000000000000003E-2</v>
      </c>
      <c r="DJ935" s="25">
        <v>9698.7680690158559</v>
      </c>
      <c r="DK935" s="10">
        <v>0.59199999999999997</v>
      </c>
      <c r="DL935" s="10"/>
      <c r="DM935" s="10"/>
      <c r="DN935" s="10"/>
      <c r="DO935" s="10"/>
      <c r="DP935" s="10"/>
      <c r="DQ935" s="10"/>
      <c r="DR935" s="10"/>
      <c r="DS935" s="10"/>
      <c r="DT935" s="10"/>
      <c r="DU935" s="10"/>
      <c r="DV935" s="10"/>
    </row>
    <row r="936" spans="55:126" x14ac:dyDescent="0.35">
      <c r="BC936">
        <v>933</v>
      </c>
      <c r="BD936">
        <v>5265931.7495061513</v>
      </c>
      <c r="BI936">
        <v>933</v>
      </c>
      <c r="BJ936">
        <v>8660.8575078269332</v>
      </c>
      <c r="BO936">
        <v>933</v>
      </c>
      <c r="BP936">
        <v>0.6</v>
      </c>
      <c r="BW936">
        <v>933</v>
      </c>
      <c r="BX936">
        <v>23.9892440688932</v>
      </c>
      <c r="CE936">
        <v>933</v>
      </c>
      <c r="CF936">
        <v>1945844.1807360565</v>
      </c>
      <c r="CK936">
        <v>933</v>
      </c>
      <c r="CL936">
        <v>-26673.448743792338</v>
      </c>
      <c r="CS936">
        <v>932</v>
      </c>
      <c r="CT936" s="10">
        <v>7.0000000000000007E-2</v>
      </c>
      <c r="CU936" s="10">
        <v>4.3999999999999997E-2</v>
      </c>
      <c r="CV936" s="10">
        <v>0.09</v>
      </c>
      <c r="CW936" s="10">
        <v>5.1999999999999998E-2</v>
      </c>
      <c r="CX936" s="10">
        <v>6.6000000000000003E-2</v>
      </c>
      <c r="CY936" s="10">
        <v>5.6000000000000001E-2</v>
      </c>
      <c r="CZ936" s="10">
        <v>6.4000000000000001E-2</v>
      </c>
      <c r="DA936" s="10">
        <v>5.3999999999999999E-2</v>
      </c>
      <c r="DB936" s="10">
        <v>5.3999999999999999E-2</v>
      </c>
      <c r="DC936" s="10">
        <v>0.06</v>
      </c>
      <c r="DD936" s="10">
        <v>4.5999999999999999E-2</v>
      </c>
      <c r="DE936" s="10">
        <v>7.5999999999999998E-2</v>
      </c>
      <c r="DF936" s="10">
        <v>6.8000000000000005E-2</v>
      </c>
      <c r="DG936" s="10">
        <v>6.6000000000000003E-2</v>
      </c>
      <c r="DH936" s="10">
        <v>0.05</v>
      </c>
      <c r="DI936" s="10">
        <v>8.4000000000000005E-2</v>
      </c>
      <c r="DJ936" s="25">
        <v>14768.903891184496</v>
      </c>
      <c r="DK936" s="10">
        <v>0.622</v>
      </c>
      <c r="DL936" s="10"/>
      <c r="DM936" s="10"/>
      <c r="DN936" s="10"/>
      <c r="DO936" s="10"/>
      <c r="DP936" s="10"/>
      <c r="DQ936" s="10"/>
      <c r="DR936" s="10"/>
      <c r="DS936" s="10"/>
      <c r="DT936" s="10"/>
      <c r="DU936" s="10"/>
      <c r="DV936" s="10"/>
    </row>
    <row r="937" spans="55:126" x14ac:dyDescent="0.35">
      <c r="BC937">
        <v>934</v>
      </c>
      <c r="BD937">
        <v>5171145.5405568499</v>
      </c>
      <c r="BI937">
        <v>934</v>
      </c>
      <c r="BJ937">
        <v>10538.484721398643</v>
      </c>
      <c r="BO937">
        <v>934</v>
      </c>
      <c r="BP937">
        <v>0.59799999999999998</v>
      </c>
      <c r="BW937">
        <v>934</v>
      </c>
      <c r="BX937">
        <v>24.338063071435514</v>
      </c>
      <c r="CE937">
        <v>934</v>
      </c>
      <c r="CF937">
        <v>1162447.1982456988</v>
      </c>
      <c r="CK937">
        <v>934</v>
      </c>
      <c r="CL937">
        <v>5242.5588168607173</v>
      </c>
      <c r="CS937">
        <v>933</v>
      </c>
      <c r="CT937" s="10">
        <v>6.4000000000000001E-2</v>
      </c>
      <c r="CU937" s="10">
        <v>5.6000000000000001E-2</v>
      </c>
      <c r="CV937" s="10">
        <v>5.6000000000000001E-2</v>
      </c>
      <c r="CW937" s="10">
        <v>0.06</v>
      </c>
      <c r="CX937" s="10">
        <v>7.3999999999999996E-2</v>
      </c>
      <c r="CY937" s="10">
        <v>0.06</v>
      </c>
      <c r="CZ937" s="10">
        <v>0.06</v>
      </c>
      <c r="DA937" s="10">
        <v>6.6000000000000003E-2</v>
      </c>
      <c r="DB937" s="10">
        <v>5.1999999999999998E-2</v>
      </c>
      <c r="DC937" s="10">
        <v>7.1999999999999995E-2</v>
      </c>
      <c r="DD937" s="10">
        <v>5.8000000000000003E-2</v>
      </c>
      <c r="DE937" s="10">
        <v>6.8000000000000005E-2</v>
      </c>
      <c r="DF937" s="10">
        <v>7.0000000000000007E-2</v>
      </c>
      <c r="DG937" s="10">
        <v>7.3999999999999996E-2</v>
      </c>
      <c r="DH937" s="10">
        <v>5.3999999999999999E-2</v>
      </c>
      <c r="DI937" s="10">
        <v>5.6000000000000001E-2</v>
      </c>
      <c r="DJ937" s="25">
        <v>10030.588974274415</v>
      </c>
      <c r="DK937" s="10">
        <v>0.59399999999999997</v>
      </c>
      <c r="DL937" s="10"/>
      <c r="DM937" s="10"/>
      <c r="DN937" s="10"/>
      <c r="DO937" s="10"/>
      <c r="DP937" s="10"/>
      <c r="DQ937" s="10"/>
      <c r="DR937" s="10"/>
      <c r="DS937" s="10"/>
      <c r="DT937" s="10"/>
      <c r="DU937" s="10"/>
      <c r="DV937" s="10"/>
    </row>
    <row r="938" spans="55:126" x14ac:dyDescent="0.35">
      <c r="BC938">
        <v>935</v>
      </c>
      <c r="BD938">
        <v>4748680.780422762</v>
      </c>
      <c r="BI938">
        <v>935</v>
      </c>
      <c r="BJ938">
        <v>6738.9271693675137</v>
      </c>
      <c r="BO938">
        <v>935</v>
      </c>
      <c r="BP938">
        <v>0.56000000000000005</v>
      </c>
      <c r="BW938">
        <v>935</v>
      </c>
      <c r="BX938">
        <v>28.979096122064078</v>
      </c>
      <c r="CE938">
        <v>935</v>
      </c>
      <c r="CF938">
        <v>-2403644.6062098122</v>
      </c>
      <c r="CK938">
        <v>935</v>
      </c>
      <c r="CL938">
        <v>3386.714467821902</v>
      </c>
      <c r="CS938">
        <v>934</v>
      </c>
      <c r="CT938" s="10">
        <v>6.2E-2</v>
      </c>
      <c r="CU938" s="10">
        <v>6.6000000000000003E-2</v>
      </c>
      <c r="CV938" s="10">
        <v>7.5999999999999998E-2</v>
      </c>
      <c r="CW938" s="10">
        <v>6.6000000000000003E-2</v>
      </c>
      <c r="CX938" s="10">
        <v>8.2000000000000003E-2</v>
      </c>
      <c r="CY938" s="10">
        <v>4.2000000000000003E-2</v>
      </c>
      <c r="CZ938" s="10">
        <v>7.1999999999999995E-2</v>
      </c>
      <c r="DA938" s="10">
        <v>7.0000000000000007E-2</v>
      </c>
      <c r="DB938" s="10">
        <v>6.2E-2</v>
      </c>
      <c r="DC938" s="10">
        <v>5.8000000000000003E-2</v>
      </c>
      <c r="DD938" s="10">
        <v>0.05</v>
      </c>
      <c r="DE938" s="10">
        <v>5.8000000000000003E-2</v>
      </c>
      <c r="DF938" s="10">
        <v>4.8000000000000001E-2</v>
      </c>
      <c r="DG938" s="10">
        <v>6.8000000000000005E-2</v>
      </c>
      <c r="DH938" s="10">
        <v>6.2E-2</v>
      </c>
      <c r="DI938" s="10">
        <v>5.8000000000000003E-2</v>
      </c>
      <c r="DJ938" s="25">
        <v>10123.640750156883</v>
      </c>
      <c r="DK938" s="10">
        <v>0.59599999999999997</v>
      </c>
      <c r="DL938" s="10"/>
      <c r="DM938" s="10"/>
      <c r="DN938" s="10"/>
      <c r="DO938" s="10"/>
      <c r="DP938" s="10"/>
      <c r="DQ938" s="10"/>
      <c r="DR938" s="10"/>
      <c r="DS938" s="10"/>
      <c r="DT938" s="10"/>
      <c r="DU938" s="10"/>
      <c r="DV938" s="10"/>
    </row>
    <row r="939" spans="55:126" x14ac:dyDescent="0.35">
      <c r="BC939">
        <v>936</v>
      </c>
      <c r="BD939">
        <v>5926803.3070312664</v>
      </c>
      <c r="BI939">
        <v>936</v>
      </c>
      <c r="BJ939">
        <v>11323.744881980552</v>
      </c>
      <c r="BO939">
        <v>936</v>
      </c>
      <c r="BP939">
        <v>0.59199999999999997</v>
      </c>
      <c r="BW939">
        <v>936</v>
      </c>
      <c r="BX939">
        <v>24.763570285604732</v>
      </c>
      <c r="CE939">
        <v>936</v>
      </c>
      <c r="CF939">
        <v>1528670.228492409</v>
      </c>
      <c r="CK939">
        <v>936</v>
      </c>
      <c r="CL939">
        <v>770.25582334983903</v>
      </c>
      <c r="CS939">
        <v>935</v>
      </c>
      <c r="CT939" s="10">
        <v>4.5999999999999999E-2</v>
      </c>
      <c r="CU939" s="10">
        <v>6.8000000000000005E-2</v>
      </c>
      <c r="CV939" s="10">
        <v>5.3999999999999999E-2</v>
      </c>
      <c r="CW939" s="10">
        <v>6.6000000000000003E-2</v>
      </c>
      <c r="CX939" s="10">
        <v>6.6000000000000003E-2</v>
      </c>
      <c r="CY939" s="10">
        <v>4.8000000000000001E-2</v>
      </c>
      <c r="CZ939" s="10">
        <v>5.1999999999999998E-2</v>
      </c>
      <c r="DA939" s="10">
        <v>6.2E-2</v>
      </c>
      <c r="DB939" s="10">
        <v>6.8000000000000005E-2</v>
      </c>
      <c r="DC939" s="10">
        <v>0.06</v>
      </c>
      <c r="DD939" s="10">
        <v>6.8000000000000005E-2</v>
      </c>
      <c r="DE939" s="10">
        <v>0.06</v>
      </c>
      <c r="DF939" s="10">
        <v>8.4000000000000005E-2</v>
      </c>
      <c r="DG939" s="10">
        <v>6.2E-2</v>
      </c>
      <c r="DH939" s="10">
        <v>7.0000000000000007E-2</v>
      </c>
      <c r="DI939" s="10">
        <v>6.6000000000000003E-2</v>
      </c>
      <c r="DJ939" s="25">
        <v>3052.3964218277456</v>
      </c>
      <c r="DK939" s="10">
        <v>0.59599999999999997</v>
      </c>
      <c r="DL939" s="10"/>
      <c r="DM939" s="10"/>
      <c r="DN939" s="10"/>
      <c r="DO939" s="10"/>
      <c r="DP939" s="10"/>
      <c r="DQ939" s="10"/>
      <c r="DR939" s="10"/>
      <c r="DS939" s="10"/>
      <c r="DT939" s="10"/>
      <c r="DU939" s="10"/>
      <c r="DV939" s="10"/>
    </row>
    <row r="940" spans="55:126" x14ac:dyDescent="0.35">
      <c r="BC940">
        <v>937</v>
      </c>
      <c r="BD940">
        <v>4434492.9222292621</v>
      </c>
      <c r="BI940">
        <v>937</v>
      </c>
      <c r="BJ940">
        <v>7806.7999356878445</v>
      </c>
      <c r="BO940">
        <v>937</v>
      </c>
      <c r="BP940">
        <v>0.59</v>
      </c>
      <c r="BW940">
        <v>937</v>
      </c>
      <c r="BX940">
        <v>22.806789887959951</v>
      </c>
      <c r="CE940">
        <v>937</v>
      </c>
      <c r="CF940">
        <v>2265566.4568450348</v>
      </c>
      <c r="CK940">
        <v>937</v>
      </c>
      <c r="CL940">
        <v>-3524.2555037691104</v>
      </c>
      <c r="CS940">
        <v>936</v>
      </c>
      <c r="CT940" s="10">
        <v>5.1999999999999998E-2</v>
      </c>
      <c r="CU940" s="10">
        <v>7.0000000000000007E-2</v>
      </c>
      <c r="CV940" s="10">
        <v>5.3999999999999999E-2</v>
      </c>
      <c r="CW940" s="10">
        <v>6.6000000000000003E-2</v>
      </c>
      <c r="CX940" s="10">
        <v>7.5999999999999998E-2</v>
      </c>
      <c r="CY940" s="10">
        <v>6.4000000000000001E-2</v>
      </c>
      <c r="CZ940" s="10">
        <v>7.5999999999999998E-2</v>
      </c>
      <c r="DA940" s="10">
        <v>5.1999999999999998E-2</v>
      </c>
      <c r="DB940" s="10">
        <v>5.8000000000000003E-2</v>
      </c>
      <c r="DC940" s="10">
        <v>7.0000000000000007E-2</v>
      </c>
      <c r="DD940" s="10">
        <v>5.3999999999999999E-2</v>
      </c>
      <c r="DE940" s="10">
        <v>6.2E-2</v>
      </c>
      <c r="DF940" s="10">
        <v>6.8000000000000005E-2</v>
      </c>
      <c r="DG940" s="10">
        <v>5.3999999999999999E-2</v>
      </c>
      <c r="DH940" s="10">
        <v>5.6000000000000001E-2</v>
      </c>
      <c r="DI940" s="10">
        <v>6.8000000000000005E-2</v>
      </c>
      <c r="DJ940" s="25">
        <v>11845.891456982827</v>
      </c>
      <c r="DK940" s="10">
        <v>0.57199999999999995</v>
      </c>
      <c r="DL940" s="10"/>
      <c r="DM940" s="10"/>
      <c r="DN940" s="10"/>
      <c r="DO940" s="10"/>
      <c r="DP940" s="10"/>
      <c r="DQ940" s="10"/>
      <c r="DR940" s="10"/>
      <c r="DS940" s="10"/>
      <c r="DT940" s="10"/>
      <c r="DU940" s="10"/>
      <c r="DV940" s="10"/>
    </row>
    <row r="941" spans="55:126" x14ac:dyDescent="0.35">
      <c r="BC941">
        <v>938</v>
      </c>
      <c r="BD941">
        <v>4694805.2006878275</v>
      </c>
      <c r="BI941">
        <v>938</v>
      </c>
      <c r="BJ941">
        <v>11459.416335884865</v>
      </c>
      <c r="BO941">
        <v>938</v>
      </c>
      <c r="BP941">
        <v>0.60399999999999998</v>
      </c>
      <c r="BW941">
        <v>938</v>
      </c>
      <c r="BX941">
        <v>27.003254990036691</v>
      </c>
      <c r="CE941">
        <v>938</v>
      </c>
      <c r="CF941">
        <v>1982405.284829082</v>
      </c>
      <c r="CK941">
        <v>938</v>
      </c>
      <c r="CL941">
        <v>4531.0339009619447</v>
      </c>
      <c r="CS941">
        <v>937</v>
      </c>
      <c r="CT941" s="10">
        <v>0.06</v>
      </c>
      <c r="CU941" s="10">
        <v>6.8000000000000005E-2</v>
      </c>
      <c r="CV941" s="10">
        <v>7.0000000000000007E-2</v>
      </c>
      <c r="CW941" s="10">
        <v>6.6000000000000003E-2</v>
      </c>
      <c r="CX941" s="10">
        <v>7.3999999999999996E-2</v>
      </c>
      <c r="CY941" s="10">
        <v>6.4000000000000001E-2</v>
      </c>
      <c r="CZ941" s="10">
        <v>6.2E-2</v>
      </c>
      <c r="DA941" s="10">
        <v>6.6000000000000003E-2</v>
      </c>
      <c r="DB941" s="10">
        <v>5.6000000000000001E-2</v>
      </c>
      <c r="DC941" s="10">
        <v>7.5999999999999998E-2</v>
      </c>
      <c r="DD941" s="10">
        <v>5.8000000000000003E-2</v>
      </c>
      <c r="DE941" s="10">
        <v>4.8000000000000001E-2</v>
      </c>
      <c r="DF941" s="10">
        <v>4.5999999999999999E-2</v>
      </c>
      <c r="DG941" s="10">
        <v>6.6000000000000003E-2</v>
      </c>
      <c r="DH941" s="10">
        <v>5.1999999999999998E-2</v>
      </c>
      <c r="DI941" s="10">
        <v>6.8000000000000005E-2</v>
      </c>
      <c r="DJ941" s="25">
        <v>11147.402441182288</v>
      </c>
      <c r="DK941" s="10">
        <v>0.626</v>
      </c>
      <c r="DL941" s="10"/>
      <c r="DM941" s="10"/>
      <c r="DN941" s="10"/>
      <c r="DO941" s="10"/>
      <c r="DP941" s="10"/>
      <c r="DQ941" s="10"/>
      <c r="DR941" s="10"/>
      <c r="DS941" s="10"/>
      <c r="DT941" s="10"/>
      <c r="DU941" s="10"/>
      <c r="DV941" s="10"/>
    </row>
    <row r="942" spans="55:126" x14ac:dyDescent="0.35">
      <c r="BC942">
        <v>939</v>
      </c>
      <c r="BD942">
        <v>4676279.4739181437</v>
      </c>
      <c r="BI942">
        <v>939</v>
      </c>
      <c r="BJ942">
        <v>7100.2659155053861</v>
      </c>
      <c r="BO942">
        <v>939</v>
      </c>
      <c r="BP942">
        <v>0.63</v>
      </c>
      <c r="BW942">
        <v>939</v>
      </c>
      <c r="BX942">
        <v>26.056372977679608</v>
      </c>
      <c r="CE942">
        <v>939</v>
      </c>
      <c r="CF942">
        <v>-13809504.005344883</v>
      </c>
      <c r="CK942">
        <v>939</v>
      </c>
      <c r="CL942">
        <v>3261.2161406995288</v>
      </c>
      <c r="CS942">
        <v>938</v>
      </c>
      <c r="CT942" s="10">
        <v>0.05</v>
      </c>
      <c r="CU942" s="10">
        <v>6.4000000000000001E-2</v>
      </c>
      <c r="CV942" s="10">
        <v>7.8E-2</v>
      </c>
      <c r="CW942" s="10">
        <v>0.06</v>
      </c>
      <c r="CX942" s="10">
        <v>0.04</v>
      </c>
      <c r="CY942" s="10">
        <v>6.8000000000000005E-2</v>
      </c>
      <c r="CZ942" s="10">
        <v>7.0000000000000007E-2</v>
      </c>
      <c r="DA942" s="10">
        <v>6.2E-2</v>
      </c>
      <c r="DB942" s="10">
        <v>6.8000000000000005E-2</v>
      </c>
      <c r="DC942" s="10">
        <v>0.08</v>
      </c>
      <c r="DD942" s="10">
        <v>5.6000000000000001E-2</v>
      </c>
      <c r="DE942" s="10">
        <v>5.6000000000000001E-2</v>
      </c>
      <c r="DF942" s="10">
        <v>0.06</v>
      </c>
      <c r="DG942" s="10">
        <v>7.1999999999999995E-2</v>
      </c>
      <c r="DH942" s="10">
        <v>5.3999999999999999E-2</v>
      </c>
      <c r="DI942" s="10">
        <v>6.2E-2</v>
      </c>
      <c r="DJ942" s="25">
        <v>11587.271550359552</v>
      </c>
      <c r="DK942" s="10">
        <v>0.60799999999999998</v>
      </c>
      <c r="DL942" s="10"/>
      <c r="DM942" s="10"/>
      <c r="DN942" s="10"/>
      <c r="DO942" s="10"/>
      <c r="DP942" s="10"/>
      <c r="DQ942" s="10"/>
      <c r="DR942" s="10"/>
      <c r="DS942" s="10"/>
      <c r="DT942" s="10"/>
      <c r="DU942" s="10"/>
      <c r="DV942" s="10"/>
    </row>
    <row r="943" spans="55:126" x14ac:dyDescent="0.35">
      <c r="BC943">
        <v>940</v>
      </c>
      <c r="BD943">
        <v>10016554.222361756</v>
      </c>
      <c r="BI943">
        <v>940</v>
      </c>
      <c r="BJ943">
        <v>8345.5137668022362</v>
      </c>
      <c r="BO943">
        <v>940</v>
      </c>
      <c r="BP943">
        <v>0.56200000000000006</v>
      </c>
      <c r="BW943">
        <v>940</v>
      </c>
      <c r="BX943">
        <v>27.454976686198478</v>
      </c>
      <c r="CE943">
        <v>940</v>
      </c>
      <c r="CF943">
        <v>1883543.7818015323</v>
      </c>
      <c r="CK943">
        <v>940</v>
      </c>
      <c r="CL943">
        <v>4063.5590541310112</v>
      </c>
      <c r="CS943">
        <v>939</v>
      </c>
      <c r="CT943" s="10">
        <v>5.1999999999999998E-2</v>
      </c>
      <c r="CU943" s="10">
        <v>5.8000000000000003E-2</v>
      </c>
      <c r="CV943" s="10">
        <v>7.0000000000000007E-2</v>
      </c>
      <c r="CW943" s="10">
        <v>0.05</v>
      </c>
      <c r="CX943" s="10">
        <v>7.8E-2</v>
      </c>
      <c r="CY943" s="10">
        <v>6.6000000000000003E-2</v>
      </c>
      <c r="CZ943" s="10">
        <v>5.8000000000000003E-2</v>
      </c>
      <c r="DA943" s="10">
        <v>7.5999999999999998E-2</v>
      </c>
      <c r="DB943" s="10">
        <v>7.0000000000000007E-2</v>
      </c>
      <c r="DC943" s="10">
        <v>0.06</v>
      </c>
      <c r="DD943" s="10">
        <v>6.4000000000000001E-2</v>
      </c>
      <c r="DE943" s="10">
        <v>6.8000000000000005E-2</v>
      </c>
      <c r="DF943" s="10">
        <v>5.6000000000000001E-2</v>
      </c>
      <c r="DG943" s="10">
        <v>0.05</v>
      </c>
      <c r="DH943" s="10">
        <v>6.6000000000000003E-2</v>
      </c>
      <c r="DI943" s="10">
        <v>5.8000000000000003E-2</v>
      </c>
      <c r="DJ943" s="25">
        <v>12125.882066577655</v>
      </c>
      <c r="DK943" s="10">
        <v>0.63</v>
      </c>
      <c r="DL943" s="10"/>
      <c r="DM943" s="10"/>
      <c r="DN943" s="10"/>
      <c r="DO943" s="10"/>
      <c r="DP943" s="10"/>
      <c r="DQ943" s="10"/>
      <c r="DR943" s="10"/>
      <c r="DS943" s="10"/>
      <c r="DT943" s="10"/>
      <c r="DU943" s="10"/>
      <c r="DV943" s="10"/>
    </row>
    <row r="944" spans="55:126" x14ac:dyDescent="0.35">
      <c r="BC944">
        <v>941</v>
      </c>
      <c r="BD944">
        <v>12392934.078306768</v>
      </c>
      <c r="BI944">
        <v>941</v>
      </c>
      <c r="BJ944">
        <v>10235.913195645109</v>
      </c>
      <c r="BO944">
        <v>941</v>
      </c>
      <c r="BP944">
        <v>0.56599999999999995</v>
      </c>
      <c r="BW944">
        <v>941</v>
      </c>
      <c r="BX944">
        <v>5.3184882963959081</v>
      </c>
      <c r="CE944">
        <v>941</v>
      </c>
      <c r="CF944">
        <v>1509712.6080710576</v>
      </c>
      <c r="CK944">
        <v>941</v>
      </c>
      <c r="CL944">
        <v>4070.3810077774447</v>
      </c>
      <c r="CS944">
        <v>940</v>
      </c>
      <c r="CT944" s="10">
        <v>0.05</v>
      </c>
      <c r="CU944" s="10">
        <v>5.3999999999999999E-2</v>
      </c>
      <c r="CV944" s="10">
        <v>0.06</v>
      </c>
      <c r="CW944" s="10">
        <v>5.3999999999999999E-2</v>
      </c>
      <c r="CX944" s="10">
        <v>8.7999999999999995E-2</v>
      </c>
      <c r="CY944" s="10">
        <v>6.4000000000000001E-2</v>
      </c>
      <c r="CZ944" s="10">
        <v>8.4000000000000005E-2</v>
      </c>
      <c r="DA944" s="10">
        <v>6.8000000000000005E-2</v>
      </c>
      <c r="DB944" s="10">
        <v>7.8E-2</v>
      </c>
      <c r="DC944" s="10">
        <v>5.3999999999999999E-2</v>
      </c>
      <c r="DD944" s="10">
        <v>0.06</v>
      </c>
      <c r="DE944" s="10">
        <v>4.2000000000000003E-2</v>
      </c>
      <c r="DF944" s="10">
        <v>7.0000000000000007E-2</v>
      </c>
      <c r="DG944" s="10">
        <v>5.6000000000000001E-2</v>
      </c>
      <c r="DH944" s="10">
        <v>0.06</v>
      </c>
      <c r="DI944" s="10">
        <v>5.8000000000000003E-2</v>
      </c>
      <c r="DJ944" s="25">
        <v>11945.283621704964</v>
      </c>
      <c r="DK944" s="10">
        <v>0.63400000000000001</v>
      </c>
      <c r="DL944" s="10"/>
      <c r="DM944" s="10"/>
      <c r="DN944" s="10"/>
      <c r="DO944" s="10"/>
      <c r="DP944" s="10"/>
      <c r="DQ944" s="10"/>
      <c r="DR944" s="10"/>
      <c r="DS944" s="10"/>
      <c r="DT944" s="10"/>
      <c r="DU944" s="10"/>
      <c r="DV944" s="10"/>
    </row>
    <row r="945" spans="55:126" x14ac:dyDescent="0.35">
      <c r="BC945">
        <v>942</v>
      </c>
      <c r="BD945">
        <v>5180333.2781454958</v>
      </c>
      <c r="BI945">
        <v>942</v>
      </c>
      <c r="BJ945">
        <v>-906.3043922876592</v>
      </c>
      <c r="BO945">
        <v>942</v>
      </c>
      <c r="BP945">
        <v>0.626</v>
      </c>
      <c r="BW945">
        <v>942</v>
      </c>
      <c r="BX945">
        <v>25.063639962934225</v>
      </c>
      <c r="CE945">
        <v>942</v>
      </c>
      <c r="CF945">
        <v>2327392.9097665483</v>
      </c>
      <c r="CK945">
        <v>942</v>
      </c>
      <c r="CL945">
        <v>2815.4006595906544</v>
      </c>
      <c r="CS945">
        <v>941</v>
      </c>
      <c r="CT945" s="10">
        <v>7.1999999999999995E-2</v>
      </c>
      <c r="CU945" s="10">
        <v>4.8000000000000001E-2</v>
      </c>
      <c r="CV945" s="10">
        <v>6.2E-2</v>
      </c>
      <c r="CW945" s="10">
        <v>6.6000000000000003E-2</v>
      </c>
      <c r="CX945" s="10">
        <v>5.1999999999999998E-2</v>
      </c>
      <c r="CY945" s="10">
        <v>6.2E-2</v>
      </c>
      <c r="CZ945" s="10">
        <v>0.06</v>
      </c>
      <c r="DA945" s="10">
        <v>6.6000000000000003E-2</v>
      </c>
      <c r="DB945" s="10">
        <v>0.06</v>
      </c>
      <c r="DC945" s="10">
        <v>5.8000000000000003E-2</v>
      </c>
      <c r="DD945" s="10">
        <v>7.3999999999999996E-2</v>
      </c>
      <c r="DE945" s="10">
        <v>7.0000000000000007E-2</v>
      </c>
      <c r="DF945" s="10">
        <v>6.8000000000000005E-2</v>
      </c>
      <c r="DG945" s="10">
        <v>6.4000000000000001E-2</v>
      </c>
      <c r="DH945" s="10">
        <v>0.06</v>
      </c>
      <c r="DI945" s="10">
        <v>5.8000000000000003E-2</v>
      </c>
      <c r="DJ945" s="25">
        <v>10935.982618076838</v>
      </c>
      <c r="DK945" s="10">
        <v>0.6</v>
      </c>
      <c r="DL945" s="10"/>
      <c r="DM945" s="10"/>
      <c r="DN945" s="10"/>
      <c r="DO945" s="10"/>
      <c r="DP945" s="10"/>
      <c r="DQ945" s="10"/>
      <c r="DR945" s="10"/>
      <c r="DS945" s="10"/>
      <c r="DT945" s="10"/>
      <c r="DU945" s="10"/>
      <c r="DV945" s="10"/>
    </row>
    <row r="946" spans="55:126" x14ac:dyDescent="0.35">
      <c r="BC946">
        <v>943</v>
      </c>
      <c r="BD946">
        <v>4774389.4813133962</v>
      </c>
      <c r="BI946">
        <v>943</v>
      </c>
      <c r="BJ946">
        <v>11503.629602454272</v>
      </c>
      <c r="BO946">
        <v>943</v>
      </c>
      <c r="BP946">
        <v>0.66</v>
      </c>
      <c r="BW946">
        <v>943</v>
      </c>
      <c r="BX946">
        <v>26.649237356284253</v>
      </c>
      <c r="CE946">
        <v>943</v>
      </c>
      <c r="CF946">
        <v>6967315.7167095076</v>
      </c>
      <c r="CK946">
        <v>943</v>
      </c>
      <c r="CL946">
        <v>649.3972920348499</v>
      </c>
      <c r="CS946">
        <v>942</v>
      </c>
      <c r="CT946" s="10">
        <v>0.05</v>
      </c>
      <c r="CU946" s="10">
        <v>6.2E-2</v>
      </c>
      <c r="CV946" s="10">
        <v>5.3999999999999999E-2</v>
      </c>
      <c r="CW946" s="10">
        <v>7.5999999999999998E-2</v>
      </c>
      <c r="CX946" s="10">
        <v>0.08</v>
      </c>
      <c r="CY946" s="10">
        <v>7.1999999999999995E-2</v>
      </c>
      <c r="CZ946" s="10">
        <v>5.6000000000000001E-2</v>
      </c>
      <c r="DA946" s="10">
        <v>8.2000000000000003E-2</v>
      </c>
      <c r="DB946" s="10">
        <v>0.05</v>
      </c>
      <c r="DC946" s="10">
        <v>7.1999999999999995E-2</v>
      </c>
      <c r="DD946" s="10">
        <v>6.8000000000000005E-2</v>
      </c>
      <c r="DE946" s="10">
        <v>6.6000000000000003E-2</v>
      </c>
      <c r="DF946" s="10">
        <v>4.2000000000000003E-2</v>
      </c>
      <c r="DG946" s="10">
        <v>0.06</v>
      </c>
      <c r="DH946" s="10">
        <v>6.8000000000000005E-2</v>
      </c>
      <c r="DI946" s="10">
        <v>4.2000000000000003E-2</v>
      </c>
      <c r="DJ946" s="25">
        <v>8611.8791018322427</v>
      </c>
      <c r="DK946" s="10">
        <v>0.6</v>
      </c>
      <c r="DL946" s="10"/>
      <c r="DM946" s="10"/>
      <c r="DN946" s="10"/>
      <c r="DO946" s="10"/>
      <c r="DP946" s="10"/>
      <c r="DQ946" s="10"/>
      <c r="DR946" s="10"/>
      <c r="DS946" s="10"/>
      <c r="DT946" s="10"/>
      <c r="DU946" s="10"/>
      <c r="DV946" s="10"/>
    </row>
    <row r="947" spans="55:126" x14ac:dyDescent="0.35">
      <c r="BC947">
        <v>944</v>
      </c>
      <c r="BD947">
        <v>5015036.4787511276</v>
      </c>
      <c r="BI947">
        <v>944</v>
      </c>
      <c r="BJ947">
        <v>9709.9389312664007</v>
      </c>
      <c r="BO947">
        <v>944</v>
      </c>
      <c r="BP947">
        <v>0.65</v>
      </c>
      <c r="BW947">
        <v>944</v>
      </c>
      <c r="BX947">
        <v>24.358610439418189</v>
      </c>
      <c r="CE947">
        <v>944</v>
      </c>
      <c r="CF947">
        <v>2278940.3400855446</v>
      </c>
      <c r="CK947">
        <v>944</v>
      </c>
      <c r="CL947">
        <v>5135.3028708177426</v>
      </c>
      <c r="CS947">
        <v>943</v>
      </c>
      <c r="CT947" s="10">
        <v>5.6000000000000001E-2</v>
      </c>
      <c r="CU947" s="10">
        <v>6.8000000000000005E-2</v>
      </c>
      <c r="CV947" s="10">
        <v>8.4000000000000005E-2</v>
      </c>
      <c r="CW947" s="10">
        <v>6.2E-2</v>
      </c>
      <c r="CX947" s="10">
        <v>6.2E-2</v>
      </c>
      <c r="CY947" s="10">
        <v>0.06</v>
      </c>
      <c r="CZ947" s="10">
        <v>5.3999999999999999E-2</v>
      </c>
      <c r="DA947" s="10">
        <v>5.6000000000000001E-2</v>
      </c>
      <c r="DB947" s="10">
        <v>6.2E-2</v>
      </c>
      <c r="DC947" s="10">
        <v>0.06</v>
      </c>
      <c r="DD947" s="10">
        <v>5.6000000000000001E-2</v>
      </c>
      <c r="DE947" s="10">
        <v>6.8000000000000005E-2</v>
      </c>
      <c r="DF947" s="10">
        <v>5.8000000000000003E-2</v>
      </c>
      <c r="DG947" s="10">
        <v>5.8000000000000003E-2</v>
      </c>
      <c r="DH947" s="10">
        <v>5.8000000000000003E-2</v>
      </c>
      <c r="DI947" s="10">
        <v>7.8E-2</v>
      </c>
      <c r="DJ947" s="25">
        <v>9737.0943718369872</v>
      </c>
      <c r="DK947" s="10">
        <v>0.61</v>
      </c>
      <c r="DL947" s="10"/>
      <c r="DM947" s="10"/>
      <c r="DN947" s="10"/>
      <c r="DO947" s="10"/>
      <c r="DP947" s="10"/>
      <c r="DQ947" s="10"/>
      <c r="DR947" s="10"/>
      <c r="DS947" s="10"/>
      <c r="DT947" s="10"/>
      <c r="DU947" s="10"/>
      <c r="DV947" s="10"/>
    </row>
    <row r="948" spans="55:126" x14ac:dyDescent="0.35">
      <c r="BC948">
        <v>945</v>
      </c>
      <c r="BD948">
        <v>5410793.409181755</v>
      </c>
      <c r="BI948">
        <v>945</v>
      </c>
      <c r="BJ948">
        <v>10084.569906890916</v>
      </c>
      <c r="BO948">
        <v>945</v>
      </c>
      <c r="BP948">
        <v>0.60399999999999998</v>
      </c>
      <c r="BW948">
        <v>945</v>
      </c>
      <c r="BX948">
        <v>24.329300912432913</v>
      </c>
      <c r="CE948">
        <v>945</v>
      </c>
      <c r="CF948">
        <v>1603183.9141490653</v>
      </c>
      <c r="CK948">
        <v>945</v>
      </c>
      <c r="CL948">
        <v>2798.309723767195</v>
      </c>
      <c r="CS948">
        <v>944</v>
      </c>
      <c r="CT948" s="10">
        <v>0.06</v>
      </c>
      <c r="CU948" s="10">
        <v>6.6000000000000003E-2</v>
      </c>
      <c r="CV948" s="10">
        <v>5.8000000000000003E-2</v>
      </c>
      <c r="CW948" s="10">
        <v>6.8000000000000005E-2</v>
      </c>
      <c r="CX948" s="10">
        <v>0.05</v>
      </c>
      <c r="CY948" s="10">
        <v>7.0000000000000007E-2</v>
      </c>
      <c r="CZ948" s="10">
        <v>5.1999999999999998E-2</v>
      </c>
      <c r="DA948" s="10">
        <v>7.0000000000000007E-2</v>
      </c>
      <c r="DB948" s="10">
        <v>5.6000000000000001E-2</v>
      </c>
      <c r="DC948" s="10">
        <v>4.5999999999999999E-2</v>
      </c>
      <c r="DD948" s="10">
        <v>7.3999999999999996E-2</v>
      </c>
      <c r="DE948" s="10">
        <v>0.09</v>
      </c>
      <c r="DF948" s="10">
        <v>6.6000000000000003E-2</v>
      </c>
      <c r="DG948" s="10">
        <v>0.06</v>
      </c>
      <c r="DH948" s="10">
        <v>4.2000000000000003E-2</v>
      </c>
      <c r="DI948" s="10">
        <v>7.1999999999999995E-2</v>
      </c>
      <c r="DJ948" s="25">
        <v>10292.083393590845</v>
      </c>
      <c r="DK948" s="10">
        <v>0.6</v>
      </c>
      <c r="DL948" s="10"/>
      <c r="DM948" s="10"/>
      <c r="DN948" s="10"/>
      <c r="DO948" s="10"/>
      <c r="DP948" s="10"/>
      <c r="DQ948" s="10"/>
      <c r="DR948" s="10"/>
      <c r="DS948" s="10"/>
      <c r="DT948" s="10"/>
      <c r="DU948" s="10"/>
      <c r="DV948" s="10"/>
    </row>
    <row r="949" spans="55:126" x14ac:dyDescent="0.35">
      <c r="BC949">
        <v>946</v>
      </c>
      <c r="BD949">
        <v>5136477.038432519</v>
      </c>
      <c r="BI949">
        <v>946</v>
      </c>
      <c r="BJ949">
        <v>9168.2648654780787</v>
      </c>
      <c r="BO949">
        <v>946</v>
      </c>
      <c r="BP949">
        <v>0.57999999999999996</v>
      </c>
      <c r="BW949">
        <v>946</v>
      </c>
      <c r="BX949">
        <v>23.667234163756316</v>
      </c>
      <c r="CE949">
        <v>946</v>
      </c>
      <c r="CF949">
        <v>1881530.4179953977</v>
      </c>
      <c r="CK949">
        <v>946</v>
      </c>
      <c r="CL949">
        <v>4742.8085224491242</v>
      </c>
      <c r="CS949">
        <v>945</v>
      </c>
      <c r="CT949" s="10">
        <v>0.06</v>
      </c>
      <c r="CU949" s="10">
        <v>0.08</v>
      </c>
      <c r="CV949" s="10">
        <v>5.8000000000000003E-2</v>
      </c>
      <c r="CW949" s="10">
        <v>5.1999999999999998E-2</v>
      </c>
      <c r="CX949" s="10">
        <v>7.3999999999999996E-2</v>
      </c>
      <c r="CY949" s="10">
        <v>5.6000000000000001E-2</v>
      </c>
      <c r="CZ949" s="10">
        <v>5.8000000000000003E-2</v>
      </c>
      <c r="DA949" s="10">
        <v>0.06</v>
      </c>
      <c r="DB949" s="10">
        <v>6.4000000000000001E-2</v>
      </c>
      <c r="DC949" s="10">
        <v>6.4000000000000001E-2</v>
      </c>
      <c r="DD949" s="10">
        <v>7.1999999999999995E-2</v>
      </c>
      <c r="DE949" s="10">
        <v>7.8E-2</v>
      </c>
      <c r="DF949" s="10">
        <v>6.6000000000000003E-2</v>
      </c>
      <c r="DG949" s="10">
        <v>4.8000000000000001E-2</v>
      </c>
      <c r="DH949" s="10">
        <v>5.3999999999999999E-2</v>
      </c>
      <c r="DI949" s="10">
        <v>5.6000000000000001E-2</v>
      </c>
      <c r="DJ949" s="25">
        <v>10121.518893079319</v>
      </c>
      <c r="DK949" s="10">
        <v>0.57399999999999995</v>
      </c>
      <c r="DL949" s="10"/>
      <c r="DM949" s="10"/>
      <c r="DN949" s="10"/>
      <c r="DO949" s="10"/>
      <c r="DP949" s="10"/>
      <c r="DQ949" s="10"/>
      <c r="DR949" s="10"/>
      <c r="DS949" s="10"/>
      <c r="DT949" s="10"/>
      <c r="DU949" s="10"/>
      <c r="DV949" s="10"/>
    </row>
    <row r="950" spans="55:126" x14ac:dyDescent="0.35">
      <c r="BC950">
        <v>947</v>
      </c>
      <c r="BD950">
        <v>3836253.9808916887</v>
      </c>
      <c r="BI950">
        <v>947</v>
      </c>
      <c r="BJ950">
        <v>9880.5294899284036</v>
      </c>
      <c r="BO950">
        <v>947</v>
      </c>
      <c r="BP950">
        <v>0.57399999999999995</v>
      </c>
      <c r="BW950">
        <v>947</v>
      </c>
      <c r="BX950">
        <v>24.479265465682598</v>
      </c>
      <c r="CE950">
        <v>947</v>
      </c>
      <c r="CF950">
        <v>3063254.4258806081</v>
      </c>
      <c r="CK950">
        <v>947</v>
      </c>
      <c r="CL950">
        <v>4176.1413528714038</v>
      </c>
      <c r="CS950">
        <v>946</v>
      </c>
      <c r="CT950" s="10">
        <v>8.4000000000000005E-2</v>
      </c>
      <c r="CU950" s="10">
        <v>5.3999999999999999E-2</v>
      </c>
      <c r="CV950" s="10">
        <v>6.4000000000000001E-2</v>
      </c>
      <c r="CW950" s="10">
        <v>5.6000000000000001E-2</v>
      </c>
      <c r="CX950" s="10">
        <v>5.3999999999999999E-2</v>
      </c>
      <c r="CY950" s="10">
        <v>6.4000000000000001E-2</v>
      </c>
      <c r="CZ950" s="10">
        <v>7.5999999999999998E-2</v>
      </c>
      <c r="DA950" s="10">
        <v>0.06</v>
      </c>
      <c r="DB950" s="10">
        <v>5.6000000000000001E-2</v>
      </c>
      <c r="DC950" s="10">
        <v>6.4000000000000001E-2</v>
      </c>
      <c r="DD950" s="10">
        <v>5.8000000000000003E-2</v>
      </c>
      <c r="DE950" s="10">
        <v>6.6000000000000003E-2</v>
      </c>
      <c r="DF950" s="10">
        <v>6.4000000000000001E-2</v>
      </c>
      <c r="DG950" s="10">
        <v>0.05</v>
      </c>
      <c r="DH950" s="10">
        <v>6.6000000000000003E-2</v>
      </c>
      <c r="DI950" s="10">
        <v>6.4000000000000001E-2</v>
      </c>
      <c r="DJ950" s="25">
        <v>9720.1397175484271</v>
      </c>
      <c r="DK950" s="10">
        <v>0.58799999999999997</v>
      </c>
      <c r="DL950" s="10"/>
      <c r="DM950" s="10"/>
      <c r="DN950" s="10"/>
      <c r="DO950" s="10"/>
      <c r="DP950" s="10"/>
      <c r="DQ950" s="10"/>
      <c r="DR950" s="10"/>
      <c r="DS950" s="10"/>
      <c r="DT950" s="10"/>
      <c r="DU950" s="10"/>
      <c r="DV950" s="10"/>
    </row>
    <row r="951" spans="55:126" x14ac:dyDescent="0.35">
      <c r="BC951">
        <v>948</v>
      </c>
      <c r="BD951">
        <v>-21543912.848943938</v>
      </c>
      <c r="BI951">
        <v>948</v>
      </c>
      <c r="BJ951">
        <v>10632.291311495495</v>
      </c>
      <c r="BO951">
        <v>948</v>
      </c>
      <c r="BP951">
        <v>0.59</v>
      </c>
      <c r="BW951">
        <v>948</v>
      </c>
      <c r="BX951">
        <v>53.695494104123441</v>
      </c>
      <c r="CE951">
        <v>948</v>
      </c>
      <c r="CF951">
        <v>2514949.0090680276</v>
      </c>
      <c r="CK951">
        <v>948</v>
      </c>
      <c r="CL951">
        <v>2987.4646858581555</v>
      </c>
      <c r="CS951">
        <v>947</v>
      </c>
      <c r="CT951" s="10">
        <v>6.2E-2</v>
      </c>
      <c r="CU951" s="10">
        <v>4.8000000000000001E-2</v>
      </c>
      <c r="CV951" s="10">
        <v>8.2000000000000003E-2</v>
      </c>
      <c r="CW951" s="10">
        <v>0.06</v>
      </c>
      <c r="CX951" s="10">
        <v>7.1999999999999995E-2</v>
      </c>
      <c r="CY951" s="10">
        <v>5.3999999999999999E-2</v>
      </c>
      <c r="CZ951" s="10">
        <v>5.3999999999999999E-2</v>
      </c>
      <c r="DA951" s="10">
        <v>6.6000000000000003E-2</v>
      </c>
      <c r="DB951" s="10">
        <v>5.8000000000000003E-2</v>
      </c>
      <c r="DC951" s="10">
        <v>5.1999999999999998E-2</v>
      </c>
      <c r="DD951" s="10">
        <v>4.3999999999999997E-2</v>
      </c>
      <c r="DE951" s="10">
        <v>7.0000000000000007E-2</v>
      </c>
      <c r="DF951" s="10">
        <v>7.0000000000000007E-2</v>
      </c>
      <c r="DG951" s="10">
        <v>6.6000000000000003E-2</v>
      </c>
      <c r="DH951" s="10">
        <v>0.08</v>
      </c>
      <c r="DI951" s="10">
        <v>6.2E-2</v>
      </c>
      <c r="DJ951" s="25">
        <v>9961.7944109049804</v>
      </c>
      <c r="DK951" s="10">
        <v>0.59</v>
      </c>
      <c r="DL951" s="10"/>
      <c r="DM951" s="10"/>
      <c r="DN951" s="10"/>
      <c r="DO951" s="10"/>
      <c r="DP951" s="10"/>
      <c r="DQ951" s="10"/>
      <c r="DR951" s="10"/>
      <c r="DS951" s="10"/>
      <c r="DT951" s="10"/>
      <c r="DU951" s="10"/>
      <c r="DV951" s="10"/>
    </row>
    <row r="952" spans="55:126" x14ac:dyDescent="0.35">
      <c r="BC952">
        <v>949</v>
      </c>
      <c r="BD952">
        <v>4792706.9908624981</v>
      </c>
      <c r="BI952">
        <v>949</v>
      </c>
      <c r="BJ952">
        <v>10422.249641019385</v>
      </c>
      <c r="BO952">
        <v>949</v>
      </c>
      <c r="BP952">
        <v>0.624</v>
      </c>
      <c r="BW952">
        <v>949</v>
      </c>
      <c r="BX952">
        <v>21.305328024023893</v>
      </c>
      <c r="CE952">
        <v>949</v>
      </c>
      <c r="CF952">
        <v>1785824.814191679</v>
      </c>
      <c r="CK952">
        <v>949</v>
      </c>
      <c r="CL952">
        <v>4940.6480586443859</v>
      </c>
      <c r="CS952">
        <v>948</v>
      </c>
      <c r="CT952" s="10">
        <v>0.04</v>
      </c>
      <c r="CU952" s="10">
        <v>4.3999999999999997E-2</v>
      </c>
      <c r="CV952" s="10">
        <v>7.3999999999999996E-2</v>
      </c>
      <c r="CW952" s="10">
        <v>0.09</v>
      </c>
      <c r="CX952" s="10">
        <v>0.06</v>
      </c>
      <c r="CY952" s="10">
        <v>6.4000000000000001E-2</v>
      </c>
      <c r="CZ952" s="10">
        <v>6.6000000000000003E-2</v>
      </c>
      <c r="DA952" s="10">
        <v>4.5999999999999999E-2</v>
      </c>
      <c r="DB952" s="10">
        <v>7.0000000000000007E-2</v>
      </c>
      <c r="DC952" s="10">
        <v>0.08</v>
      </c>
      <c r="DD952" s="10">
        <v>5.6000000000000001E-2</v>
      </c>
      <c r="DE952" s="10">
        <v>6.6000000000000003E-2</v>
      </c>
      <c r="DF952" s="10">
        <v>5.8000000000000003E-2</v>
      </c>
      <c r="DG952" s="10">
        <v>5.8000000000000003E-2</v>
      </c>
      <c r="DH952" s="10">
        <v>6.4000000000000001E-2</v>
      </c>
      <c r="DI952" s="10">
        <v>6.4000000000000001E-2</v>
      </c>
      <c r="DJ952" s="25">
        <v>12602.921958032013</v>
      </c>
      <c r="DK952" s="10">
        <v>0.59199999999999997</v>
      </c>
      <c r="DL952" s="10"/>
      <c r="DM952" s="10"/>
      <c r="DN952" s="10"/>
      <c r="DO952" s="10"/>
      <c r="DP952" s="10"/>
      <c r="DQ952" s="10"/>
      <c r="DR952" s="10"/>
      <c r="DS952" s="10"/>
      <c r="DT952" s="10"/>
      <c r="DU952" s="10"/>
      <c r="DV952" s="10"/>
    </row>
    <row r="953" spans="55:126" x14ac:dyDescent="0.35">
      <c r="BC953">
        <v>950</v>
      </c>
      <c r="BD953">
        <v>5716098.7542208852</v>
      </c>
      <c r="BI953">
        <v>950</v>
      </c>
      <c r="BJ953">
        <v>11142.732361229744</v>
      </c>
      <c r="BO953">
        <v>950</v>
      </c>
      <c r="BP953">
        <v>0.60799999999999998</v>
      </c>
      <c r="BW953">
        <v>950</v>
      </c>
      <c r="BX953">
        <v>24.787490431439249</v>
      </c>
      <c r="CE953">
        <v>950</v>
      </c>
      <c r="CF953">
        <v>1866779.0804650362</v>
      </c>
      <c r="CK953">
        <v>950</v>
      </c>
      <c r="CL953">
        <v>3602.0383414841313</v>
      </c>
      <c r="CS953">
        <v>949</v>
      </c>
      <c r="CT953" s="10">
        <v>5.6000000000000001E-2</v>
      </c>
      <c r="CU953" s="10">
        <v>6.4000000000000001E-2</v>
      </c>
      <c r="CV953" s="10">
        <v>0.06</v>
      </c>
      <c r="CW953" s="10">
        <v>7.1999999999999995E-2</v>
      </c>
      <c r="CX953" s="10">
        <v>5.8000000000000003E-2</v>
      </c>
      <c r="CY953" s="10">
        <v>5.3999999999999999E-2</v>
      </c>
      <c r="CZ953" s="10">
        <v>6.6000000000000003E-2</v>
      </c>
      <c r="DA953" s="10">
        <v>5.8000000000000003E-2</v>
      </c>
      <c r="DB953" s="10">
        <v>6.8000000000000005E-2</v>
      </c>
      <c r="DC953" s="10">
        <v>5.3999999999999999E-2</v>
      </c>
      <c r="DD953" s="10">
        <v>4.8000000000000001E-2</v>
      </c>
      <c r="DE953" s="10">
        <v>6.4000000000000001E-2</v>
      </c>
      <c r="DF953" s="10">
        <v>7.5999999999999998E-2</v>
      </c>
      <c r="DG953" s="10">
        <v>7.0000000000000007E-2</v>
      </c>
      <c r="DH953" s="10">
        <v>6.6000000000000003E-2</v>
      </c>
      <c r="DI953" s="10">
        <v>6.6000000000000003E-2</v>
      </c>
      <c r="DJ953" s="25">
        <v>11574.819033380007</v>
      </c>
      <c r="DK953" s="10">
        <v>0.59599999999999997</v>
      </c>
      <c r="DL953" s="10"/>
      <c r="DM953" s="10"/>
      <c r="DN953" s="10"/>
      <c r="DO953" s="10"/>
      <c r="DP953" s="10"/>
      <c r="DQ953" s="10"/>
      <c r="DR953" s="10"/>
      <c r="DS953" s="10"/>
      <c r="DT953" s="10"/>
      <c r="DU953" s="10"/>
      <c r="DV953" s="10"/>
    </row>
    <row r="954" spans="55:126" x14ac:dyDescent="0.35">
      <c r="BC954">
        <v>951</v>
      </c>
      <c r="BD954">
        <v>3700371.3611314832</v>
      </c>
      <c r="BI954">
        <v>951</v>
      </c>
      <c r="BJ954">
        <v>10528.088778364076</v>
      </c>
      <c r="BO954">
        <v>951</v>
      </c>
      <c r="BP954">
        <v>0.59399999999999997</v>
      </c>
      <c r="BW954">
        <v>951</v>
      </c>
      <c r="BX954">
        <v>24.202302721946364</v>
      </c>
      <c r="CE954">
        <v>951</v>
      </c>
      <c r="CF954">
        <v>2516700.1358120902</v>
      </c>
      <c r="CK954">
        <v>951</v>
      </c>
      <c r="CL954">
        <v>4739.1339900336225</v>
      </c>
      <c r="CS954">
        <v>950</v>
      </c>
      <c r="CT954" s="10">
        <v>6.2E-2</v>
      </c>
      <c r="CU954" s="10">
        <v>3.5999999999999997E-2</v>
      </c>
      <c r="CV954" s="10">
        <v>7.0000000000000007E-2</v>
      </c>
      <c r="CW954" s="10">
        <v>7.0000000000000007E-2</v>
      </c>
      <c r="CX954" s="10">
        <v>5.8000000000000003E-2</v>
      </c>
      <c r="CY954" s="10">
        <v>6.4000000000000001E-2</v>
      </c>
      <c r="CZ954" s="10">
        <v>5.8000000000000003E-2</v>
      </c>
      <c r="DA954" s="10">
        <v>8.5999999999999993E-2</v>
      </c>
      <c r="DB954" s="10">
        <v>4.8000000000000001E-2</v>
      </c>
      <c r="DC954" s="10">
        <v>0.09</v>
      </c>
      <c r="DD954" s="10">
        <v>4.2000000000000003E-2</v>
      </c>
      <c r="DE954" s="10">
        <v>8.2000000000000003E-2</v>
      </c>
      <c r="DF954" s="10">
        <v>6.2E-2</v>
      </c>
      <c r="DG954" s="10">
        <v>4.5999999999999999E-2</v>
      </c>
      <c r="DH954" s="10">
        <v>6.8000000000000005E-2</v>
      </c>
      <c r="DI954" s="10">
        <v>5.8000000000000003E-2</v>
      </c>
      <c r="DJ954" s="25">
        <v>9879.3779790668323</v>
      </c>
      <c r="DK954" s="10">
        <v>0.64400000000000002</v>
      </c>
      <c r="DL954" s="10"/>
      <c r="DM954" s="10"/>
      <c r="DN954" s="10"/>
      <c r="DO954" s="10"/>
      <c r="DP954" s="10"/>
      <c r="DQ954" s="10"/>
      <c r="DR954" s="10"/>
      <c r="DS954" s="10"/>
      <c r="DT954" s="10"/>
      <c r="DU954" s="10"/>
      <c r="DV954" s="10"/>
    </row>
    <row r="955" spans="55:126" x14ac:dyDescent="0.35">
      <c r="BC955">
        <v>952</v>
      </c>
      <c r="BD955">
        <v>4888673.319314654</v>
      </c>
      <c r="BI955">
        <v>952</v>
      </c>
      <c r="BJ955">
        <v>9496.2726398042523</v>
      </c>
      <c r="BO955">
        <v>952</v>
      </c>
      <c r="BP955">
        <v>0.57799999999999996</v>
      </c>
      <c r="BW955">
        <v>952</v>
      </c>
      <c r="BX955">
        <v>25.039276761888438</v>
      </c>
      <c r="CE955">
        <v>952</v>
      </c>
      <c r="CF955">
        <v>1220502.0592992234</v>
      </c>
      <c r="CK955">
        <v>952</v>
      </c>
      <c r="CL955">
        <v>3490.628355272192</v>
      </c>
      <c r="CS955">
        <v>951</v>
      </c>
      <c r="CT955" s="10">
        <v>7.0000000000000007E-2</v>
      </c>
      <c r="CU955" s="10">
        <v>5.6000000000000001E-2</v>
      </c>
      <c r="CV955" s="10">
        <v>5.3999999999999999E-2</v>
      </c>
      <c r="CW955" s="10">
        <v>0.06</v>
      </c>
      <c r="CX955" s="10">
        <v>0.06</v>
      </c>
      <c r="CY955" s="10">
        <v>6.2E-2</v>
      </c>
      <c r="CZ955" s="10">
        <v>6.8000000000000005E-2</v>
      </c>
      <c r="DA955" s="10">
        <v>5.3999999999999999E-2</v>
      </c>
      <c r="DB955" s="10">
        <v>5.8000000000000003E-2</v>
      </c>
      <c r="DC955" s="10">
        <v>6.4000000000000001E-2</v>
      </c>
      <c r="DD955" s="10">
        <v>6.4000000000000001E-2</v>
      </c>
      <c r="DE955" s="10">
        <v>7.0000000000000007E-2</v>
      </c>
      <c r="DF955" s="10">
        <v>6.6000000000000003E-2</v>
      </c>
      <c r="DG955" s="10">
        <v>5.8000000000000003E-2</v>
      </c>
      <c r="DH955" s="10">
        <v>7.1999999999999995E-2</v>
      </c>
      <c r="DI955" s="10">
        <v>6.4000000000000001E-2</v>
      </c>
      <c r="DJ955" s="25">
        <v>10501.171841837653</v>
      </c>
      <c r="DK955" s="10">
        <v>0.62</v>
      </c>
      <c r="DL955" s="10"/>
      <c r="DM955" s="10"/>
      <c r="DN955" s="10"/>
      <c r="DO955" s="10"/>
      <c r="DP955" s="10"/>
      <c r="DQ955" s="10"/>
      <c r="DR955" s="10"/>
      <c r="DS955" s="10"/>
      <c r="DT955" s="10"/>
      <c r="DU955" s="10"/>
      <c r="DV955" s="10"/>
    </row>
    <row r="956" spans="55:126" x14ac:dyDescent="0.35">
      <c r="BC956">
        <v>953</v>
      </c>
      <c r="BD956">
        <v>4637780.5048133209</v>
      </c>
      <c r="BI956">
        <v>953</v>
      </c>
      <c r="BJ956">
        <v>9932.6401606604795</v>
      </c>
      <c r="BO956">
        <v>953</v>
      </c>
      <c r="BP956">
        <v>0.56000000000000005</v>
      </c>
      <c r="BW956">
        <v>953</v>
      </c>
      <c r="BX956">
        <v>25.043451797784634</v>
      </c>
      <c r="CE956">
        <v>953</v>
      </c>
      <c r="CF956">
        <v>-1673811.7871171124</v>
      </c>
      <c r="CK956">
        <v>953</v>
      </c>
      <c r="CL956">
        <v>-4030.0292718739856</v>
      </c>
      <c r="CS956">
        <v>952</v>
      </c>
      <c r="CT956" s="10">
        <v>6.6000000000000003E-2</v>
      </c>
      <c r="CU956" s="10">
        <v>7.1999999999999995E-2</v>
      </c>
      <c r="CV956" s="10">
        <v>7.0000000000000007E-2</v>
      </c>
      <c r="CW956" s="10">
        <v>0.06</v>
      </c>
      <c r="CX956" s="10">
        <v>6.8000000000000005E-2</v>
      </c>
      <c r="CY956" s="10">
        <v>4.5999999999999999E-2</v>
      </c>
      <c r="CZ956" s="10">
        <v>0.06</v>
      </c>
      <c r="DA956" s="10">
        <v>7.8E-2</v>
      </c>
      <c r="DB956" s="10">
        <v>6.8000000000000005E-2</v>
      </c>
      <c r="DC956" s="10">
        <v>7.1999999999999995E-2</v>
      </c>
      <c r="DD956" s="10">
        <v>7.0000000000000007E-2</v>
      </c>
      <c r="DE956" s="10">
        <v>7.5999999999999998E-2</v>
      </c>
      <c r="DF956" s="10">
        <v>5.1999999999999998E-2</v>
      </c>
      <c r="DG956" s="10">
        <v>0.04</v>
      </c>
      <c r="DH956" s="10">
        <v>5.1999999999999998E-2</v>
      </c>
      <c r="DI956" s="10">
        <v>0.05</v>
      </c>
      <c r="DJ956" s="25">
        <v>9390.8986668049693</v>
      </c>
      <c r="DK956" s="10">
        <v>0.58599999999999997</v>
      </c>
      <c r="DL956" s="10"/>
      <c r="DM956" s="10"/>
      <c r="DN956" s="10"/>
      <c r="DO956" s="10"/>
      <c r="DP956" s="10"/>
      <c r="DQ956" s="10"/>
      <c r="DR956" s="10"/>
      <c r="DS956" s="10"/>
      <c r="DT956" s="10"/>
      <c r="DU956" s="10"/>
      <c r="DV956" s="10"/>
    </row>
    <row r="957" spans="55:126" x14ac:dyDescent="0.35">
      <c r="BC957">
        <v>954</v>
      </c>
      <c r="BD957">
        <v>4079288.0195426913</v>
      </c>
      <c r="BI957">
        <v>954</v>
      </c>
      <c r="BJ957">
        <v>10346.425659657682</v>
      </c>
      <c r="BO957">
        <v>954</v>
      </c>
      <c r="BP957">
        <v>0.59599999999999997</v>
      </c>
      <c r="BW957">
        <v>954</v>
      </c>
      <c r="BX957">
        <v>29.567748119804715</v>
      </c>
      <c r="CE957">
        <v>954</v>
      </c>
      <c r="CF957">
        <v>2007726.2895527575</v>
      </c>
      <c r="CK957">
        <v>954</v>
      </c>
      <c r="CL957">
        <v>2434.1297210688026</v>
      </c>
      <c r="CS957">
        <v>953</v>
      </c>
      <c r="CT957" s="10">
        <v>7.1999999999999995E-2</v>
      </c>
      <c r="CU957" s="10">
        <v>4.5999999999999999E-2</v>
      </c>
      <c r="CV957" s="10">
        <v>0.06</v>
      </c>
      <c r="CW957" s="10">
        <v>4.8000000000000001E-2</v>
      </c>
      <c r="CX957" s="10">
        <v>6.4000000000000001E-2</v>
      </c>
      <c r="CY957" s="10">
        <v>7.3999999999999996E-2</v>
      </c>
      <c r="CZ957" s="10">
        <v>5.6000000000000001E-2</v>
      </c>
      <c r="DA957" s="10">
        <v>7.0000000000000007E-2</v>
      </c>
      <c r="DB957" s="10">
        <v>6.4000000000000001E-2</v>
      </c>
      <c r="DC957" s="10">
        <v>5.1999999999999998E-2</v>
      </c>
      <c r="DD957" s="10">
        <v>5.1999999999999998E-2</v>
      </c>
      <c r="DE957" s="10">
        <v>6.6000000000000003E-2</v>
      </c>
      <c r="DF957" s="10">
        <v>0.05</v>
      </c>
      <c r="DG957" s="10">
        <v>5.3999999999999999E-2</v>
      </c>
      <c r="DH957" s="10">
        <v>8.7999999999999995E-2</v>
      </c>
      <c r="DI957" s="10">
        <v>8.4000000000000005E-2</v>
      </c>
      <c r="DJ957" s="25">
        <v>13180.762701094416</v>
      </c>
      <c r="DK957" s="10">
        <v>0.57999999999999996</v>
      </c>
      <c r="DL957" s="10"/>
      <c r="DM957" s="10"/>
      <c r="DN957" s="10"/>
      <c r="DO957" s="10"/>
      <c r="DP957" s="10"/>
      <c r="DQ957" s="10"/>
      <c r="DR957" s="10"/>
      <c r="DS957" s="10"/>
      <c r="DT957" s="10"/>
      <c r="DU957" s="10"/>
      <c r="DV957" s="10"/>
    </row>
    <row r="958" spans="55:126" x14ac:dyDescent="0.35">
      <c r="BC958">
        <v>955</v>
      </c>
      <c r="BD958">
        <v>5519447.5622244477</v>
      </c>
      <c r="BI958">
        <v>955</v>
      </c>
      <c r="BJ958">
        <v>10390.260060020315</v>
      </c>
      <c r="BO958">
        <v>955</v>
      </c>
      <c r="BP958">
        <v>0.59799999999999998</v>
      </c>
      <c r="BW958">
        <v>955</v>
      </c>
      <c r="BX958">
        <v>22.452383294517503</v>
      </c>
      <c r="CE958">
        <v>955</v>
      </c>
      <c r="CF958">
        <v>2196057.8862069477</v>
      </c>
      <c r="CK958">
        <v>955</v>
      </c>
      <c r="CL958">
        <v>4844758.3315855078</v>
      </c>
      <c r="CS958">
        <v>954</v>
      </c>
      <c r="CT958" s="10">
        <v>8.5999999999999993E-2</v>
      </c>
      <c r="CU958" s="10">
        <v>7.3999999999999996E-2</v>
      </c>
      <c r="CV958" s="10">
        <v>0.05</v>
      </c>
      <c r="CW958" s="10">
        <v>6.6000000000000003E-2</v>
      </c>
      <c r="CX958" s="10">
        <v>5.1999999999999998E-2</v>
      </c>
      <c r="CY958" s="10">
        <v>6.2E-2</v>
      </c>
      <c r="CZ958" s="10">
        <v>7.0000000000000007E-2</v>
      </c>
      <c r="DA958" s="10">
        <v>7.0000000000000007E-2</v>
      </c>
      <c r="DB958" s="10">
        <v>6.4000000000000001E-2</v>
      </c>
      <c r="DC958" s="10">
        <v>0.06</v>
      </c>
      <c r="DD958" s="10">
        <v>5.6000000000000001E-2</v>
      </c>
      <c r="DE958" s="10">
        <v>7.1999999999999995E-2</v>
      </c>
      <c r="DF958" s="10">
        <v>4.5999999999999999E-2</v>
      </c>
      <c r="DG958" s="10">
        <v>0.06</v>
      </c>
      <c r="DH958" s="10">
        <v>5.6000000000000001E-2</v>
      </c>
      <c r="DI958" s="10">
        <v>5.6000000000000001E-2</v>
      </c>
      <c r="DJ958" s="25">
        <v>8985.2966241394315</v>
      </c>
      <c r="DK958" s="10">
        <v>0.59599999999999997</v>
      </c>
      <c r="DL958" s="10"/>
      <c r="DM958" s="10"/>
      <c r="DN958" s="10"/>
      <c r="DO958" s="10"/>
      <c r="DP958" s="10"/>
      <c r="DQ958" s="10"/>
      <c r="DR958" s="10"/>
      <c r="DS958" s="10"/>
      <c r="DT958" s="10"/>
      <c r="DU958" s="10"/>
      <c r="DV958" s="10"/>
    </row>
    <row r="959" spans="55:126" x14ac:dyDescent="0.35">
      <c r="BC959">
        <v>956</v>
      </c>
      <c r="BD959">
        <v>4819887.1950744251</v>
      </c>
      <c r="BI959">
        <v>956</v>
      </c>
      <c r="BJ959">
        <v>15788.915831006001</v>
      </c>
      <c r="BO959">
        <v>956</v>
      </c>
      <c r="BP959">
        <v>0.60599999999999998</v>
      </c>
      <c r="BW959">
        <v>956</v>
      </c>
      <c r="BX959">
        <v>24.010227268689352</v>
      </c>
      <c r="CE959">
        <v>956</v>
      </c>
      <c r="CF959">
        <v>1403890.5598490261</v>
      </c>
      <c r="CK959">
        <v>956</v>
      </c>
      <c r="CL959">
        <v>5053.3703869637129</v>
      </c>
      <c r="CS959">
        <v>955</v>
      </c>
      <c r="CT959" s="10">
        <v>6.8000000000000005E-2</v>
      </c>
      <c r="CU959" s="10">
        <v>5.6000000000000001E-2</v>
      </c>
      <c r="CV959" s="10">
        <v>6.8000000000000005E-2</v>
      </c>
      <c r="CW959" s="10">
        <v>5.1999999999999998E-2</v>
      </c>
      <c r="CX959" s="10">
        <v>6.2E-2</v>
      </c>
      <c r="CY959" s="10">
        <v>5.8000000000000003E-2</v>
      </c>
      <c r="CZ959" s="10">
        <v>7.1999999999999995E-2</v>
      </c>
      <c r="DA959" s="10">
        <v>6.4000000000000001E-2</v>
      </c>
      <c r="DB959" s="10">
        <v>0.06</v>
      </c>
      <c r="DC959" s="10">
        <v>6.8000000000000005E-2</v>
      </c>
      <c r="DD959" s="10">
        <v>6.4000000000000001E-2</v>
      </c>
      <c r="DE959" s="10">
        <v>6.8000000000000005E-2</v>
      </c>
      <c r="DF959" s="10">
        <v>6.2E-2</v>
      </c>
      <c r="DG959" s="10">
        <v>0.06</v>
      </c>
      <c r="DH959" s="10">
        <v>0.06</v>
      </c>
      <c r="DI959" s="10">
        <v>5.8000000000000003E-2</v>
      </c>
      <c r="DJ959" s="25">
        <v>3079.2038102937354</v>
      </c>
      <c r="DK959" s="10">
        <v>0.58399999999999996</v>
      </c>
      <c r="DL959" s="10"/>
      <c r="DM959" s="10"/>
      <c r="DN959" s="10"/>
      <c r="DO959" s="10"/>
      <c r="DP959" s="10"/>
      <c r="DQ959" s="10"/>
      <c r="DR959" s="10"/>
      <c r="DS959" s="10"/>
      <c r="DT959" s="10"/>
      <c r="DU959" s="10"/>
      <c r="DV959" s="10"/>
    </row>
    <row r="960" spans="55:126" x14ac:dyDescent="0.35">
      <c r="BC960">
        <v>957</v>
      </c>
      <c r="BD960">
        <v>4760206.9187616054</v>
      </c>
      <c r="BI960">
        <v>957</v>
      </c>
      <c r="BJ960">
        <v>11568.954963271713</v>
      </c>
      <c r="BO960">
        <v>957</v>
      </c>
      <c r="BP960">
        <v>0.622</v>
      </c>
      <c r="BW960">
        <v>957</v>
      </c>
      <c r="BX960">
        <v>22.429050643951623</v>
      </c>
      <c r="CE960">
        <v>957</v>
      </c>
      <c r="CF960">
        <v>1029555.833082107</v>
      </c>
      <c r="CK960">
        <v>957</v>
      </c>
      <c r="CL960">
        <v>1810.5261819391314</v>
      </c>
      <c r="CS960">
        <v>956</v>
      </c>
      <c r="CT960" s="10">
        <v>6.2E-2</v>
      </c>
      <c r="CU960" s="10">
        <v>8.7999999999999995E-2</v>
      </c>
      <c r="CV960" s="10">
        <v>0.05</v>
      </c>
      <c r="CW960" s="10">
        <v>4.3999999999999997E-2</v>
      </c>
      <c r="CX960" s="10">
        <v>5.8000000000000003E-2</v>
      </c>
      <c r="CY960" s="10">
        <v>7.1999999999999995E-2</v>
      </c>
      <c r="CZ960" s="10">
        <v>5.8000000000000003E-2</v>
      </c>
      <c r="DA960" s="10">
        <v>8.2000000000000003E-2</v>
      </c>
      <c r="DB960" s="10">
        <v>5.6000000000000001E-2</v>
      </c>
      <c r="DC960" s="10">
        <v>5.8000000000000003E-2</v>
      </c>
      <c r="DD960" s="10">
        <v>6.8000000000000005E-2</v>
      </c>
      <c r="DE960" s="10">
        <v>5.8000000000000003E-2</v>
      </c>
      <c r="DF960" s="10">
        <v>6.4000000000000001E-2</v>
      </c>
      <c r="DG960" s="10">
        <v>4.3999999999999997E-2</v>
      </c>
      <c r="DH960" s="10">
        <v>7.5999999999999998E-2</v>
      </c>
      <c r="DI960" s="10">
        <v>6.2E-2</v>
      </c>
      <c r="DJ960" s="25">
        <v>10054.471728316523</v>
      </c>
      <c r="DK960" s="10">
        <v>0.58799999999999997</v>
      </c>
      <c r="DL960" s="10"/>
      <c r="DM960" s="10"/>
      <c r="DN960" s="10"/>
      <c r="DO960" s="10"/>
      <c r="DP960" s="10"/>
      <c r="DQ960" s="10"/>
      <c r="DR960" s="10"/>
      <c r="DS960" s="10"/>
      <c r="DT960" s="10"/>
      <c r="DU960" s="10"/>
      <c r="DV960" s="10"/>
    </row>
    <row r="961" spans="55:126" x14ac:dyDescent="0.35">
      <c r="BC961">
        <v>958</v>
      </c>
      <c r="BD961">
        <v>5440772.2419479555</v>
      </c>
      <c r="BI961">
        <v>958</v>
      </c>
      <c r="BJ961">
        <v>9373.7568300636576</v>
      </c>
      <c r="BO961">
        <v>958</v>
      </c>
      <c r="BP961">
        <v>0.63200000000000001</v>
      </c>
      <c r="BW961">
        <v>958</v>
      </c>
      <c r="BX961">
        <v>28.679098988513154</v>
      </c>
      <c r="CE961">
        <v>958</v>
      </c>
      <c r="CF961">
        <v>-869682.24811674654</v>
      </c>
      <c r="CK961">
        <v>958</v>
      </c>
      <c r="CL961">
        <v>5818.6568321729719</v>
      </c>
      <c r="CS961">
        <v>957</v>
      </c>
      <c r="CT961" s="10">
        <v>6.6000000000000003E-2</v>
      </c>
      <c r="CU961" s="10">
        <v>6.4000000000000001E-2</v>
      </c>
      <c r="CV961" s="10">
        <v>5.3999999999999999E-2</v>
      </c>
      <c r="CW961" s="10">
        <v>7.1999999999999995E-2</v>
      </c>
      <c r="CX961" s="10">
        <v>6.4000000000000001E-2</v>
      </c>
      <c r="CY961" s="10">
        <v>7.5999999999999998E-2</v>
      </c>
      <c r="CZ961" s="10">
        <v>0.05</v>
      </c>
      <c r="DA961" s="10">
        <v>7.5999999999999998E-2</v>
      </c>
      <c r="DB961" s="10">
        <v>0.06</v>
      </c>
      <c r="DC961" s="10">
        <v>7.0000000000000007E-2</v>
      </c>
      <c r="DD961" s="10">
        <v>5.3999999999999999E-2</v>
      </c>
      <c r="DE961" s="10">
        <v>5.3999999999999999E-2</v>
      </c>
      <c r="DF961" s="10">
        <v>0.06</v>
      </c>
      <c r="DG961" s="10">
        <v>6.2E-2</v>
      </c>
      <c r="DH961" s="10">
        <v>5.6000000000000001E-2</v>
      </c>
      <c r="DI961" s="10">
        <v>6.2E-2</v>
      </c>
      <c r="DJ961" s="25">
        <v>11093.251192309193</v>
      </c>
      <c r="DK961" s="10">
        <v>0.58599999999999997</v>
      </c>
      <c r="DL961" s="10"/>
      <c r="DM961" s="10"/>
      <c r="DN961" s="10"/>
      <c r="DO961" s="10"/>
      <c r="DP961" s="10"/>
      <c r="DQ961" s="10"/>
      <c r="DR961" s="10"/>
      <c r="DS961" s="10"/>
      <c r="DT961" s="10"/>
      <c r="DU961" s="10"/>
      <c r="DV961" s="10"/>
    </row>
    <row r="962" spans="55:126" x14ac:dyDescent="0.35">
      <c r="BC962">
        <v>959</v>
      </c>
      <c r="BD962">
        <v>6009581.290886974</v>
      </c>
      <c r="BI962">
        <v>959</v>
      </c>
      <c r="BJ962">
        <v>10392.33397997767</v>
      </c>
      <c r="BO962">
        <v>959</v>
      </c>
      <c r="BP962">
        <v>0.62</v>
      </c>
      <c r="BW962">
        <v>959</v>
      </c>
      <c r="BX962">
        <v>25.951889535181717</v>
      </c>
      <c r="CE962">
        <v>959</v>
      </c>
      <c r="CF962">
        <v>1861906.2437501003</v>
      </c>
      <c r="CK962">
        <v>959</v>
      </c>
      <c r="CL962">
        <v>2799.1014915164637</v>
      </c>
      <c r="CS962">
        <v>958</v>
      </c>
      <c r="CT962" s="10">
        <v>4.2000000000000003E-2</v>
      </c>
      <c r="CU962" s="10">
        <v>0.08</v>
      </c>
      <c r="CV962" s="10">
        <v>5.6000000000000001E-2</v>
      </c>
      <c r="CW962" s="10">
        <v>7.1999999999999995E-2</v>
      </c>
      <c r="CX962" s="10">
        <v>6.8000000000000005E-2</v>
      </c>
      <c r="CY962" s="10">
        <v>6.6000000000000003E-2</v>
      </c>
      <c r="CZ962" s="10">
        <v>7.1999999999999995E-2</v>
      </c>
      <c r="DA962" s="10">
        <v>0.06</v>
      </c>
      <c r="DB962" s="10">
        <v>0.06</v>
      </c>
      <c r="DC962" s="10">
        <v>6.6000000000000003E-2</v>
      </c>
      <c r="DD962" s="10">
        <v>6.8000000000000005E-2</v>
      </c>
      <c r="DE962" s="10">
        <v>4.3999999999999997E-2</v>
      </c>
      <c r="DF962" s="10">
        <v>5.8000000000000003E-2</v>
      </c>
      <c r="DG962" s="10">
        <v>6.2E-2</v>
      </c>
      <c r="DH962" s="10">
        <v>6.4000000000000001E-2</v>
      </c>
      <c r="DI962" s="10">
        <v>6.2E-2</v>
      </c>
      <c r="DJ962" s="25">
        <v>10569.039679075368</v>
      </c>
      <c r="DK962" s="10">
        <v>0.58199999999999996</v>
      </c>
      <c r="DL962" s="10"/>
      <c r="DM962" s="10"/>
      <c r="DN962" s="10"/>
      <c r="DO962" s="10"/>
      <c r="DP962" s="10"/>
      <c r="DQ962" s="10"/>
      <c r="DR962" s="10"/>
      <c r="DS962" s="10"/>
      <c r="DT962" s="10"/>
      <c r="DU962" s="10"/>
      <c r="DV962" s="10"/>
    </row>
    <row r="963" spans="55:126" x14ac:dyDescent="0.35">
      <c r="BC963">
        <v>960</v>
      </c>
      <c r="BD963">
        <v>4091381.6202955698</v>
      </c>
      <c r="BI963">
        <v>960</v>
      </c>
      <c r="BJ963">
        <v>10090.771123784973</v>
      </c>
      <c r="BO963">
        <v>960</v>
      </c>
      <c r="BP963">
        <v>0.56799999999999995</v>
      </c>
      <c r="BW963">
        <v>960</v>
      </c>
      <c r="BX963">
        <v>23.681322869314592</v>
      </c>
      <c r="CE963">
        <v>960</v>
      </c>
      <c r="CF963">
        <v>1903814.8221872631</v>
      </c>
      <c r="CK963">
        <v>960</v>
      </c>
      <c r="CL963">
        <v>2468.1323025060997</v>
      </c>
      <c r="CS963">
        <v>959</v>
      </c>
      <c r="CT963" s="10">
        <v>0.06</v>
      </c>
      <c r="CU963" s="10">
        <v>6.4000000000000001E-2</v>
      </c>
      <c r="CV963" s="10">
        <v>5.1999999999999998E-2</v>
      </c>
      <c r="CW963" s="10">
        <v>6.8000000000000005E-2</v>
      </c>
      <c r="CX963" s="10">
        <v>7.3999999999999996E-2</v>
      </c>
      <c r="CY963" s="10">
        <v>4.5999999999999999E-2</v>
      </c>
      <c r="CZ963" s="10">
        <v>6.2E-2</v>
      </c>
      <c r="DA963" s="10">
        <v>5.1999999999999998E-2</v>
      </c>
      <c r="DB963" s="10">
        <v>0.05</v>
      </c>
      <c r="DC963" s="10">
        <v>6.4000000000000001E-2</v>
      </c>
      <c r="DD963" s="10">
        <v>7.0000000000000007E-2</v>
      </c>
      <c r="DE963" s="10">
        <v>8.2000000000000003E-2</v>
      </c>
      <c r="DF963" s="10">
        <v>5.8000000000000003E-2</v>
      </c>
      <c r="DG963" s="10">
        <v>6.2E-2</v>
      </c>
      <c r="DH963" s="10">
        <v>6.2E-2</v>
      </c>
      <c r="DI963" s="10">
        <v>7.3999999999999996E-2</v>
      </c>
      <c r="DJ963" s="25">
        <v>11788.98957502548</v>
      </c>
      <c r="DK963" s="10">
        <v>0.56599999999999995</v>
      </c>
      <c r="DL963" s="10"/>
      <c r="DM963" s="10"/>
      <c r="DN963" s="10"/>
      <c r="DO963" s="10"/>
      <c r="DP963" s="10"/>
      <c r="DQ963" s="10"/>
      <c r="DR963" s="10"/>
      <c r="DS963" s="10"/>
      <c r="DT963" s="10"/>
      <c r="DU963" s="10"/>
      <c r="DV963" s="10"/>
    </row>
    <row r="964" spans="55:126" x14ac:dyDescent="0.35">
      <c r="BC964">
        <v>961</v>
      </c>
      <c r="BD964">
        <v>5742669.7653279966</v>
      </c>
      <c r="BI964">
        <v>961</v>
      </c>
      <c r="BJ964">
        <v>-6783.1390508195846</v>
      </c>
      <c r="BO964">
        <v>961</v>
      </c>
      <c r="BP964">
        <v>0.58199999999999996</v>
      </c>
      <c r="BW964">
        <v>961</v>
      </c>
      <c r="BX964">
        <v>24.488954446752562</v>
      </c>
      <c r="CE964">
        <v>961</v>
      </c>
      <c r="CF964">
        <v>2952210.1753409151</v>
      </c>
      <c r="CK964">
        <v>961</v>
      </c>
      <c r="CL964">
        <v>3370.4931200374272</v>
      </c>
      <c r="CS964">
        <v>960</v>
      </c>
      <c r="CT964" s="10">
        <v>4.8000000000000001E-2</v>
      </c>
      <c r="CU964" s="10">
        <v>0.06</v>
      </c>
      <c r="CV964" s="10">
        <v>8.7999999999999995E-2</v>
      </c>
      <c r="CW964" s="10">
        <v>6.4000000000000001E-2</v>
      </c>
      <c r="CX964" s="10">
        <v>4.2000000000000003E-2</v>
      </c>
      <c r="CY964" s="10">
        <v>6.6000000000000003E-2</v>
      </c>
      <c r="CZ964" s="10">
        <v>8.5999999999999993E-2</v>
      </c>
      <c r="DA964" s="10">
        <v>0.06</v>
      </c>
      <c r="DB964" s="10">
        <v>8.4000000000000005E-2</v>
      </c>
      <c r="DC964" s="10">
        <v>5.8000000000000003E-2</v>
      </c>
      <c r="DD964" s="10">
        <v>6.6000000000000003E-2</v>
      </c>
      <c r="DE964" s="10">
        <v>4.5999999999999999E-2</v>
      </c>
      <c r="DF964" s="10">
        <v>6.6000000000000003E-2</v>
      </c>
      <c r="DG964" s="10">
        <v>5.1999999999999998E-2</v>
      </c>
      <c r="DH964" s="10">
        <v>6.6000000000000003E-2</v>
      </c>
      <c r="DI964" s="10">
        <v>4.8000000000000001E-2</v>
      </c>
      <c r="DJ964" s="25">
        <v>5891.5018994417806</v>
      </c>
      <c r="DK964" s="10">
        <v>0.61599999999999999</v>
      </c>
      <c r="DL964" s="10"/>
      <c r="DM964" s="10"/>
      <c r="DN964" s="10"/>
      <c r="DO964" s="10"/>
      <c r="DP964" s="10"/>
      <c r="DQ964" s="10"/>
      <c r="DR964" s="10"/>
      <c r="DS964" s="10"/>
      <c r="DT964" s="10"/>
      <c r="DU964" s="10"/>
      <c r="DV964" s="10"/>
    </row>
    <row r="965" spans="55:126" x14ac:dyDescent="0.35">
      <c r="BC965">
        <v>962</v>
      </c>
      <c r="BD965">
        <v>3034515.8027670579</v>
      </c>
      <c r="BI965">
        <v>962</v>
      </c>
      <c r="BJ965">
        <v>10765.976207285499</v>
      </c>
      <c r="BO965">
        <v>962</v>
      </c>
      <c r="BP965">
        <v>0.626</v>
      </c>
      <c r="BW965">
        <v>962</v>
      </c>
      <c r="BX965">
        <v>27.024163478360553</v>
      </c>
      <c r="CE965">
        <v>962</v>
      </c>
      <c r="CF965">
        <v>974820.3943290296</v>
      </c>
      <c r="CK965">
        <v>962</v>
      </c>
      <c r="CL965">
        <v>-9855.7812224253194</v>
      </c>
      <c r="CS965">
        <v>961</v>
      </c>
      <c r="CT965" s="10">
        <v>6.6000000000000003E-2</v>
      </c>
      <c r="CU965" s="10">
        <v>6.6000000000000003E-2</v>
      </c>
      <c r="CV965" s="10">
        <v>6.4000000000000001E-2</v>
      </c>
      <c r="CW965" s="10">
        <v>7.8E-2</v>
      </c>
      <c r="CX965" s="10">
        <v>0.06</v>
      </c>
      <c r="CY965" s="10">
        <v>7.1999999999999995E-2</v>
      </c>
      <c r="CZ965" s="10">
        <v>5.6000000000000001E-2</v>
      </c>
      <c r="DA965" s="10">
        <v>5.8000000000000003E-2</v>
      </c>
      <c r="DB965" s="10">
        <v>6.2E-2</v>
      </c>
      <c r="DC965" s="10">
        <v>5.6000000000000001E-2</v>
      </c>
      <c r="DD965" s="10">
        <v>5.1999999999999998E-2</v>
      </c>
      <c r="DE965" s="10">
        <v>7.5999999999999998E-2</v>
      </c>
      <c r="DF965" s="10">
        <v>8.7999999999999995E-2</v>
      </c>
      <c r="DG965" s="10">
        <v>5.3999999999999999E-2</v>
      </c>
      <c r="DH965" s="10">
        <v>4.3999999999999997E-2</v>
      </c>
      <c r="DI965" s="10">
        <v>4.8000000000000001E-2</v>
      </c>
      <c r="DJ965" s="25">
        <v>22585.671485512346</v>
      </c>
      <c r="DK965" s="10">
        <v>0.61</v>
      </c>
      <c r="DL965" s="10"/>
      <c r="DM965" s="10"/>
      <c r="DN965" s="10"/>
      <c r="DO965" s="10"/>
      <c r="DP965" s="10"/>
      <c r="DQ965" s="10"/>
      <c r="DR965" s="10"/>
      <c r="DS965" s="10"/>
      <c r="DT965" s="10"/>
      <c r="DU965" s="10"/>
      <c r="DV965" s="10"/>
    </row>
    <row r="966" spans="55:126" x14ac:dyDescent="0.35">
      <c r="BC966">
        <v>963</v>
      </c>
      <c r="BD966">
        <v>7231565.5253520496</v>
      </c>
      <c r="BI966">
        <v>963</v>
      </c>
      <c r="BJ966">
        <v>11142.490915709792</v>
      </c>
      <c r="BO966">
        <v>963</v>
      </c>
      <c r="BP966">
        <v>0.63200000000000001</v>
      </c>
      <c r="BW966">
        <v>963</v>
      </c>
      <c r="BX966">
        <v>21.054757519575006</v>
      </c>
      <c r="CE966">
        <v>963</v>
      </c>
      <c r="CF966">
        <v>2884114.6864784337</v>
      </c>
      <c r="CK966">
        <v>963</v>
      </c>
      <c r="CL966">
        <v>16771.326016072249</v>
      </c>
      <c r="CS966">
        <v>962</v>
      </c>
      <c r="CT966" s="10">
        <v>7.3999999999999996E-2</v>
      </c>
      <c r="CU966" s="10">
        <v>5.1999999999999998E-2</v>
      </c>
      <c r="CV966" s="10">
        <v>0.05</v>
      </c>
      <c r="CW966" s="10">
        <v>5.6000000000000001E-2</v>
      </c>
      <c r="CX966" s="10">
        <v>6.8000000000000005E-2</v>
      </c>
      <c r="CY966" s="10">
        <v>7.3999999999999996E-2</v>
      </c>
      <c r="CZ966" s="10">
        <v>5.1999999999999998E-2</v>
      </c>
      <c r="DA966" s="10">
        <v>5.8000000000000003E-2</v>
      </c>
      <c r="DB966" s="10">
        <v>6.6000000000000003E-2</v>
      </c>
      <c r="DC966" s="10">
        <v>8.7999999999999995E-2</v>
      </c>
      <c r="DD966" s="10">
        <v>5.8000000000000003E-2</v>
      </c>
      <c r="DE966" s="10">
        <v>6.4000000000000001E-2</v>
      </c>
      <c r="DF966" s="10">
        <v>6.8000000000000005E-2</v>
      </c>
      <c r="DG966" s="10">
        <v>5.1999999999999998E-2</v>
      </c>
      <c r="DH966" s="10">
        <v>4.8000000000000001E-2</v>
      </c>
      <c r="DI966" s="10">
        <v>7.1999999999999995E-2</v>
      </c>
      <c r="DJ966" s="25">
        <v>11021.747446675614</v>
      </c>
      <c r="DK966" s="10">
        <v>0.64800000000000002</v>
      </c>
      <c r="DL966" s="10"/>
      <c r="DM966" s="10"/>
      <c r="DN966" s="10"/>
      <c r="DO966" s="10"/>
      <c r="DP966" s="10"/>
      <c r="DQ966" s="10"/>
      <c r="DR966" s="10"/>
      <c r="DS966" s="10"/>
      <c r="DT966" s="10"/>
      <c r="DU966" s="10"/>
      <c r="DV966" s="10"/>
    </row>
    <row r="967" spans="55:126" x14ac:dyDescent="0.35">
      <c r="BC967">
        <v>964</v>
      </c>
      <c r="BD967">
        <v>5985098.9228803208</v>
      </c>
      <c r="BI967">
        <v>964</v>
      </c>
      <c r="BJ967">
        <v>10454.060420550553</v>
      </c>
      <c r="BO967">
        <v>964</v>
      </c>
      <c r="BP967">
        <v>0.62</v>
      </c>
      <c r="BW967">
        <v>964</v>
      </c>
      <c r="BX967">
        <v>30.826984055060802</v>
      </c>
      <c r="CE967">
        <v>964</v>
      </c>
      <c r="CF967">
        <v>-1137675.793359603</v>
      </c>
      <c r="CK967">
        <v>964</v>
      </c>
      <c r="CL967">
        <v>4169.1629414018489</v>
      </c>
      <c r="CS967">
        <v>963</v>
      </c>
      <c r="CT967" s="10">
        <v>0.05</v>
      </c>
      <c r="CU967" s="10">
        <v>5.6000000000000001E-2</v>
      </c>
      <c r="CV967" s="10">
        <v>7.1999999999999995E-2</v>
      </c>
      <c r="CW967" s="10">
        <v>7.0000000000000007E-2</v>
      </c>
      <c r="CX967" s="10">
        <v>5.1999999999999998E-2</v>
      </c>
      <c r="CY967" s="10">
        <v>6.2E-2</v>
      </c>
      <c r="CZ967" s="10">
        <v>6.8000000000000005E-2</v>
      </c>
      <c r="DA967" s="10">
        <v>6.8000000000000005E-2</v>
      </c>
      <c r="DB967" s="10">
        <v>0.05</v>
      </c>
      <c r="DC967" s="10">
        <v>5.1999999999999998E-2</v>
      </c>
      <c r="DD967" s="10">
        <v>0.05</v>
      </c>
      <c r="DE967" s="10">
        <v>8.5999999999999993E-2</v>
      </c>
      <c r="DF967" s="10">
        <v>6.8000000000000005E-2</v>
      </c>
      <c r="DG967" s="10">
        <v>0.06</v>
      </c>
      <c r="DH967" s="10">
        <v>0.06</v>
      </c>
      <c r="DI967" s="10">
        <v>7.5999999999999998E-2</v>
      </c>
      <c r="DJ967" s="25">
        <v>17255.061504835587</v>
      </c>
      <c r="DK967" s="10">
        <v>0.57999999999999996</v>
      </c>
      <c r="DL967" s="10"/>
      <c r="DM967" s="10"/>
      <c r="DN967" s="10"/>
      <c r="DO967" s="10"/>
      <c r="DP967" s="10"/>
      <c r="DQ967" s="10"/>
      <c r="DR967" s="10"/>
      <c r="DS967" s="10"/>
      <c r="DT967" s="10"/>
      <c r="DU967" s="10"/>
      <c r="DV967" s="10"/>
    </row>
    <row r="968" spans="55:126" x14ac:dyDescent="0.35">
      <c r="BC968">
        <v>965</v>
      </c>
      <c r="BD968">
        <v>10336189.670949295</v>
      </c>
      <c r="BI968">
        <v>965</v>
      </c>
      <c r="BJ968">
        <v>10536.507821414918</v>
      </c>
      <c r="BO968">
        <v>965</v>
      </c>
      <c r="BP968">
        <v>0.61399999999999999</v>
      </c>
      <c r="BW968">
        <v>965</v>
      </c>
      <c r="BX968">
        <v>25.073733470279571</v>
      </c>
      <c r="CE968">
        <v>965</v>
      </c>
      <c r="CF968">
        <v>-1103519.9153444669</v>
      </c>
      <c r="CK968">
        <v>965</v>
      </c>
      <c r="CL968">
        <v>3857.9791695183858</v>
      </c>
      <c r="CS968">
        <v>964</v>
      </c>
      <c r="CT968" s="10">
        <v>6.2E-2</v>
      </c>
      <c r="CU968" s="10">
        <v>0.08</v>
      </c>
      <c r="CV968" s="10">
        <v>7.0000000000000007E-2</v>
      </c>
      <c r="CW968" s="10">
        <v>6.4000000000000001E-2</v>
      </c>
      <c r="CX968" s="10">
        <v>4.3999999999999997E-2</v>
      </c>
      <c r="CY968" s="10">
        <v>7.3999999999999996E-2</v>
      </c>
      <c r="CZ968" s="10">
        <v>7.5999999999999998E-2</v>
      </c>
      <c r="DA968" s="10">
        <v>7.8E-2</v>
      </c>
      <c r="DB968" s="10">
        <v>6.6000000000000003E-2</v>
      </c>
      <c r="DC968" s="10">
        <v>0.04</v>
      </c>
      <c r="DD968" s="10">
        <v>2.8000000000000001E-2</v>
      </c>
      <c r="DE968" s="10">
        <v>7.5999999999999998E-2</v>
      </c>
      <c r="DF968" s="10">
        <v>0.06</v>
      </c>
      <c r="DG968" s="10">
        <v>6.6000000000000003E-2</v>
      </c>
      <c r="DH968" s="10">
        <v>5.3999999999999999E-2</v>
      </c>
      <c r="DI968" s="10">
        <v>6.2E-2</v>
      </c>
      <c r="DJ968" s="25">
        <v>10870.966871364128</v>
      </c>
      <c r="DK968" s="10">
        <v>0.56399999999999995</v>
      </c>
      <c r="DL968" s="10"/>
      <c r="DM968" s="10"/>
      <c r="DN968" s="10"/>
      <c r="DO968" s="10"/>
      <c r="DP968" s="10"/>
      <c r="DQ968" s="10"/>
      <c r="DR968" s="10"/>
      <c r="DS968" s="10"/>
      <c r="DT968" s="10"/>
      <c r="DU968" s="10"/>
      <c r="DV968" s="10"/>
    </row>
    <row r="969" spans="55:126" x14ac:dyDescent="0.35">
      <c r="BC969">
        <v>966</v>
      </c>
      <c r="BD969">
        <v>17927730.569152001</v>
      </c>
      <c r="BI969">
        <v>966</v>
      </c>
      <c r="BJ969">
        <v>7153.4345304336148</v>
      </c>
      <c r="BO969">
        <v>966</v>
      </c>
      <c r="BP969">
        <v>0.60399999999999998</v>
      </c>
      <c r="BW969">
        <v>966</v>
      </c>
      <c r="BX969">
        <v>22.760886396016769</v>
      </c>
      <c r="CE969">
        <v>966</v>
      </c>
      <c r="CF969">
        <v>2072923.246256293</v>
      </c>
      <c r="CK969">
        <v>966</v>
      </c>
      <c r="CL969">
        <v>4489.2531338228782</v>
      </c>
      <c r="CS969">
        <v>965</v>
      </c>
      <c r="CT969" s="10">
        <v>5.6000000000000001E-2</v>
      </c>
      <c r="CU969" s="10">
        <v>4.5999999999999999E-2</v>
      </c>
      <c r="CV969" s="10">
        <v>5.8000000000000003E-2</v>
      </c>
      <c r="CW969" s="10">
        <v>5.6000000000000001E-2</v>
      </c>
      <c r="CX969" s="10">
        <v>0.06</v>
      </c>
      <c r="CY969" s="10">
        <v>0.06</v>
      </c>
      <c r="CZ969" s="10">
        <v>6.6000000000000003E-2</v>
      </c>
      <c r="DA969" s="10">
        <v>7.0000000000000007E-2</v>
      </c>
      <c r="DB969" s="10">
        <v>7.3999999999999996E-2</v>
      </c>
      <c r="DC969" s="10">
        <v>5.6000000000000001E-2</v>
      </c>
      <c r="DD969" s="10">
        <v>7.8E-2</v>
      </c>
      <c r="DE969" s="10">
        <v>6.8000000000000005E-2</v>
      </c>
      <c r="DF969" s="10">
        <v>0.06</v>
      </c>
      <c r="DG969" s="10">
        <v>5.1999999999999998E-2</v>
      </c>
      <c r="DH969" s="10">
        <v>0.08</v>
      </c>
      <c r="DI969" s="10">
        <v>0.06</v>
      </c>
      <c r="DJ969" s="25">
        <v>11194.654263463965</v>
      </c>
      <c r="DK969" s="10">
        <v>0.59599999999999997</v>
      </c>
      <c r="DL969" s="10"/>
      <c r="DM969" s="10"/>
      <c r="DN969" s="10"/>
      <c r="DO969" s="10"/>
      <c r="DP969" s="10"/>
      <c r="DQ969" s="10"/>
      <c r="DR969" s="10"/>
      <c r="DS969" s="10"/>
      <c r="DT969" s="10"/>
      <c r="DU969" s="10"/>
      <c r="DV969" s="10"/>
    </row>
    <row r="970" spans="55:126" x14ac:dyDescent="0.35">
      <c r="BC970">
        <v>967</v>
      </c>
      <c r="BD970">
        <v>5769560.9409609875</v>
      </c>
      <c r="BI970">
        <v>967</v>
      </c>
      <c r="BJ970">
        <v>4822.1759284149457</v>
      </c>
      <c r="BO970">
        <v>967</v>
      </c>
      <c r="BP970">
        <v>0.59399999999999997</v>
      </c>
      <c r="BW970">
        <v>967</v>
      </c>
      <c r="BX970">
        <v>25.870881648643234</v>
      </c>
      <c r="CE970">
        <v>967</v>
      </c>
      <c r="CF970">
        <v>1948586.4441062582</v>
      </c>
      <c r="CK970">
        <v>967</v>
      </c>
      <c r="CL970">
        <v>3328.1205267701666</v>
      </c>
      <c r="CS970">
        <v>966</v>
      </c>
      <c r="CT970" s="10">
        <v>7.3999999999999996E-2</v>
      </c>
      <c r="CU970" s="10">
        <v>6.6000000000000003E-2</v>
      </c>
      <c r="CV970" s="10">
        <v>6.6000000000000003E-2</v>
      </c>
      <c r="CW970" s="10">
        <v>5.3999999999999999E-2</v>
      </c>
      <c r="CX970" s="10">
        <v>7.0000000000000007E-2</v>
      </c>
      <c r="CY970" s="10">
        <v>6.6000000000000003E-2</v>
      </c>
      <c r="CZ970" s="10">
        <v>5.6000000000000001E-2</v>
      </c>
      <c r="DA970" s="10">
        <v>0.06</v>
      </c>
      <c r="DB970" s="10">
        <v>6.2E-2</v>
      </c>
      <c r="DC970" s="10">
        <v>6.2E-2</v>
      </c>
      <c r="DD970" s="10">
        <v>5.3999999999999999E-2</v>
      </c>
      <c r="DE970" s="10">
        <v>6.6000000000000003E-2</v>
      </c>
      <c r="DF970" s="10">
        <v>4.5999999999999999E-2</v>
      </c>
      <c r="DG970" s="10">
        <v>6.6000000000000003E-2</v>
      </c>
      <c r="DH970" s="10">
        <v>7.3999999999999996E-2</v>
      </c>
      <c r="DI970" s="10">
        <v>5.8000000000000003E-2</v>
      </c>
      <c r="DJ970" s="25">
        <v>8976.0404053402381</v>
      </c>
      <c r="DK970" s="10">
        <v>0.63600000000000001</v>
      </c>
      <c r="DL970" s="10"/>
      <c r="DM970" s="10"/>
      <c r="DN970" s="10"/>
      <c r="DO970" s="10"/>
      <c r="DP970" s="10"/>
      <c r="DQ970" s="10"/>
      <c r="DR970" s="10"/>
      <c r="DS970" s="10"/>
      <c r="DT970" s="10"/>
      <c r="DU970" s="10"/>
      <c r="DV970" s="10"/>
    </row>
    <row r="971" spans="55:126" x14ac:dyDescent="0.35">
      <c r="BC971">
        <v>968</v>
      </c>
      <c r="BD971">
        <v>5890761.1249039192</v>
      </c>
      <c r="BI971">
        <v>968</v>
      </c>
      <c r="BJ971">
        <v>10184.166735676214</v>
      </c>
      <c r="BO971">
        <v>968</v>
      </c>
      <c r="BP971">
        <v>0.6</v>
      </c>
      <c r="BW971">
        <v>968</v>
      </c>
      <c r="BX971">
        <v>25.309131014505869</v>
      </c>
      <c r="CE971">
        <v>968</v>
      </c>
      <c r="CF971">
        <v>264387.1345147005</v>
      </c>
      <c r="CK971">
        <v>968</v>
      </c>
      <c r="CL971">
        <v>4248.6282390520564</v>
      </c>
      <c r="CS971">
        <v>967</v>
      </c>
      <c r="CT971" s="10">
        <v>6.2E-2</v>
      </c>
      <c r="CU971" s="10">
        <v>8.2000000000000003E-2</v>
      </c>
      <c r="CV971" s="10">
        <v>0.05</v>
      </c>
      <c r="CW971" s="10">
        <v>6.6000000000000003E-2</v>
      </c>
      <c r="CX971" s="10">
        <v>7.1999999999999995E-2</v>
      </c>
      <c r="CY971" s="10">
        <v>5.1999999999999998E-2</v>
      </c>
      <c r="CZ971" s="10">
        <v>5.1999999999999998E-2</v>
      </c>
      <c r="DA971" s="10">
        <v>5.3999999999999999E-2</v>
      </c>
      <c r="DB971" s="10">
        <v>0.06</v>
      </c>
      <c r="DC971" s="10">
        <v>5.1999999999999998E-2</v>
      </c>
      <c r="DD971" s="10">
        <v>6.6000000000000003E-2</v>
      </c>
      <c r="DE971" s="10">
        <v>5.8000000000000003E-2</v>
      </c>
      <c r="DF971" s="10">
        <v>7.8E-2</v>
      </c>
      <c r="DG971" s="10">
        <v>6.6000000000000003E-2</v>
      </c>
      <c r="DH971" s="10">
        <v>6.6000000000000003E-2</v>
      </c>
      <c r="DI971" s="10">
        <v>6.4000000000000001E-2</v>
      </c>
      <c r="DJ971" s="25">
        <v>-969.53138798114185</v>
      </c>
      <c r="DK971" s="10">
        <v>0.61399999999999999</v>
      </c>
      <c r="DL971" s="10"/>
      <c r="DM971" s="10"/>
      <c r="DN971" s="10"/>
      <c r="DO971" s="10"/>
      <c r="DP971" s="10"/>
      <c r="DQ971" s="10"/>
      <c r="DR971" s="10"/>
      <c r="DS971" s="10"/>
      <c r="DT971" s="10"/>
      <c r="DU971" s="10"/>
      <c r="DV971" s="10"/>
    </row>
    <row r="972" spans="55:126" x14ac:dyDescent="0.35">
      <c r="BC972">
        <v>969</v>
      </c>
      <c r="BD972">
        <v>5028983.9512006631</v>
      </c>
      <c r="BI972">
        <v>969</v>
      </c>
      <c r="BJ972">
        <v>9374.3889814847971</v>
      </c>
      <c r="BO972">
        <v>969</v>
      </c>
      <c r="BP972">
        <v>0.64800000000000002</v>
      </c>
      <c r="BW972">
        <v>969</v>
      </c>
      <c r="BX972">
        <v>26.276006539506678</v>
      </c>
      <c r="CE972">
        <v>969</v>
      </c>
      <c r="CF972">
        <v>713672.1049658634</v>
      </c>
      <c r="CK972">
        <v>969</v>
      </c>
      <c r="CL972">
        <v>2808.7387311051507</v>
      </c>
      <c r="CS972">
        <v>968</v>
      </c>
      <c r="CT972" s="10">
        <v>5.3999999999999999E-2</v>
      </c>
      <c r="CU972" s="10">
        <v>5.6000000000000001E-2</v>
      </c>
      <c r="CV972" s="10">
        <v>7.3999999999999996E-2</v>
      </c>
      <c r="CW972" s="10">
        <v>6.8000000000000005E-2</v>
      </c>
      <c r="CX972" s="10">
        <v>4.3999999999999997E-2</v>
      </c>
      <c r="CY972" s="10">
        <v>7.3999999999999996E-2</v>
      </c>
      <c r="CZ972" s="10">
        <v>7.0000000000000007E-2</v>
      </c>
      <c r="DA972" s="10">
        <v>7.1999999999999995E-2</v>
      </c>
      <c r="DB972" s="10">
        <v>6.6000000000000003E-2</v>
      </c>
      <c r="DC972" s="10">
        <v>8.2000000000000003E-2</v>
      </c>
      <c r="DD972" s="10">
        <v>5.8000000000000003E-2</v>
      </c>
      <c r="DE972" s="10">
        <v>0.04</v>
      </c>
      <c r="DF972" s="10">
        <v>4.8000000000000001E-2</v>
      </c>
      <c r="DG972" s="10">
        <v>5.3999999999999999E-2</v>
      </c>
      <c r="DH972" s="10">
        <v>5.3999999999999999E-2</v>
      </c>
      <c r="DI972" s="10">
        <v>8.5999999999999993E-2</v>
      </c>
      <c r="DJ972" s="25">
        <v>8132.2285646676701</v>
      </c>
      <c r="DK972" s="10">
        <v>0.58199999999999996</v>
      </c>
      <c r="DL972" s="10"/>
      <c r="DM972" s="10"/>
      <c r="DN972" s="10"/>
      <c r="DO972" s="10"/>
      <c r="DP972" s="10"/>
      <c r="DQ972" s="10"/>
      <c r="DR972" s="10"/>
      <c r="DS972" s="10"/>
      <c r="DT972" s="10"/>
      <c r="DU972" s="10"/>
      <c r="DV972" s="10"/>
    </row>
    <row r="973" spans="55:126" x14ac:dyDescent="0.35">
      <c r="BC973">
        <v>970</v>
      </c>
      <c r="BD973">
        <v>5764804.4263833882</v>
      </c>
      <c r="BI973">
        <v>970</v>
      </c>
      <c r="BJ973">
        <v>12243.081389814099</v>
      </c>
      <c r="BO973">
        <v>970</v>
      </c>
      <c r="BP973">
        <v>0.61</v>
      </c>
      <c r="BW973">
        <v>970</v>
      </c>
      <c r="BX973">
        <v>26.368026047615675</v>
      </c>
      <c r="CE973">
        <v>970</v>
      </c>
      <c r="CF973">
        <v>1297136.5574329975</v>
      </c>
      <c r="CK973">
        <v>970</v>
      </c>
      <c r="CL973">
        <v>3550.5791920536203</v>
      </c>
      <c r="CS973">
        <v>969</v>
      </c>
      <c r="CT973" s="10">
        <v>0.05</v>
      </c>
      <c r="CU973" s="10">
        <v>6.6000000000000003E-2</v>
      </c>
      <c r="CV973" s="10">
        <v>5.3999999999999999E-2</v>
      </c>
      <c r="CW973" s="10">
        <v>7.5999999999999998E-2</v>
      </c>
      <c r="CX973" s="10">
        <v>4.8000000000000001E-2</v>
      </c>
      <c r="CY973" s="10">
        <v>8.5999999999999993E-2</v>
      </c>
      <c r="CZ973" s="10">
        <v>0.05</v>
      </c>
      <c r="DA973" s="10">
        <v>6.6000000000000003E-2</v>
      </c>
      <c r="DB973" s="10">
        <v>0.05</v>
      </c>
      <c r="DC973" s="10">
        <v>7.0000000000000007E-2</v>
      </c>
      <c r="DD973" s="10">
        <v>7.0000000000000007E-2</v>
      </c>
      <c r="DE973" s="10">
        <v>7.1999999999999995E-2</v>
      </c>
      <c r="DF973" s="10">
        <v>0.06</v>
      </c>
      <c r="DG973" s="10">
        <v>7.0000000000000007E-2</v>
      </c>
      <c r="DH973" s="10">
        <v>3.4000000000000002E-2</v>
      </c>
      <c r="DI973" s="10">
        <v>7.8E-2</v>
      </c>
      <c r="DJ973" s="25">
        <v>10695.60315139084</v>
      </c>
      <c r="DK973" s="10">
        <v>0.59</v>
      </c>
      <c r="DL973" s="10"/>
      <c r="DM973" s="10"/>
      <c r="DN973" s="10"/>
      <c r="DO973" s="10"/>
      <c r="DP973" s="10"/>
      <c r="DQ973" s="10"/>
      <c r="DR973" s="10"/>
      <c r="DS973" s="10"/>
      <c r="DT973" s="10"/>
      <c r="DU973" s="10"/>
      <c r="DV973" s="10"/>
    </row>
    <row r="974" spans="55:126" x14ac:dyDescent="0.35">
      <c r="BC974">
        <v>971</v>
      </c>
      <c r="BD974">
        <v>5100623.5516929813</v>
      </c>
      <c r="BI974">
        <v>971</v>
      </c>
      <c r="BJ974">
        <v>11122.891652532233</v>
      </c>
      <c r="BO974">
        <v>971</v>
      </c>
      <c r="BP974">
        <v>0.59199999999999997</v>
      </c>
      <c r="BW974">
        <v>971</v>
      </c>
      <c r="BX974">
        <v>25.403185759044753</v>
      </c>
      <c r="CE974">
        <v>971</v>
      </c>
      <c r="CF974">
        <v>1806777.4527447359</v>
      </c>
      <c r="CK974">
        <v>971</v>
      </c>
      <c r="CL974">
        <v>3769.4536901192278</v>
      </c>
      <c r="CS974">
        <v>970</v>
      </c>
      <c r="CT974" s="10">
        <v>0.04</v>
      </c>
      <c r="CU974" s="10">
        <v>0.05</v>
      </c>
      <c r="CV974" s="10">
        <v>6.2E-2</v>
      </c>
      <c r="CW974" s="10">
        <v>5.3999999999999999E-2</v>
      </c>
      <c r="CX974" s="10">
        <v>0.06</v>
      </c>
      <c r="CY974" s="10">
        <v>0.05</v>
      </c>
      <c r="CZ974" s="10">
        <v>6.2E-2</v>
      </c>
      <c r="DA974" s="10">
        <v>5.6000000000000001E-2</v>
      </c>
      <c r="DB974" s="10">
        <v>9.1999999999999998E-2</v>
      </c>
      <c r="DC974" s="10">
        <v>5.6000000000000001E-2</v>
      </c>
      <c r="DD974" s="10">
        <v>5.6000000000000001E-2</v>
      </c>
      <c r="DE974" s="10">
        <v>4.8000000000000001E-2</v>
      </c>
      <c r="DF974" s="10">
        <v>8.2000000000000003E-2</v>
      </c>
      <c r="DG974" s="10">
        <v>7.0000000000000007E-2</v>
      </c>
      <c r="DH974" s="10">
        <v>8.7999999999999995E-2</v>
      </c>
      <c r="DI974" s="10">
        <v>7.3999999999999996E-2</v>
      </c>
      <c r="DJ974" s="25">
        <v>11838.56918502774</v>
      </c>
      <c r="DK974" s="10">
        <v>0.59599999999999997</v>
      </c>
      <c r="DL974" s="10"/>
      <c r="DM974" s="10"/>
      <c r="DN974" s="10"/>
      <c r="DO974" s="10"/>
      <c r="DP974" s="10"/>
      <c r="DQ974" s="10"/>
      <c r="DR974" s="10"/>
      <c r="DS974" s="10"/>
      <c r="DT974" s="10"/>
      <c r="DU974" s="10"/>
      <c r="DV974" s="10"/>
    </row>
    <row r="975" spans="55:126" x14ac:dyDescent="0.35">
      <c r="BC975">
        <v>972</v>
      </c>
      <c r="BD975">
        <v>4912409.862152989</v>
      </c>
      <c r="BI975">
        <v>972</v>
      </c>
      <c r="BJ975">
        <v>31084.504195574787</v>
      </c>
      <c r="BO975">
        <v>972</v>
      </c>
      <c r="BP975">
        <v>0.60399999999999998</v>
      </c>
      <c r="BW975">
        <v>972</v>
      </c>
      <c r="BX975">
        <v>25.430967011210708</v>
      </c>
      <c r="CE975">
        <v>972</v>
      </c>
      <c r="CF975">
        <v>857945.27079057856</v>
      </c>
      <c r="CK975">
        <v>972</v>
      </c>
      <c r="CL975">
        <v>-728.56306675196197</v>
      </c>
      <c r="CS975">
        <v>971</v>
      </c>
      <c r="CT975" s="10">
        <v>6.2E-2</v>
      </c>
      <c r="CU975" s="10">
        <v>5.6000000000000001E-2</v>
      </c>
      <c r="CV975" s="10">
        <v>4.8000000000000001E-2</v>
      </c>
      <c r="CW975" s="10">
        <v>5.8000000000000003E-2</v>
      </c>
      <c r="CX975" s="10">
        <v>0.04</v>
      </c>
      <c r="CY975" s="10">
        <v>6.2E-2</v>
      </c>
      <c r="CZ975" s="10">
        <v>0.09</v>
      </c>
      <c r="DA975" s="10">
        <v>6.8000000000000005E-2</v>
      </c>
      <c r="DB975" s="10">
        <v>6.4000000000000001E-2</v>
      </c>
      <c r="DC975" s="10">
        <v>6.6000000000000003E-2</v>
      </c>
      <c r="DD975" s="10">
        <v>7.1999999999999995E-2</v>
      </c>
      <c r="DE975" s="10">
        <v>6.2E-2</v>
      </c>
      <c r="DF975" s="10">
        <v>6.6000000000000003E-2</v>
      </c>
      <c r="DG975" s="10">
        <v>7.0000000000000007E-2</v>
      </c>
      <c r="DH975" s="10">
        <v>4.3999999999999997E-2</v>
      </c>
      <c r="DI975" s="10">
        <v>7.1999999999999995E-2</v>
      </c>
      <c r="DJ975" s="25">
        <v>8344.3194862571545</v>
      </c>
      <c r="DK975" s="10">
        <v>0.55000000000000004</v>
      </c>
      <c r="DL975" s="10"/>
      <c r="DM975" s="10"/>
      <c r="DN975" s="10"/>
      <c r="DO975" s="10"/>
      <c r="DP975" s="10"/>
      <c r="DQ975" s="10"/>
      <c r="DR975" s="10"/>
      <c r="DS975" s="10"/>
      <c r="DT975" s="10"/>
      <c r="DU975" s="10"/>
      <c r="DV975" s="10"/>
    </row>
    <row r="976" spans="55:126" x14ac:dyDescent="0.35">
      <c r="BC976">
        <v>973</v>
      </c>
      <c r="BD976">
        <v>5679231.7184471311</v>
      </c>
      <c r="BI976">
        <v>973</v>
      </c>
      <c r="BJ976">
        <v>11435.669850818433</v>
      </c>
      <c r="BO976">
        <v>973</v>
      </c>
      <c r="BP976">
        <v>0.624</v>
      </c>
      <c r="BW976">
        <v>973</v>
      </c>
      <c r="BX976">
        <v>39.038823453725826</v>
      </c>
      <c r="CE976">
        <v>973</v>
      </c>
      <c r="CF976">
        <v>-134626.0731456709</v>
      </c>
      <c r="CK976">
        <v>973</v>
      </c>
      <c r="CL976">
        <v>-476.94248936054601</v>
      </c>
      <c r="CS976">
        <v>972</v>
      </c>
      <c r="CT976" s="10">
        <v>5.6000000000000001E-2</v>
      </c>
      <c r="CU976" s="10">
        <v>7.1999999999999995E-2</v>
      </c>
      <c r="CV976" s="10">
        <v>5.1999999999999998E-2</v>
      </c>
      <c r="CW976" s="10">
        <v>7.1999999999999995E-2</v>
      </c>
      <c r="CX976" s="10">
        <v>4.8000000000000001E-2</v>
      </c>
      <c r="CY976" s="10">
        <v>6.6000000000000003E-2</v>
      </c>
      <c r="CZ976" s="10">
        <v>0.06</v>
      </c>
      <c r="DA976" s="10">
        <v>6.4000000000000001E-2</v>
      </c>
      <c r="DB976" s="10">
        <v>7.5999999999999998E-2</v>
      </c>
      <c r="DC976" s="10">
        <v>6.4000000000000001E-2</v>
      </c>
      <c r="DD976" s="10">
        <v>5.1999999999999998E-2</v>
      </c>
      <c r="DE976" s="10">
        <v>6.8000000000000005E-2</v>
      </c>
      <c r="DF976" s="10">
        <v>7.3999999999999996E-2</v>
      </c>
      <c r="DG976" s="10">
        <v>6.2E-2</v>
      </c>
      <c r="DH976" s="10">
        <v>0.06</v>
      </c>
      <c r="DI976" s="10">
        <v>5.3999999999999999E-2</v>
      </c>
      <c r="DJ976" s="25">
        <v>11124.120018802907</v>
      </c>
      <c r="DK976" s="10">
        <v>0.60799999999999998</v>
      </c>
      <c r="DL976" s="10"/>
      <c r="DM976" s="10"/>
      <c r="DN976" s="10"/>
      <c r="DO976" s="10"/>
      <c r="DP976" s="10"/>
      <c r="DQ976" s="10"/>
      <c r="DR976" s="10"/>
      <c r="DS976" s="10"/>
      <c r="DT976" s="10"/>
      <c r="DU976" s="10"/>
      <c r="DV976" s="10"/>
    </row>
    <row r="977" spans="55:126" x14ac:dyDescent="0.35">
      <c r="BC977">
        <v>974</v>
      </c>
      <c r="BD977">
        <v>2729609.2763892268</v>
      </c>
      <c r="BI977">
        <v>974</v>
      </c>
      <c r="BJ977">
        <v>11587.986754846263</v>
      </c>
      <c r="BO977">
        <v>974</v>
      </c>
      <c r="BP977">
        <v>0.6</v>
      </c>
      <c r="BW977">
        <v>974</v>
      </c>
      <c r="BX977">
        <v>26.21995068714676</v>
      </c>
      <c r="CE977">
        <v>974</v>
      </c>
      <c r="CF977">
        <v>1862587.6595020418</v>
      </c>
      <c r="CK977">
        <v>974</v>
      </c>
      <c r="CL977">
        <v>4141.5769107211554</v>
      </c>
      <c r="CS977">
        <v>973</v>
      </c>
      <c r="CT977" s="10">
        <v>6.8000000000000005E-2</v>
      </c>
      <c r="CU977" s="10">
        <v>7.0000000000000007E-2</v>
      </c>
      <c r="CV977" s="10">
        <v>7.0000000000000007E-2</v>
      </c>
      <c r="CW977" s="10">
        <v>7.1999999999999995E-2</v>
      </c>
      <c r="CX977" s="10">
        <v>5.3999999999999999E-2</v>
      </c>
      <c r="CY977" s="10">
        <v>4.3999999999999997E-2</v>
      </c>
      <c r="CZ977" s="10">
        <v>4.8000000000000001E-2</v>
      </c>
      <c r="DA977" s="10">
        <v>8.2000000000000003E-2</v>
      </c>
      <c r="DB977" s="10">
        <v>5.8000000000000003E-2</v>
      </c>
      <c r="DC977" s="10">
        <v>7.3999999999999996E-2</v>
      </c>
      <c r="DD977" s="10">
        <v>0.08</v>
      </c>
      <c r="DE977" s="10">
        <v>5.3999999999999999E-2</v>
      </c>
      <c r="DF977" s="10">
        <v>6.2E-2</v>
      </c>
      <c r="DG977" s="10">
        <v>4.2000000000000003E-2</v>
      </c>
      <c r="DH977" s="10">
        <v>8.2000000000000003E-2</v>
      </c>
      <c r="DI977" s="10">
        <v>0.04</v>
      </c>
      <c r="DJ977" s="25">
        <v>9854.2693977294766</v>
      </c>
      <c r="DK977" s="10">
        <v>0.6</v>
      </c>
      <c r="DL977" s="10"/>
      <c r="DM977" s="10"/>
      <c r="DN977" s="10"/>
      <c r="DO977" s="10"/>
      <c r="DP977" s="10"/>
      <c r="DQ977" s="10"/>
      <c r="DR977" s="10"/>
      <c r="DS977" s="10"/>
      <c r="DT977" s="10"/>
      <c r="DU977" s="10"/>
      <c r="DV977" s="10"/>
    </row>
    <row r="978" spans="55:126" x14ac:dyDescent="0.35">
      <c r="BC978">
        <v>975</v>
      </c>
      <c r="BD978">
        <v>5029911.6023932053</v>
      </c>
      <c r="BI978">
        <v>975</v>
      </c>
      <c r="BJ978">
        <v>10179.465293183837</v>
      </c>
      <c r="BO978">
        <v>975</v>
      </c>
      <c r="BP978">
        <v>0.59399999999999997</v>
      </c>
      <c r="BW978">
        <v>975</v>
      </c>
      <c r="BX978">
        <v>23.803294705428989</v>
      </c>
      <c r="CE978">
        <v>975</v>
      </c>
      <c r="CF978">
        <v>2467938.9950288353</v>
      </c>
      <c r="CK978">
        <v>975</v>
      </c>
      <c r="CL978">
        <v>4432.2822814838191</v>
      </c>
      <c r="CS978">
        <v>974</v>
      </c>
      <c r="CT978" s="10">
        <v>6.2E-2</v>
      </c>
      <c r="CU978" s="10">
        <v>0.05</v>
      </c>
      <c r="CV978" s="10">
        <v>7.8E-2</v>
      </c>
      <c r="CW978" s="10">
        <v>6.6000000000000003E-2</v>
      </c>
      <c r="CX978" s="10">
        <v>0.05</v>
      </c>
      <c r="CY978" s="10">
        <v>0.05</v>
      </c>
      <c r="CZ978" s="10">
        <v>4.2000000000000003E-2</v>
      </c>
      <c r="DA978" s="10">
        <v>6.2E-2</v>
      </c>
      <c r="DB978" s="10">
        <v>0.05</v>
      </c>
      <c r="DC978" s="10">
        <v>0.10199999999999999</v>
      </c>
      <c r="DD978" s="10">
        <v>5.3999999999999999E-2</v>
      </c>
      <c r="DE978" s="10">
        <v>8.7999999999999995E-2</v>
      </c>
      <c r="DF978" s="10">
        <v>5.3999999999999999E-2</v>
      </c>
      <c r="DG978" s="10">
        <v>0.08</v>
      </c>
      <c r="DH978" s="10">
        <v>6.4000000000000001E-2</v>
      </c>
      <c r="DI978" s="10">
        <v>4.8000000000000001E-2</v>
      </c>
      <c r="DJ978" s="25">
        <v>10405.867957186807</v>
      </c>
      <c r="DK978" s="10">
        <v>0.64800000000000002</v>
      </c>
      <c r="DL978" s="10"/>
      <c r="DM978" s="10"/>
      <c r="DN978" s="10"/>
      <c r="DO978" s="10"/>
      <c r="DP978" s="10"/>
      <c r="DQ978" s="10"/>
      <c r="DR978" s="10"/>
      <c r="DS978" s="10"/>
      <c r="DT978" s="10"/>
      <c r="DU978" s="10"/>
      <c r="DV978" s="10"/>
    </row>
    <row r="979" spans="55:126" x14ac:dyDescent="0.35">
      <c r="BC979">
        <v>976</v>
      </c>
      <c r="BD979">
        <v>5498601.8355963444</v>
      </c>
      <c r="BI979">
        <v>976</v>
      </c>
      <c r="BJ979">
        <v>5749.1995676852421</v>
      </c>
      <c r="BO979">
        <v>976</v>
      </c>
      <c r="BP979">
        <v>0.59399999999999997</v>
      </c>
      <c r="BW979">
        <v>976</v>
      </c>
      <c r="BX979">
        <v>25.669410526494367</v>
      </c>
      <c r="CE979">
        <v>976</v>
      </c>
      <c r="CF979">
        <v>3158706.7390335081</v>
      </c>
      <c r="CK979">
        <v>976</v>
      </c>
      <c r="CL979">
        <v>2326.7055878908805</v>
      </c>
      <c r="CS979">
        <v>975</v>
      </c>
      <c r="CT979" s="10">
        <v>5.1999999999999998E-2</v>
      </c>
      <c r="CU979" s="10">
        <v>6.6000000000000003E-2</v>
      </c>
      <c r="CV979" s="10">
        <v>6.8000000000000005E-2</v>
      </c>
      <c r="CW979" s="10">
        <v>7.5999999999999998E-2</v>
      </c>
      <c r="CX979" s="10">
        <v>0.08</v>
      </c>
      <c r="CY979" s="10">
        <v>0.05</v>
      </c>
      <c r="CZ979" s="10">
        <v>5.3999999999999999E-2</v>
      </c>
      <c r="DA979" s="10">
        <v>6.2E-2</v>
      </c>
      <c r="DB979" s="10">
        <v>6.6000000000000003E-2</v>
      </c>
      <c r="DC979" s="10">
        <v>3.7999999999999999E-2</v>
      </c>
      <c r="DD979" s="10">
        <v>5.1999999999999998E-2</v>
      </c>
      <c r="DE979" s="10">
        <v>7.8E-2</v>
      </c>
      <c r="DF979" s="10">
        <v>4.5999999999999999E-2</v>
      </c>
      <c r="DG979" s="10">
        <v>9.6000000000000002E-2</v>
      </c>
      <c r="DH979" s="10">
        <v>5.6000000000000001E-2</v>
      </c>
      <c r="DI979" s="10">
        <v>0.06</v>
      </c>
      <c r="DJ979" s="25">
        <v>23666.733352120653</v>
      </c>
      <c r="DK979" s="10">
        <v>0.626</v>
      </c>
      <c r="DL979" s="10"/>
      <c r="DM979" s="10"/>
      <c r="DN979" s="10"/>
      <c r="DO979" s="10"/>
      <c r="DP979" s="10"/>
      <c r="DQ979" s="10"/>
      <c r="DR979" s="10"/>
      <c r="DS979" s="10"/>
      <c r="DT979" s="10"/>
      <c r="DU979" s="10"/>
      <c r="DV979" s="10"/>
    </row>
    <row r="980" spans="55:126" x14ac:dyDescent="0.35">
      <c r="BC980">
        <v>977</v>
      </c>
      <c r="BD980">
        <v>5454985.8910866305</v>
      </c>
      <c r="BI980">
        <v>977</v>
      </c>
      <c r="BJ980">
        <v>10254.559901540943</v>
      </c>
      <c r="BO980">
        <v>977</v>
      </c>
      <c r="BP980">
        <v>0.61</v>
      </c>
      <c r="BW980">
        <v>977</v>
      </c>
      <c r="BX980">
        <v>26.982304918534215</v>
      </c>
      <c r="CE980">
        <v>977</v>
      </c>
      <c r="CF980">
        <v>-3294502.2927939096</v>
      </c>
      <c r="CK980">
        <v>977</v>
      </c>
      <c r="CL980">
        <v>7019.1221373114067</v>
      </c>
      <c r="CS980">
        <v>976</v>
      </c>
      <c r="CT980" s="10">
        <v>6.8000000000000005E-2</v>
      </c>
      <c r="CU980" s="10">
        <v>7.8E-2</v>
      </c>
      <c r="CV980" s="10">
        <v>4.8000000000000001E-2</v>
      </c>
      <c r="CW980" s="10">
        <v>6.6000000000000003E-2</v>
      </c>
      <c r="CX980" s="10">
        <v>5.6000000000000001E-2</v>
      </c>
      <c r="CY980" s="10">
        <v>5.8000000000000003E-2</v>
      </c>
      <c r="CZ980" s="10">
        <v>0.06</v>
      </c>
      <c r="DA980" s="10">
        <v>0.06</v>
      </c>
      <c r="DB980" s="10">
        <v>8.2000000000000003E-2</v>
      </c>
      <c r="DC980" s="10">
        <v>5.1999999999999998E-2</v>
      </c>
      <c r="DD980" s="10">
        <v>4.8000000000000001E-2</v>
      </c>
      <c r="DE980" s="10">
        <v>7.1999999999999995E-2</v>
      </c>
      <c r="DF980" s="10">
        <v>4.2000000000000003E-2</v>
      </c>
      <c r="DG980" s="10">
        <v>6.6000000000000003E-2</v>
      </c>
      <c r="DH980" s="10">
        <v>6.8000000000000005E-2</v>
      </c>
      <c r="DI980" s="10">
        <v>7.5999999999999998E-2</v>
      </c>
      <c r="DJ980" s="25">
        <v>9151.8071917049419</v>
      </c>
      <c r="DK980" s="10">
        <v>0.59799999999999998</v>
      </c>
      <c r="DL980" s="10"/>
      <c r="DM980" s="10"/>
      <c r="DN980" s="10"/>
      <c r="DO980" s="10"/>
      <c r="DP980" s="10"/>
      <c r="DQ980" s="10"/>
      <c r="DR980" s="10"/>
      <c r="DS980" s="10"/>
      <c r="DT980" s="10"/>
      <c r="DU980" s="10"/>
      <c r="DV980" s="10"/>
    </row>
    <row r="981" spans="55:126" x14ac:dyDescent="0.35">
      <c r="BC981">
        <v>978</v>
      </c>
      <c r="BD981">
        <v>720423.22514128301</v>
      </c>
      <c r="BI981">
        <v>978</v>
      </c>
      <c r="BJ981">
        <v>10236.802560655975</v>
      </c>
      <c r="BO981">
        <v>978</v>
      </c>
      <c r="BP981">
        <v>0.61</v>
      </c>
      <c r="BW981">
        <v>978</v>
      </c>
      <c r="BX981">
        <v>24.78579284140228</v>
      </c>
      <c r="CE981">
        <v>978</v>
      </c>
      <c r="CF981">
        <v>2253709.2231146749</v>
      </c>
      <c r="CK981">
        <v>978</v>
      </c>
      <c r="CL981">
        <v>2596.4026656724632</v>
      </c>
      <c r="CS981">
        <v>977</v>
      </c>
      <c r="CT981" s="10">
        <v>0.05</v>
      </c>
      <c r="CU981" s="10">
        <v>3.5999999999999997E-2</v>
      </c>
      <c r="CV981" s="10">
        <v>4.2000000000000003E-2</v>
      </c>
      <c r="CW981" s="10">
        <v>6.8000000000000005E-2</v>
      </c>
      <c r="CX981" s="10">
        <v>7.3999999999999996E-2</v>
      </c>
      <c r="CY981" s="10">
        <v>7.1999999999999995E-2</v>
      </c>
      <c r="CZ981" s="10">
        <v>5.3999999999999999E-2</v>
      </c>
      <c r="DA981" s="10">
        <v>0.06</v>
      </c>
      <c r="DB981" s="10">
        <v>0.06</v>
      </c>
      <c r="DC981" s="10">
        <v>0.06</v>
      </c>
      <c r="DD981" s="10">
        <v>7.5999999999999998E-2</v>
      </c>
      <c r="DE981" s="10">
        <v>7.1999999999999995E-2</v>
      </c>
      <c r="DF981" s="10">
        <v>7.3999999999999996E-2</v>
      </c>
      <c r="DG981" s="10">
        <v>7.3999999999999996E-2</v>
      </c>
      <c r="DH981" s="10">
        <v>7.1999999999999995E-2</v>
      </c>
      <c r="DI981" s="10">
        <v>5.6000000000000001E-2</v>
      </c>
      <c r="DJ981" s="25">
        <v>10318.674183497304</v>
      </c>
      <c r="DK981" s="10">
        <v>0.56999999999999995</v>
      </c>
      <c r="DL981" s="10"/>
      <c r="DM981" s="10"/>
      <c r="DN981" s="10"/>
      <c r="DO981" s="10"/>
      <c r="DP981" s="10"/>
      <c r="DQ981" s="10"/>
      <c r="DR981" s="10"/>
      <c r="DS981" s="10"/>
      <c r="DT981" s="10"/>
      <c r="DU981" s="10"/>
      <c r="DV981" s="10"/>
    </row>
    <row r="982" spans="55:126" x14ac:dyDescent="0.35">
      <c r="BC982">
        <v>979</v>
      </c>
      <c r="BD982">
        <v>5039568.5350254085</v>
      </c>
      <c r="BI982">
        <v>979</v>
      </c>
      <c r="BJ982">
        <v>10997.139569756871</v>
      </c>
      <c r="BO982">
        <v>979</v>
      </c>
      <c r="BP982">
        <v>0.626</v>
      </c>
      <c r="BW982">
        <v>979</v>
      </c>
      <c r="BX982">
        <v>20.619344200221875</v>
      </c>
      <c r="CE982">
        <v>979</v>
      </c>
      <c r="CF982">
        <v>997711.01104736351</v>
      </c>
      <c r="CK982">
        <v>979</v>
      </c>
      <c r="CL982">
        <v>-6033.9876913465214</v>
      </c>
      <c r="CS982">
        <v>978</v>
      </c>
      <c r="CT982" s="10">
        <v>0.08</v>
      </c>
      <c r="CU982" s="10">
        <v>8.2000000000000003E-2</v>
      </c>
      <c r="CV982" s="10">
        <v>5.1999999999999998E-2</v>
      </c>
      <c r="CW982" s="10">
        <v>6.4000000000000001E-2</v>
      </c>
      <c r="CX982" s="10">
        <v>5.1999999999999998E-2</v>
      </c>
      <c r="CY982" s="10">
        <v>5.8000000000000003E-2</v>
      </c>
      <c r="CZ982" s="10">
        <v>5.8000000000000003E-2</v>
      </c>
      <c r="DA982" s="10">
        <v>0.08</v>
      </c>
      <c r="DB982" s="10">
        <v>5.3999999999999999E-2</v>
      </c>
      <c r="DC982" s="10">
        <v>8.2000000000000003E-2</v>
      </c>
      <c r="DD982" s="10">
        <v>5.8000000000000003E-2</v>
      </c>
      <c r="DE982" s="10">
        <v>5.1999999999999998E-2</v>
      </c>
      <c r="DF982" s="10">
        <v>4.8000000000000001E-2</v>
      </c>
      <c r="DG982" s="10">
        <v>6.2E-2</v>
      </c>
      <c r="DH982" s="10">
        <v>5.8000000000000003E-2</v>
      </c>
      <c r="DI982" s="10">
        <v>0.06</v>
      </c>
      <c r="DJ982" s="25">
        <v>10803.977646449124</v>
      </c>
      <c r="DK982" s="10">
        <v>0.57599999999999996</v>
      </c>
      <c r="DL982" s="10"/>
      <c r="DM982" s="10"/>
      <c r="DN982" s="10"/>
      <c r="DO982" s="10"/>
      <c r="DP982" s="10"/>
      <c r="DQ982" s="10"/>
      <c r="DR982" s="10"/>
      <c r="DS982" s="10"/>
      <c r="DT982" s="10"/>
      <c r="DU982" s="10"/>
      <c r="DV982" s="10"/>
    </row>
    <row r="983" spans="55:126" x14ac:dyDescent="0.35">
      <c r="BC983">
        <v>980</v>
      </c>
      <c r="BD983">
        <v>6523577.0086095743</v>
      </c>
      <c r="BI983">
        <v>980</v>
      </c>
      <c r="BJ983">
        <v>-358016.399518558</v>
      </c>
      <c r="BO983">
        <v>980</v>
      </c>
      <c r="BP983">
        <v>0.58799999999999997</v>
      </c>
      <c r="BW983">
        <v>980</v>
      </c>
      <c r="BX983">
        <v>24.529536190382657</v>
      </c>
      <c r="CE983">
        <v>980</v>
      </c>
      <c r="CF983">
        <v>1650177.9195327803</v>
      </c>
      <c r="CK983">
        <v>980</v>
      </c>
      <c r="CL983">
        <v>3235.7431442435159</v>
      </c>
      <c r="CS983">
        <v>979</v>
      </c>
      <c r="CT983" s="10">
        <v>6.4000000000000001E-2</v>
      </c>
      <c r="CU983" s="10">
        <v>6.2E-2</v>
      </c>
      <c r="CV983" s="10">
        <v>6.2E-2</v>
      </c>
      <c r="CW983" s="10">
        <v>0.06</v>
      </c>
      <c r="CX983" s="10">
        <v>6.4000000000000001E-2</v>
      </c>
      <c r="CY983" s="10">
        <v>7.1999999999999995E-2</v>
      </c>
      <c r="CZ983" s="10">
        <v>6.2E-2</v>
      </c>
      <c r="DA983" s="10">
        <v>0.06</v>
      </c>
      <c r="DB983" s="10">
        <v>7.3999999999999996E-2</v>
      </c>
      <c r="DC983" s="10">
        <v>0.05</v>
      </c>
      <c r="DD983" s="10">
        <v>4.3999999999999997E-2</v>
      </c>
      <c r="DE983" s="10">
        <v>0.06</v>
      </c>
      <c r="DF983" s="10">
        <v>5.6000000000000001E-2</v>
      </c>
      <c r="DG983" s="10">
        <v>7.0000000000000007E-2</v>
      </c>
      <c r="DH983" s="10">
        <v>7.3999999999999996E-2</v>
      </c>
      <c r="DI983" s="10">
        <v>6.6000000000000003E-2</v>
      </c>
      <c r="DJ983" s="25">
        <v>8399.3263323928513</v>
      </c>
      <c r="DK983" s="10">
        <v>0.624</v>
      </c>
      <c r="DL983" s="10"/>
      <c r="DM983" s="10"/>
      <c r="DN983" s="10"/>
      <c r="DO983" s="10"/>
      <c r="DP983" s="10"/>
      <c r="DQ983" s="10"/>
      <c r="DR983" s="10"/>
      <c r="DS983" s="10"/>
      <c r="DT983" s="10"/>
      <c r="DU983" s="10"/>
      <c r="DV983" s="10"/>
    </row>
    <row r="984" spans="55:126" x14ac:dyDescent="0.35">
      <c r="BC984">
        <v>981</v>
      </c>
      <c r="BD984">
        <v>5942828.3169747228</v>
      </c>
      <c r="BI984">
        <v>981</v>
      </c>
      <c r="BJ984">
        <v>13600.986553666313</v>
      </c>
      <c r="BO984">
        <v>981</v>
      </c>
      <c r="BP984">
        <v>0.60799999999999998</v>
      </c>
      <c r="BW984">
        <v>981</v>
      </c>
      <c r="BX984">
        <v>26.795273469580362</v>
      </c>
      <c r="CE984">
        <v>981</v>
      </c>
      <c r="CF984">
        <v>1016279.972413648</v>
      </c>
      <c r="CK984">
        <v>981</v>
      </c>
      <c r="CL984">
        <v>5026.4587769424497</v>
      </c>
      <c r="CS984">
        <v>980</v>
      </c>
      <c r="CT984" s="10">
        <v>9.4E-2</v>
      </c>
      <c r="CU984" s="10">
        <v>6.4000000000000001E-2</v>
      </c>
      <c r="CV984" s="10">
        <v>0.06</v>
      </c>
      <c r="CW984" s="10">
        <v>6.2E-2</v>
      </c>
      <c r="CX984" s="10">
        <v>7.0000000000000007E-2</v>
      </c>
      <c r="CY984" s="10">
        <v>6.6000000000000003E-2</v>
      </c>
      <c r="CZ984" s="10">
        <v>6.6000000000000003E-2</v>
      </c>
      <c r="DA984" s="10">
        <v>5.3999999999999999E-2</v>
      </c>
      <c r="DB984" s="10">
        <v>6.4000000000000001E-2</v>
      </c>
      <c r="DC984" s="10">
        <v>0.06</v>
      </c>
      <c r="DD984" s="10">
        <v>4.3999999999999997E-2</v>
      </c>
      <c r="DE984" s="10">
        <v>5.8000000000000003E-2</v>
      </c>
      <c r="DF984" s="10">
        <v>6.8000000000000005E-2</v>
      </c>
      <c r="DG984" s="10">
        <v>4.5999999999999999E-2</v>
      </c>
      <c r="DH984" s="10">
        <v>7.8E-2</v>
      </c>
      <c r="DI984" s="10">
        <v>4.5999999999999999E-2</v>
      </c>
      <c r="DJ984" s="25">
        <v>13101.923650583627</v>
      </c>
      <c r="DK984" s="10">
        <v>0.59599999999999997</v>
      </c>
      <c r="DL984" s="10"/>
      <c r="DM984" s="10"/>
      <c r="DN984" s="10"/>
      <c r="DO984" s="10"/>
      <c r="DP984" s="10"/>
      <c r="DQ984" s="10"/>
      <c r="DR984" s="10"/>
      <c r="DS984" s="10"/>
      <c r="DT984" s="10"/>
      <c r="DU984" s="10"/>
      <c r="DV984" s="10"/>
    </row>
    <row r="985" spans="55:126" x14ac:dyDescent="0.35">
      <c r="BC985">
        <v>982</v>
      </c>
      <c r="BD985">
        <v>5028815.6272167293</v>
      </c>
      <c r="BI985">
        <v>982</v>
      </c>
      <c r="BJ985">
        <v>10936.69747629337</v>
      </c>
      <c r="BO985">
        <v>982</v>
      </c>
      <c r="BP985">
        <v>0.57199999999999995</v>
      </c>
      <c r="BW985">
        <v>982</v>
      </c>
      <c r="BX985">
        <v>24.654611804246766</v>
      </c>
      <c r="CE985">
        <v>982</v>
      </c>
      <c r="CF985">
        <v>1870978.0379669133</v>
      </c>
      <c r="CK985">
        <v>982</v>
      </c>
      <c r="CL985">
        <v>6202.7402963113482</v>
      </c>
      <c r="CS985">
        <v>981</v>
      </c>
      <c r="CT985" s="10">
        <v>6.8000000000000005E-2</v>
      </c>
      <c r="CU985" s="10">
        <v>4.3999999999999997E-2</v>
      </c>
      <c r="CV985" s="10">
        <v>9.6000000000000002E-2</v>
      </c>
      <c r="CW985" s="10">
        <v>6.6000000000000003E-2</v>
      </c>
      <c r="CX985" s="10">
        <v>8.5999999999999993E-2</v>
      </c>
      <c r="CY985" s="10">
        <v>5.3999999999999999E-2</v>
      </c>
      <c r="CZ985" s="10">
        <v>4.8000000000000001E-2</v>
      </c>
      <c r="DA985" s="10">
        <v>5.3999999999999999E-2</v>
      </c>
      <c r="DB985" s="10">
        <v>6.6000000000000003E-2</v>
      </c>
      <c r="DC985" s="10">
        <v>4.3999999999999997E-2</v>
      </c>
      <c r="DD985" s="10">
        <v>4.3999999999999997E-2</v>
      </c>
      <c r="DE985" s="10">
        <v>4.8000000000000001E-2</v>
      </c>
      <c r="DF985" s="10">
        <v>9.1999999999999998E-2</v>
      </c>
      <c r="DG985" s="10">
        <v>6.2E-2</v>
      </c>
      <c r="DH985" s="10">
        <v>0.06</v>
      </c>
      <c r="DI985" s="10">
        <v>6.8000000000000005E-2</v>
      </c>
      <c r="DJ985" s="25">
        <v>12251.376254489864</v>
      </c>
      <c r="DK985" s="10">
        <v>0.624</v>
      </c>
      <c r="DL985" s="10"/>
      <c r="DM985" s="10"/>
      <c r="DN985" s="10"/>
      <c r="DO985" s="10"/>
      <c r="DP985" s="10"/>
      <c r="DQ985" s="10"/>
      <c r="DR985" s="10"/>
      <c r="DS985" s="10"/>
      <c r="DT985" s="10"/>
      <c r="DU985" s="10"/>
      <c r="DV985" s="10"/>
    </row>
    <row r="986" spans="55:126" x14ac:dyDescent="0.35">
      <c r="BC986">
        <v>983</v>
      </c>
      <c r="BD986">
        <v>4995794.9066605987</v>
      </c>
      <c r="BI986">
        <v>983</v>
      </c>
      <c r="BJ986">
        <v>11290.466773894017</v>
      </c>
      <c r="BO986">
        <v>983</v>
      </c>
      <c r="BP986">
        <v>0.60399999999999998</v>
      </c>
      <c r="BW986">
        <v>983</v>
      </c>
      <c r="BX986">
        <v>22.840415960684023</v>
      </c>
      <c r="CE986">
        <v>983</v>
      </c>
      <c r="CF986">
        <v>3089666.8931533601</v>
      </c>
      <c r="CK986">
        <v>983</v>
      </c>
      <c r="CL986">
        <v>2798.4760870407808</v>
      </c>
      <c r="CS986">
        <v>982</v>
      </c>
      <c r="CT986" s="10">
        <v>5.1999999999999998E-2</v>
      </c>
      <c r="CU986" s="10">
        <v>8.5999999999999993E-2</v>
      </c>
      <c r="CV986" s="10">
        <v>5.1999999999999998E-2</v>
      </c>
      <c r="CW986" s="10">
        <v>6.6000000000000003E-2</v>
      </c>
      <c r="CX986" s="10">
        <v>5.3999999999999999E-2</v>
      </c>
      <c r="CY986" s="10">
        <v>8.7999999999999995E-2</v>
      </c>
      <c r="CZ986" s="10">
        <v>7.0000000000000007E-2</v>
      </c>
      <c r="DA986" s="10">
        <v>7.0000000000000007E-2</v>
      </c>
      <c r="DB986" s="10">
        <v>3.5999999999999997E-2</v>
      </c>
      <c r="DC986" s="10">
        <v>4.5999999999999999E-2</v>
      </c>
      <c r="DD986" s="10">
        <v>6.8000000000000005E-2</v>
      </c>
      <c r="DE986" s="10">
        <v>5.8000000000000003E-2</v>
      </c>
      <c r="DF986" s="10">
        <v>0.06</v>
      </c>
      <c r="DG986" s="10">
        <v>5.8000000000000003E-2</v>
      </c>
      <c r="DH986" s="10">
        <v>5.6000000000000001E-2</v>
      </c>
      <c r="DI986" s="10">
        <v>0.08</v>
      </c>
      <c r="DJ986" s="25">
        <v>12076.66430313713</v>
      </c>
      <c r="DK986" s="10">
        <v>0.58599999999999997</v>
      </c>
      <c r="DL986" s="10"/>
      <c r="DM986" s="10"/>
      <c r="DN986" s="10"/>
      <c r="DO986" s="10"/>
      <c r="DP986" s="10"/>
      <c r="DQ986" s="10"/>
      <c r="DR986" s="10"/>
      <c r="DS986" s="10"/>
      <c r="DT986" s="10"/>
      <c r="DU986" s="10"/>
      <c r="DV986" s="10"/>
    </row>
    <row r="987" spans="55:126" x14ac:dyDescent="0.35">
      <c r="BC987">
        <v>984</v>
      </c>
      <c r="BD987">
        <v>9061701.4019642584</v>
      </c>
      <c r="BI987">
        <v>984</v>
      </c>
      <c r="BJ987">
        <v>12297.703475402721</v>
      </c>
      <c r="BO987">
        <v>984</v>
      </c>
      <c r="BP987">
        <v>0.65400000000000003</v>
      </c>
      <c r="BW987">
        <v>984</v>
      </c>
      <c r="BX987">
        <v>23.252479537650423</v>
      </c>
      <c r="CE987">
        <v>984</v>
      </c>
      <c r="CF987">
        <v>1794918.2600732681</v>
      </c>
      <c r="CK987">
        <v>984</v>
      </c>
      <c r="CL987">
        <v>3931.6381980874448</v>
      </c>
      <c r="CS987">
        <v>983</v>
      </c>
      <c r="CT987" s="10">
        <v>5.8000000000000003E-2</v>
      </c>
      <c r="CU987" s="10">
        <v>7.0000000000000007E-2</v>
      </c>
      <c r="CV987" s="10">
        <v>5.6000000000000001E-2</v>
      </c>
      <c r="CW987" s="10">
        <v>6.2E-2</v>
      </c>
      <c r="CX987" s="10">
        <v>7.0000000000000007E-2</v>
      </c>
      <c r="CY987" s="10">
        <v>4.3999999999999997E-2</v>
      </c>
      <c r="CZ987" s="10">
        <v>6.6000000000000003E-2</v>
      </c>
      <c r="DA987" s="10">
        <v>6.8000000000000005E-2</v>
      </c>
      <c r="DB987" s="10">
        <v>9.1999999999999998E-2</v>
      </c>
      <c r="DC987" s="10">
        <v>5.1999999999999998E-2</v>
      </c>
      <c r="DD987" s="10">
        <v>7.5999999999999998E-2</v>
      </c>
      <c r="DE987" s="10">
        <v>6.6000000000000003E-2</v>
      </c>
      <c r="DF987" s="10">
        <v>6.6000000000000003E-2</v>
      </c>
      <c r="DG987" s="10">
        <v>5.8000000000000003E-2</v>
      </c>
      <c r="DH987" s="10">
        <v>5.3999999999999999E-2</v>
      </c>
      <c r="DI987" s="10">
        <v>4.2000000000000003E-2</v>
      </c>
      <c r="DJ987" s="25">
        <v>11960.200631530692</v>
      </c>
      <c r="DK987" s="10">
        <v>0.60799999999999998</v>
      </c>
      <c r="DL987" s="10"/>
      <c r="DM987" s="10"/>
      <c r="DN987" s="10"/>
      <c r="DO987" s="10"/>
      <c r="DP987" s="10"/>
      <c r="DQ987" s="10"/>
      <c r="DR987" s="10"/>
      <c r="DS987" s="10"/>
      <c r="DT987" s="10"/>
      <c r="DU987" s="10"/>
      <c r="DV987" s="10"/>
    </row>
    <row r="988" spans="55:126" x14ac:dyDescent="0.35">
      <c r="BC988">
        <v>985</v>
      </c>
      <c r="BD988">
        <v>4777214.6205977872</v>
      </c>
      <c r="BI988">
        <v>985</v>
      </c>
      <c r="BJ988">
        <v>7032.9465178979181</v>
      </c>
      <c r="BO988">
        <v>985</v>
      </c>
      <c r="BP988">
        <v>0.60199999999999998</v>
      </c>
      <c r="BW988">
        <v>985</v>
      </c>
      <c r="BX988">
        <v>4.317284406067202</v>
      </c>
      <c r="CE988">
        <v>985</v>
      </c>
      <c r="CF988">
        <v>2812276.1404134817</v>
      </c>
      <c r="CK988">
        <v>985</v>
      </c>
      <c r="CL988">
        <v>2383.9668932794416</v>
      </c>
      <c r="CS988">
        <v>984</v>
      </c>
      <c r="CT988" s="10">
        <v>6.4000000000000001E-2</v>
      </c>
      <c r="CU988" s="10">
        <v>0.05</v>
      </c>
      <c r="CV988" s="10">
        <v>0.06</v>
      </c>
      <c r="CW988" s="10">
        <v>7.8E-2</v>
      </c>
      <c r="CX988" s="10">
        <v>7.3999999999999996E-2</v>
      </c>
      <c r="CY988" s="10">
        <v>5.3999999999999999E-2</v>
      </c>
      <c r="CZ988" s="10">
        <v>6.8000000000000005E-2</v>
      </c>
      <c r="DA988" s="10">
        <v>0.05</v>
      </c>
      <c r="DB988" s="10">
        <v>6.4000000000000001E-2</v>
      </c>
      <c r="DC988" s="10">
        <v>6.8000000000000005E-2</v>
      </c>
      <c r="DD988" s="10">
        <v>4.2000000000000003E-2</v>
      </c>
      <c r="DE988" s="10">
        <v>5.8000000000000003E-2</v>
      </c>
      <c r="DF988" s="10">
        <v>7.3999999999999996E-2</v>
      </c>
      <c r="DG988" s="10">
        <v>7.3999999999999996E-2</v>
      </c>
      <c r="DH988" s="10">
        <v>6.8000000000000005E-2</v>
      </c>
      <c r="DI988" s="10">
        <v>5.3999999999999999E-2</v>
      </c>
      <c r="DJ988" s="25">
        <v>9206.7899362635344</v>
      </c>
      <c r="DK988" s="10">
        <v>0.61399999999999999</v>
      </c>
      <c r="DL988" s="10"/>
      <c r="DM988" s="10"/>
      <c r="DN988" s="10"/>
      <c r="DO988" s="10"/>
      <c r="DP988" s="10"/>
      <c r="DQ988" s="10"/>
      <c r="DR988" s="10"/>
      <c r="DS988" s="10"/>
      <c r="DT988" s="10"/>
      <c r="DU988" s="10"/>
      <c r="DV988" s="10"/>
    </row>
    <row r="989" spans="55:126" x14ac:dyDescent="0.35">
      <c r="BC989">
        <v>986</v>
      </c>
      <c r="BD989">
        <v>11978137.48470117</v>
      </c>
      <c r="BI989">
        <v>986</v>
      </c>
      <c r="BJ989">
        <v>13829.422270349332</v>
      </c>
      <c r="BO989">
        <v>986</v>
      </c>
      <c r="BP989">
        <v>0.62</v>
      </c>
      <c r="BW989">
        <v>986</v>
      </c>
      <c r="BX989">
        <v>25.25473466973131</v>
      </c>
      <c r="CE989">
        <v>986</v>
      </c>
      <c r="CF989">
        <v>1882565.4760190363</v>
      </c>
      <c r="CK989">
        <v>986</v>
      </c>
      <c r="CL989">
        <v>-216864.06342844237</v>
      </c>
      <c r="CS989">
        <v>985</v>
      </c>
      <c r="CT989" s="10">
        <v>7.5999999999999998E-2</v>
      </c>
      <c r="CU989" s="10">
        <v>5.1999999999999998E-2</v>
      </c>
      <c r="CV989" s="10">
        <v>4.3999999999999997E-2</v>
      </c>
      <c r="CW989" s="10">
        <v>6.6000000000000003E-2</v>
      </c>
      <c r="CX989" s="10">
        <v>5.1999999999999998E-2</v>
      </c>
      <c r="CY989" s="10">
        <v>5.8000000000000003E-2</v>
      </c>
      <c r="CZ989" s="10">
        <v>7.3999999999999996E-2</v>
      </c>
      <c r="DA989" s="10">
        <v>5.6000000000000001E-2</v>
      </c>
      <c r="DB989" s="10">
        <v>6.4000000000000001E-2</v>
      </c>
      <c r="DC989" s="10">
        <v>6.2E-2</v>
      </c>
      <c r="DD989" s="10">
        <v>6.6000000000000003E-2</v>
      </c>
      <c r="DE989" s="10">
        <v>8.7999999999999995E-2</v>
      </c>
      <c r="DF989" s="10">
        <v>6.4000000000000001E-2</v>
      </c>
      <c r="DG989" s="10">
        <v>4.3999999999999997E-2</v>
      </c>
      <c r="DH989" s="10">
        <v>6.8000000000000005E-2</v>
      </c>
      <c r="DI989" s="10">
        <v>6.6000000000000003E-2</v>
      </c>
      <c r="DJ989" s="25">
        <v>11955.314494244765</v>
      </c>
      <c r="DK989" s="10">
        <v>0.61399999999999999</v>
      </c>
      <c r="DL989" s="10"/>
      <c r="DM989" s="10"/>
      <c r="DN989" s="10"/>
      <c r="DO989" s="10"/>
      <c r="DP989" s="10"/>
      <c r="DQ989" s="10"/>
      <c r="DR989" s="10"/>
      <c r="DS989" s="10"/>
      <c r="DT989" s="10"/>
      <c r="DU989" s="10"/>
      <c r="DV989" s="10"/>
    </row>
    <row r="990" spans="55:126" x14ac:dyDescent="0.35">
      <c r="BC990">
        <v>987</v>
      </c>
      <c r="BD990">
        <v>6238295.904408901</v>
      </c>
      <c r="BI990">
        <v>987</v>
      </c>
      <c r="BJ990">
        <v>11860.269485305944</v>
      </c>
      <c r="BO990">
        <v>987</v>
      </c>
      <c r="BP990">
        <v>0.61599999999999999</v>
      </c>
      <c r="BW990">
        <v>987</v>
      </c>
      <c r="BX990">
        <v>25.616264329289095</v>
      </c>
      <c r="CE990">
        <v>987</v>
      </c>
      <c r="CF990">
        <v>1848149.2005362704</v>
      </c>
      <c r="CK990">
        <v>987</v>
      </c>
      <c r="CL990">
        <v>2313.8290022954552</v>
      </c>
      <c r="CS990">
        <v>986</v>
      </c>
      <c r="CT990" s="10">
        <v>6.2E-2</v>
      </c>
      <c r="CU990" s="10">
        <v>6.4000000000000001E-2</v>
      </c>
      <c r="CV990" s="10">
        <v>5.6000000000000001E-2</v>
      </c>
      <c r="CW990" s="10">
        <v>7.1999999999999995E-2</v>
      </c>
      <c r="CX990" s="10">
        <v>0.06</v>
      </c>
      <c r="CY990" s="10">
        <v>7.0000000000000007E-2</v>
      </c>
      <c r="CZ990" s="10">
        <v>4.2000000000000003E-2</v>
      </c>
      <c r="DA990" s="10">
        <v>5.1999999999999998E-2</v>
      </c>
      <c r="DB990" s="10">
        <v>7.1999999999999995E-2</v>
      </c>
      <c r="DC990" s="10">
        <v>7.3999999999999996E-2</v>
      </c>
      <c r="DD990" s="10">
        <v>5.8000000000000003E-2</v>
      </c>
      <c r="DE990" s="10">
        <v>6.8000000000000005E-2</v>
      </c>
      <c r="DF990" s="10">
        <v>6.4000000000000001E-2</v>
      </c>
      <c r="DG990" s="10">
        <v>6.2E-2</v>
      </c>
      <c r="DH990" s="10">
        <v>7.0000000000000007E-2</v>
      </c>
      <c r="DI990" s="10">
        <v>5.3999999999999999E-2</v>
      </c>
      <c r="DJ990" s="25">
        <v>12384.484800822189</v>
      </c>
      <c r="DK990" s="10">
        <v>0.56000000000000005</v>
      </c>
      <c r="DL990" s="10"/>
      <c r="DM990" s="10"/>
      <c r="DN990" s="10"/>
      <c r="DO990" s="10"/>
      <c r="DP990" s="10"/>
      <c r="DQ990" s="10"/>
      <c r="DR990" s="10"/>
      <c r="DS990" s="10"/>
      <c r="DT990" s="10"/>
      <c r="DU990" s="10"/>
      <c r="DV990" s="10"/>
    </row>
    <row r="991" spans="55:126" x14ac:dyDescent="0.35">
      <c r="BC991">
        <v>988</v>
      </c>
      <c r="BD991">
        <v>5430302.0914131775</v>
      </c>
      <c r="BI991">
        <v>988</v>
      </c>
      <c r="BJ991">
        <v>12004.979013894606</v>
      </c>
      <c r="BO991">
        <v>988</v>
      </c>
      <c r="BP991">
        <v>0.60399999999999998</v>
      </c>
      <c r="BW991">
        <v>988</v>
      </c>
      <c r="BX991">
        <v>25.346067077989886</v>
      </c>
      <c r="CE991">
        <v>988</v>
      </c>
      <c r="CF991">
        <v>886947.8938403033</v>
      </c>
      <c r="CK991">
        <v>988</v>
      </c>
      <c r="CL991">
        <v>11143.917243946147</v>
      </c>
      <c r="CS991">
        <v>987</v>
      </c>
      <c r="CT991" s="10">
        <v>5.8000000000000003E-2</v>
      </c>
      <c r="CU991" s="10">
        <v>0.05</v>
      </c>
      <c r="CV991" s="10">
        <v>6.6000000000000003E-2</v>
      </c>
      <c r="CW991" s="10">
        <v>6.8000000000000005E-2</v>
      </c>
      <c r="CX991" s="10">
        <v>6.2E-2</v>
      </c>
      <c r="CY991" s="10">
        <v>7.1999999999999995E-2</v>
      </c>
      <c r="CZ991" s="10">
        <v>5.3999999999999999E-2</v>
      </c>
      <c r="DA991" s="10">
        <v>0.05</v>
      </c>
      <c r="DB991" s="10">
        <v>6.8000000000000005E-2</v>
      </c>
      <c r="DC991" s="10">
        <v>0.06</v>
      </c>
      <c r="DD991" s="10">
        <v>5.1999999999999998E-2</v>
      </c>
      <c r="DE991" s="10">
        <v>7.0000000000000007E-2</v>
      </c>
      <c r="DF991" s="10">
        <v>6.4000000000000001E-2</v>
      </c>
      <c r="DG991" s="10">
        <v>8.7999999999999995E-2</v>
      </c>
      <c r="DH991" s="10">
        <v>5.6000000000000001E-2</v>
      </c>
      <c r="DI991" s="10">
        <v>6.2E-2</v>
      </c>
      <c r="DJ991" s="25">
        <v>10015.196343517851</v>
      </c>
      <c r="DK991" s="10">
        <v>0.60799999999999998</v>
      </c>
      <c r="DL991" s="10"/>
      <c r="DM991" s="10"/>
      <c r="DN991" s="10"/>
      <c r="DO991" s="10"/>
      <c r="DP991" s="10"/>
      <c r="DQ991" s="10"/>
      <c r="DR991" s="10"/>
      <c r="DS991" s="10"/>
      <c r="DT991" s="10"/>
      <c r="DU991" s="10"/>
      <c r="DV991" s="10"/>
    </row>
    <row r="992" spans="55:126" x14ac:dyDescent="0.35">
      <c r="BC992">
        <v>989</v>
      </c>
      <c r="BD992">
        <v>6057161.7974042837</v>
      </c>
      <c r="BI992">
        <v>989</v>
      </c>
      <c r="BJ992">
        <v>10320.569202760124</v>
      </c>
      <c r="BO992">
        <v>989</v>
      </c>
      <c r="BP992">
        <v>0.61799999999999999</v>
      </c>
      <c r="BW992">
        <v>989</v>
      </c>
      <c r="BX992">
        <v>24.372334274334488</v>
      </c>
      <c r="CE992">
        <v>989</v>
      </c>
      <c r="CF992">
        <v>1813818.1198453573</v>
      </c>
      <c r="CK992">
        <v>989</v>
      </c>
      <c r="CL992">
        <v>5386.2986187741926</v>
      </c>
      <c r="CS992">
        <v>988</v>
      </c>
      <c r="CT992" s="10">
        <v>7.3999999999999996E-2</v>
      </c>
      <c r="CU992" s="10">
        <v>7.5999999999999998E-2</v>
      </c>
      <c r="CV992" s="10">
        <v>5.8000000000000003E-2</v>
      </c>
      <c r="CW992" s="10">
        <v>7.1999999999999995E-2</v>
      </c>
      <c r="CX992" s="10">
        <v>6.2E-2</v>
      </c>
      <c r="CY992" s="10">
        <v>6.4000000000000001E-2</v>
      </c>
      <c r="CZ992" s="10">
        <v>6.2E-2</v>
      </c>
      <c r="DA992" s="10">
        <v>4.5999999999999999E-2</v>
      </c>
      <c r="DB992" s="10">
        <v>5.6000000000000001E-2</v>
      </c>
      <c r="DC992" s="10">
        <v>5.1999999999999998E-2</v>
      </c>
      <c r="DD992" s="10">
        <v>4.8000000000000001E-2</v>
      </c>
      <c r="DE992" s="10">
        <v>5.3999999999999999E-2</v>
      </c>
      <c r="DF992" s="10">
        <v>7.1999999999999995E-2</v>
      </c>
      <c r="DG992" s="10">
        <v>7.0000000000000007E-2</v>
      </c>
      <c r="DH992" s="10">
        <v>6.6000000000000003E-2</v>
      </c>
      <c r="DI992" s="10">
        <v>6.8000000000000005E-2</v>
      </c>
      <c r="DJ992" s="25">
        <v>-39905.733276634302</v>
      </c>
      <c r="DK992" s="10">
        <v>0.622</v>
      </c>
      <c r="DL992" s="10"/>
      <c r="DM992" s="10"/>
      <c r="DN992" s="10"/>
      <c r="DO992" s="10"/>
      <c r="DP992" s="10"/>
      <c r="DQ992" s="10"/>
      <c r="DR992" s="10"/>
      <c r="DS992" s="10"/>
      <c r="DT992" s="10"/>
      <c r="DU992" s="10"/>
      <c r="DV992" s="10"/>
    </row>
    <row r="993" spans="55:126" x14ac:dyDescent="0.35">
      <c r="BC993">
        <v>990</v>
      </c>
      <c r="BD993">
        <v>6023845.5157429436</v>
      </c>
      <c r="BI993">
        <v>990</v>
      </c>
      <c r="BJ993">
        <v>18969.580931256525</v>
      </c>
      <c r="BO993">
        <v>990</v>
      </c>
      <c r="BP993">
        <v>0.59</v>
      </c>
      <c r="BW993">
        <v>990</v>
      </c>
      <c r="BX993">
        <v>25.513682241894081</v>
      </c>
      <c r="CE993">
        <v>990</v>
      </c>
      <c r="CF993">
        <v>1800217.4394829127</v>
      </c>
      <c r="CK993">
        <v>990</v>
      </c>
      <c r="CL993">
        <v>3972.9979949604067</v>
      </c>
      <c r="CS993">
        <v>989</v>
      </c>
      <c r="CT993" s="10">
        <v>5.1999999999999998E-2</v>
      </c>
      <c r="CU993" s="10">
        <v>6.8000000000000005E-2</v>
      </c>
      <c r="CV993" s="10">
        <v>6.6000000000000003E-2</v>
      </c>
      <c r="CW993" s="10">
        <v>0.05</v>
      </c>
      <c r="CX993" s="10">
        <v>7.0000000000000007E-2</v>
      </c>
      <c r="CY993" s="10">
        <v>7.5999999999999998E-2</v>
      </c>
      <c r="CZ993" s="10">
        <v>0.05</v>
      </c>
      <c r="DA993" s="10">
        <v>7.5999999999999998E-2</v>
      </c>
      <c r="DB993" s="10">
        <v>5.1999999999999998E-2</v>
      </c>
      <c r="DC993" s="10">
        <v>6.2E-2</v>
      </c>
      <c r="DD993" s="10">
        <v>5.6000000000000001E-2</v>
      </c>
      <c r="DE993" s="10">
        <v>4.8000000000000001E-2</v>
      </c>
      <c r="DF993" s="10">
        <v>6.2E-2</v>
      </c>
      <c r="DG993" s="10">
        <v>6.4000000000000001E-2</v>
      </c>
      <c r="DH993" s="10">
        <v>7.3999999999999996E-2</v>
      </c>
      <c r="DI993" s="10">
        <v>7.3999999999999996E-2</v>
      </c>
      <c r="DJ993" s="25">
        <v>14328.469120287962</v>
      </c>
      <c r="DK993" s="10">
        <v>0.58599999999999997</v>
      </c>
      <c r="DL993" s="10"/>
      <c r="DM993" s="10"/>
      <c r="DN993" s="10"/>
      <c r="DO993" s="10"/>
      <c r="DP993" s="10"/>
      <c r="DQ993" s="10"/>
      <c r="DR993" s="10"/>
      <c r="DS993" s="10"/>
      <c r="DT993" s="10"/>
      <c r="DU993" s="10"/>
      <c r="DV993" s="10"/>
    </row>
    <row r="994" spans="55:126" x14ac:dyDescent="0.35">
      <c r="BC994">
        <v>991</v>
      </c>
      <c r="BD994">
        <v>5095519.0288249273</v>
      </c>
      <c r="BI994">
        <v>991</v>
      </c>
      <c r="BJ994">
        <v>9161.7301654903167</v>
      </c>
      <c r="BO994">
        <v>991</v>
      </c>
      <c r="BP994">
        <v>0.628</v>
      </c>
      <c r="BW994">
        <v>991</v>
      </c>
      <c r="BX994">
        <v>23.842602760693051</v>
      </c>
      <c r="CE994">
        <v>991</v>
      </c>
      <c r="CF994">
        <v>-7331165.5626732698</v>
      </c>
      <c r="CK994">
        <v>991</v>
      </c>
      <c r="CL994">
        <v>1966.3840190476053</v>
      </c>
      <c r="CS994">
        <v>990</v>
      </c>
      <c r="CT994" s="10">
        <v>6.4000000000000001E-2</v>
      </c>
      <c r="CU994" s="10">
        <v>7.5999999999999998E-2</v>
      </c>
      <c r="CV994" s="10">
        <v>6.4000000000000001E-2</v>
      </c>
      <c r="CW994" s="10">
        <v>8.5999999999999993E-2</v>
      </c>
      <c r="CX994" s="10">
        <v>5.1999999999999998E-2</v>
      </c>
      <c r="CY994" s="10">
        <v>5.3999999999999999E-2</v>
      </c>
      <c r="CZ994" s="10">
        <v>5.6000000000000001E-2</v>
      </c>
      <c r="DA994" s="10">
        <v>0.06</v>
      </c>
      <c r="DB994" s="10">
        <v>6.4000000000000001E-2</v>
      </c>
      <c r="DC994" s="10">
        <v>7.5999999999999998E-2</v>
      </c>
      <c r="DD994" s="10">
        <v>6.8000000000000005E-2</v>
      </c>
      <c r="DE994" s="10">
        <v>5.6000000000000001E-2</v>
      </c>
      <c r="DF994" s="10">
        <v>0.05</v>
      </c>
      <c r="DG994" s="10">
        <v>5.1999999999999998E-2</v>
      </c>
      <c r="DH994" s="10">
        <v>0.06</v>
      </c>
      <c r="DI994" s="10">
        <v>6.2E-2</v>
      </c>
      <c r="DJ994" s="25">
        <v>9578.4862479458789</v>
      </c>
      <c r="DK994" s="10">
        <v>0.63200000000000001</v>
      </c>
      <c r="DL994" s="10"/>
      <c r="DM994" s="10"/>
      <c r="DN994" s="10"/>
      <c r="DO994" s="10"/>
      <c r="DP994" s="10"/>
      <c r="DQ994" s="10"/>
      <c r="DR994" s="10"/>
      <c r="DS994" s="10"/>
      <c r="DT994" s="10"/>
      <c r="DU994" s="10"/>
      <c r="DV994" s="10"/>
    </row>
    <row r="995" spans="55:126" x14ac:dyDescent="0.35">
      <c r="BC995">
        <v>992</v>
      </c>
      <c r="BD995">
        <v>4936395.1397677576</v>
      </c>
      <c r="BI995">
        <v>992</v>
      </c>
      <c r="BJ995">
        <v>10741.236296734147</v>
      </c>
      <c r="BO995">
        <v>992</v>
      </c>
      <c r="BP995">
        <v>0.61799999999999999</v>
      </c>
      <c r="BW995">
        <v>992</v>
      </c>
      <c r="BX995">
        <v>24.641869444691093</v>
      </c>
      <c r="CE995">
        <v>992</v>
      </c>
      <c r="CF995">
        <v>1570310.8869810647</v>
      </c>
      <c r="CK995">
        <v>992</v>
      </c>
      <c r="CL995">
        <v>3185.0424093450692</v>
      </c>
      <c r="CS995">
        <v>991</v>
      </c>
      <c r="CT995" s="10">
        <v>4.5999999999999999E-2</v>
      </c>
      <c r="CU995" s="10">
        <v>7.3999999999999996E-2</v>
      </c>
      <c r="CV995" s="10">
        <v>5.8000000000000003E-2</v>
      </c>
      <c r="CW995" s="10">
        <v>0.06</v>
      </c>
      <c r="CX995" s="10">
        <v>7.1999999999999995E-2</v>
      </c>
      <c r="CY995" s="10">
        <v>7.0000000000000007E-2</v>
      </c>
      <c r="CZ995" s="10">
        <v>0.06</v>
      </c>
      <c r="DA995" s="10">
        <v>7.1999999999999995E-2</v>
      </c>
      <c r="DB995" s="10">
        <v>6.2E-2</v>
      </c>
      <c r="DC995" s="10">
        <v>4.2000000000000003E-2</v>
      </c>
      <c r="DD995" s="10">
        <v>0.08</v>
      </c>
      <c r="DE995" s="10">
        <v>3.4000000000000002E-2</v>
      </c>
      <c r="DF995" s="10">
        <v>9.1999999999999998E-2</v>
      </c>
      <c r="DG995" s="10">
        <v>5.3999999999999999E-2</v>
      </c>
      <c r="DH995" s="10">
        <v>5.3999999999999999E-2</v>
      </c>
      <c r="DI995" s="10">
        <v>7.0000000000000007E-2</v>
      </c>
      <c r="DJ995" s="25">
        <v>14695.927555467129</v>
      </c>
      <c r="DK995" s="10">
        <v>0.58599999999999997</v>
      </c>
      <c r="DL995" s="10"/>
      <c r="DM995" s="10"/>
      <c r="DN995" s="10"/>
      <c r="DO995" s="10"/>
      <c r="DP995" s="10"/>
      <c r="DQ995" s="10"/>
      <c r="DR995" s="10"/>
      <c r="DS995" s="10"/>
      <c r="DT995" s="10"/>
      <c r="DU995" s="10"/>
      <c r="DV995" s="10"/>
    </row>
    <row r="996" spans="55:126" x14ac:dyDescent="0.35">
      <c r="BC996">
        <v>993</v>
      </c>
      <c r="BD996">
        <v>4709817.5628606379</v>
      </c>
      <c r="BI996">
        <v>993</v>
      </c>
      <c r="BJ996">
        <v>9660.9251797393481</v>
      </c>
      <c r="BO996">
        <v>993</v>
      </c>
      <c r="BP996">
        <v>0.63</v>
      </c>
      <c r="BW996">
        <v>993</v>
      </c>
      <c r="BX996">
        <v>25.130513881574558</v>
      </c>
      <c r="CE996">
        <v>993</v>
      </c>
      <c r="CF996">
        <v>7840952.3414409859</v>
      </c>
      <c r="CK996">
        <v>993</v>
      </c>
      <c r="CL996">
        <v>2776.5527570909308</v>
      </c>
      <c r="CS996">
        <v>992</v>
      </c>
      <c r="CT996" s="10">
        <v>5.8000000000000003E-2</v>
      </c>
      <c r="CU996" s="10">
        <v>6.2E-2</v>
      </c>
      <c r="CV996" s="10">
        <v>6.4000000000000001E-2</v>
      </c>
      <c r="CW996" s="10">
        <v>7.3999999999999996E-2</v>
      </c>
      <c r="CX996" s="10">
        <v>5.6000000000000001E-2</v>
      </c>
      <c r="CY996" s="10">
        <v>5.6000000000000001E-2</v>
      </c>
      <c r="CZ996" s="10">
        <v>5.8000000000000003E-2</v>
      </c>
      <c r="DA996" s="10">
        <v>5.1999999999999998E-2</v>
      </c>
      <c r="DB996" s="10">
        <v>6.8000000000000005E-2</v>
      </c>
      <c r="DC996" s="10">
        <v>7.1999999999999995E-2</v>
      </c>
      <c r="DD996" s="10">
        <v>6.2E-2</v>
      </c>
      <c r="DE996" s="10">
        <v>5.6000000000000001E-2</v>
      </c>
      <c r="DF996" s="10">
        <v>7.8E-2</v>
      </c>
      <c r="DG996" s="10">
        <v>5.8000000000000003E-2</v>
      </c>
      <c r="DH996" s="10">
        <v>6.4000000000000001E-2</v>
      </c>
      <c r="DI996" s="10">
        <v>6.2E-2</v>
      </c>
      <c r="DJ996" s="25">
        <v>8369.8346618175383</v>
      </c>
      <c r="DK996" s="10">
        <v>0.624</v>
      </c>
      <c r="DL996" s="10"/>
      <c r="DM996" s="10"/>
      <c r="DN996" s="10"/>
      <c r="DO996" s="10"/>
      <c r="DP996" s="10"/>
      <c r="DQ996" s="10"/>
      <c r="DR996" s="10"/>
      <c r="DS996" s="10"/>
      <c r="DT996" s="10"/>
      <c r="DU996" s="10"/>
      <c r="DV996" s="10"/>
    </row>
    <row r="997" spans="55:126" x14ac:dyDescent="0.35">
      <c r="BC997">
        <v>994</v>
      </c>
      <c r="BD997">
        <v>5283108.2885032715</v>
      </c>
      <c r="BI997">
        <v>994</v>
      </c>
      <c r="BJ997">
        <v>12583.711261863766</v>
      </c>
      <c r="BO997">
        <v>994</v>
      </c>
      <c r="BP997">
        <v>0.59199999999999997</v>
      </c>
      <c r="BW997">
        <v>994</v>
      </c>
      <c r="BX997">
        <v>26.150353310895138</v>
      </c>
      <c r="CE997">
        <v>994</v>
      </c>
      <c r="CF997">
        <v>665711.91932979366</v>
      </c>
      <c r="CK997">
        <v>994</v>
      </c>
      <c r="CL997">
        <v>3472.140630289487</v>
      </c>
      <c r="CS997">
        <v>993</v>
      </c>
      <c r="CT997" s="10">
        <v>4.8000000000000001E-2</v>
      </c>
      <c r="CU997" s="10">
        <v>8.4000000000000005E-2</v>
      </c>
      <c r="CV997" s="10">
        <v>5.8000000000000003E-2</v>
      </c>
      <c r="CW997" s="10">
        <v>5.6000000000000001E-2</v>
      </c>
      <c r="CX997" s="10">
        <v>6.8000000000000005E-2</v>
      </c>
      <c r="CY997" s="10">
        <v>0.06</v>
      </c>
      <c r="CZ997" s="10">
        <v>0.05</v>
      </c>
      <c r="DA997" s="10">
        <v>7.5999999999999998E-2</v>
      </c>
      <c r="DB997" s="10">
        <v>7.3999999999999996E-2</v>
      </c>
      <c r="DC997" s="10">
        <v>6.4000000000000001E-2</v>
      </c>
      <c r="DD997" s="10">
        <v>7.3999999999999996E-2</v>
      </c>
      <c r="DE997" s="10">
        <v>5.6000000000000001E-2</v>
      </c>
      <c r="DF997" s="10">
        <v>5.3999999999999999E-2</v>
      </c>
      <c r="DG997" s="10">
        <v>6.8000000000000005E-2</v>
      </c>
      <c r="DH997" s="10">
        <v>4.5999999999999999E-2</v>
      </c>
      <c r="DI997" s="10">
        <v>6.4000000000000001E-2</v>
      </c>
      <c r="DJ997" s="25">
        <v>10153.434032950678</v>
      </c>
      <c r="DK997" s="10">
        <v>0.61199999999999999</v>
      </c>
      <c r="DL997" s="10"/>
      <c r="DM997" s="10"/>
      <c r="DN997" s="10"/>
      <c r="DO997" s="10"/>
      <c r="DP997" s="10"/>
      <c r="DQ997" s="10"/>
      <c r="DR997" s="10"/>
      <c r="DS997" s="10"/>
      <c r="DT997" s="10"/>
      <c r="DU997" s="10"/>
      <c r="DV997" s="10"/>
    </row>
    <row r="998" spans="55:126" x14ac:dyDescent="0.35">
      <c r="BC998">
        <v>995</v>
      </c>
      <c r="BD998">
        <v>5288704.5129824476</v>
      </c>
      <c r="BI998">
        <v>995</v>
      </c>
      <c r="BJ998">
        <v>8578.1279154459826</v>
      </c>
      <c r="BO998">
        <v>995</v>
      </c>
      <c r="BP998">
        <v>0.59599999999999997</v>
      </c>
      <c r="BW998">
        <v>995</v>
      </c>
      <c r="BX998">
        <v>23.024436609000585</v>
      </c>
      <c r="CE998">
        <v>995</v>
      </c>
      <c r="CF998">
        <v>1960939.2092233819</v>
      </c>
      <c r="CK998">
        <v>995</v>
      </c>
      <c r="CL998">
        <v>3860.3323548918538</v>
      </c>
      <c r="CS998">
        <v>994</v>
      </c>
      <c r="CT998" s="10">
        <v>6.4000000000000001E-2</v>
      </c>
      <c r="CU998" s="10">
        <v>7.5999999999999998E-2</v>
      </c>
      <c r="CV998" s="10">
        <v>6.8000000000000005E-2</v>
      </c>
      <c r="CW998" s="10">
        <v>5.6000000000000001E-2</v>
      </c>
      <c r="CX998" s="10">
        <v>4.3999999999999997E-2</v>
      </c>
      <c r="CY998" s="10">
        <v>4.8000000000000001E-2</v>
      </c>
      <c r="CZ998" s="10">
        <v>8.7999999999999995E-2</v>
      </c>
      <c r="DA998" s="10">
        <v>5.3999999999999999E-2</v>
      </c>
      <c r="DB998" s="10">
        <v>7.1999999999999995E-2</v>
      </c>
      <c r="DC998" s="10">
        <v>6.4000000000000001E-2</v>
      </c>
      <c r="DD998" s="10">
        <v>6.4000000000000001E-2</v>
      </c>
      <c r="DE998" s="10">
        <v>5.8000000000000003E-2</v>
      </c>
      <c r="DF998" s="10">
        <v>4.5999999999999999E-2</v>
      </c>
      <c r="DG998" s="10">
        <v>7.5999999999999998E-2</v>
      </c>
      <c r="DH998" s="10">
        <v>6.6000000000000003E-2</v>
      </c>
      <c r="DI998" s="10">
        <v>5.6000000000000001E-2</v>
      </c>
      <c r="DJ998" s="25">
        <v>19656.584641878988</v>
      </c>
      <c r="DK998" s="10">
        <v>0.622</v>
      </c>
      <c r="DL998" s="10"/>
      <c r="DM998" s="10"/>
      <c r="DN998" s="10"/>
      <c r="DO998" s="10"/>
      <c r="DP998" s="10"/>
      <c r="DQ998" s="10"/>
      <c r="DR998" s="10"/>
      <c r="DS998" s="10"/>
      <c r="DT998" s="10"/>
      <c r="DU998" s="10"/>
      <c r="DV998" s="10"/>
    </row>
    <row r="999" spans="55:126" x14ac:dyDescent="0.35">
      <c r="BC999">
        <v>996</v>
      </c>
      <c r="BD999">
        <v>5093246.8052604161</v>
      </c>
      <c r="BI999">
        <v>996</v>
      </c>
      <c r="BJ999">
        <v>10958.612246101024</v>
      </c>
      <c r="BO999">
        <v>996</v>
      </c>
      <c r="BP999">
        <v>0.60799999999999998</v>
      </c>
      <c r="BW999">
        <v>996</v>
      </c>
      <c r="BX999">
        <v>56.703476619968505</v>
      </c>
      <c r="CE999">
        <v>996</v>
      </c>
      <c r="CF999">
        <v>1882191.4879233141</v>
      </c>
      <c r="CK999">
        <v>996</v>
      </c>
      <c r="CL999">
        <v>5671.5933502326698</v>
      </c>
      <c r="CS999">
        <v>995</v>
      </c>
      <c r="CT999" s="10">
        <v>0.06</v>
      </c>
      <c r="CU999" s="10">
        <v>0.06</v>
      </c>
      <c r="CV999" s="10">
        <v>7.1999999999999995E-2</v>
      </c>
      <c r="CW999" s="10">
        <v>5.8000000000000003E-2</v>
      </c>
      <c r="CX999" s="10">
        <v>6.6000000000000003E-2</v>
      </c>
      <c r="CY999" s="10">
        <v>5.3999999999999999E-2</v>
      </c>
      <c r="CZ999" s="10">
        <v>6.6000000000000003E-2</v>
      </c>
      <c r="DA999" s="10">
        <v>6.2E-2</v>
      </c>
      <c r="DB999" s="10">
        <v>5.6000000000000001E-2</v>
      </c>
      <c r="DC999" s="10">
        <v>6.6000000000000003E-2</v>
      </c>
      <c r="DD999" s="10">
        <v>6.8000000000000005E-2</v>
      </c>
      <c r="DE999" s="10">
        <v>0.06</v>
      </c>
      <c r="DF999" s="10">
        <v>0.06</v>
      </c>
      <c r="DG999" s="10">
        <v>7.1999999999999995E-2</v>
      </c>
      <c r="DH999" s="10">
        <v>4.8000000000000001E-2</v>
      </c>
      <c r="DI999" s="10">
        <v>7.1999999999999995E-2</v>
      </c>
      <c r="DJ999" s="25">
        <v>10051.50689312239</v>
      </c>
      <c r="DK999" s="10">
        <v>0.6</v>
      </c>
      <c r="DL999" s="10"/>
      <c r="DM999" s="10"/>
      <c r="DN999" s="10"/>
      <c r="DO999" s="10"/>
      <c r="DP999" s="10"/>
      <c r="DQ999" s="10"/>
      <c r="DR999" s="10"/>
      <c r="DS999" s="10"/>
      <c r="DT999" s="10"/>
      <c r="DU999" s="10"/>
      <c r="DV999" s="10"/>
    </row>
    <row r="1000" spans="55:126" x14ac:dyDescent="0.35">
      <c r="BC1000">
        <v>997</v>
      </c>
      <c r="BD1000">
        <v>4963473.8098514946</v>
      </c>
      <c r="BI1000">
        <v>997</v>
      </c>
      <c r="BJ1000">
        <v>12325.189277939466</v>
      </c>
      <c r="BO1000">
        <v>997</v>
      </c>
      <c r="BP1000">
        <v>0.59599999999999997</v>
      </c>
      <c r="BW1000">
        <v>997</v>
      </c>
      <c r="BX1000">
        <v>46.659176167404922</v>
      </c>
      <c r="CE1000">
        <v>997</v>
      </c>
      <c r="CF1000">
        <v>315657.1071169987</v>
      </c>
      <c r="CK1000">
        <v>997</v>
      </c>
      <c r="CL1000">
        <v>3809.1866800940229</v>
      </c>
      <c r="CS1000">
        <v>996</v>
      </c>
      <c r="CT1000" s="10">
        <v>7.3999999999999996E-2</v>
      </c>
      <c r="CU1000" s="10">
        <v>7.3999999999999996E-2</v>
      </c>
      <c r="CV1000" s="10">
        <v>0.05</v>
      </c>
      <c r="CW1000" s="10">
        <v>4.5999999999999999E-2</v>
      </c>
      <c r="CX1000" s="10">
        <v>5.1999999999999998E-2</v>
      </c>
      <c r="CY1000" s="10">
        <v>6.2E-2</v>
      </c>
      <c r="CZ1000" s="10">
        <v>0.06</v>
      </c>
      <c r="DA1000" s="10">
        <v>7.5999999999999998E-2</v>
      </c>
      <c r="DB1000" s="10">
        <v>6.2E-2</v>
      </c>
      <c r="DC1000" s="10">
        <v>6.2E-2</v>
      </c>
      <c r="DD1000" s="10">
        <v>6.8000000000000005E-2</v>
      </c>
      <c r="DE1000" s="10">
        <v>4.5999999999999999E-2</v>
      </c>
      <c r="DF1000" s="10">
        <v>5.8000000000000003E-2</v>
      </c>
      <c r="DG1000" s="10">
        <v>7.3999999999999996E-2</v>
      </c>
      <c r="DH1000" s="10">
        <v>6.4000000000000001E-2</v>
      </c>
      <c r="DI1000" s="10">
        <v>7.1999999999999995E-2</v>
      </c>
      <c r="DJ1000" s="25">
        <v>9819.1614044611306</v>
      </c>
      <c r="DK1000" s="10">
        <v>0.58199999999999996</v>
      </c>
      <c r="DL1000" s="10"/>
      <c r="DM1000" s="10"/>
      <c r="DN1000" s="10"/>
      <c r="DO1000" s="10"/>
      <c r="DP1000" s="10"/>
      <c r="DQ1000" s="10"/>
      <c r="DR1000" s="10"/>
      <c r="DS1000" s="10"/>
      <c r="DT1000" s="10"/>
      <c r="DU1000" s="10"/>
      <c r="DV1000" s="10"/>
    </row>
    <row r="1001" spans="55:126" x14ac:dyDescent="0.35">
      <c r="BC1001">
        <v>998</v>
      </c>
      <c r="BD1001">
        <v>5319488.5597823448</v>
      </c>
      <c r="BI1001">
        <v>998</v>
      </c>
      <c r="BJ1001">
        <v>10200.454295686952</v>
      </c>
      <c r="BO1001">
        <v>998</v>
      </c>
      <c r="BP1001">
        <v>0.61199999999999999</v>
      </c>
      <c r="BW1001">
        <v>998</v>
      </c>
      <c r="BX1001">
        <v>24.730476530710195</v>
      </c>
      <c r="CE1001">
        <v>998</v>
      </c>
      <c r="CF1001">
        <v>3493596.1714918786</v>
      </c>
      <c r="CK1001">
        <v>998</v>
      </c>
      <c r="CL1001">
        <v>3026.3375958162501</v>
      </c>
      <c r="CS1001">
        <v>997</v>
      </c>
      <c r="CT1001" s="10">
        <v>4.2000000000000003E-2</v>
      </c>
      <c r="CU1001" s="10">
        <v>5.3999999999999999E-2</v>
      </c>
      <c r="CV1001" s="10">
        <v>6.2E-2</v>
      </c>
      <c r="CW1001" s="10">
        <v>0.05</v>
      </c>
      <c r="CX1001" s="10">
        <v>5.8000000000000003E-2</v>
      </c>
      <c r="CY1001" s="10">
        <v>0.06</v>
      </c>
      <c r="CZ1001" s="10">
        <v>4.8000000000000001E-2</v>
      </c>
      <c r="DA1001" s="10">
        <v>8.4000000000000005E-2</v>
      </c>
      <c r="DB1001" s="10">
        <v>6.2E-2</v>
      </c>
      <c r="DC1001" s="10">
        <v>6.4000000000000001E-2</v>
      </c>
      <c r="DD1001" s="10">
        <v>7.0000000000000007E-2</v>
      </c>
      <c r="DE1001" s="10">
        <v>7.5999999999999998E-2</v>
      </c>
      <c r="DF1001" s="10">
        <v>7.5999999999999998E-2</v>
      </c>
      <c r="DG1001" s="10">
        <v>6.4000000000000001E-2</v>
      </c>
      <c r="DH1001" s="10">
        <v>6.4000000000000001E-2</v>
      </c>
      <c r="DI1001" s="10">
        <v>6.6000000000000003E-2</v>
      </c>
      <c r="DJ1001" s="25">
        <v>10909.866436714996</v>
      </c>
      <c r="DK1001" s="10">
        <v>0.59399999999999997</v>
      </c>
      <c r="DL1001" s="10"/>
      <c r="DM1001" s="10"/>
      <c r="DN1001" s="10"/>
      <c r="DO1001" s="10"/>
      <c r="DP1001" s="10"/>
      <c r="DQ1001" s="10"/>
      <c r="DR1001" s="10"/>
      <c r="DS1001" s="10"/>
      <c r="DT1001" s="10"/>
      <c r="DU1001" s="10"/>
      <c r="DV1001" s="10"/>
    </row>
    <row r="1002" spans="55:126" x14ac:dyDescent="0.35">
      <c r="BC1002">
        <v>999</v>
      </c>
      <c r="BD1002">
        <v>6026328.0341653042</v>
      </c>
      <c r="BI1002">
        <v>999</v>
      </c>
      <c r="BJ1002">
        <v>12643.706156907312</v>
      </c>
      <c r="BO1002">
        <v>999</v>
      </c>
      <c r="BP1002">
        <v>0.626</v>
      </c>
      <c r="BW1002">
        <v>999</v>
      </c>
      <c r="BX1002">
        <v>21.773887022121997</v>
      </c>
      <c r="CE1002">
        <v>999</v>
      </c>
      <c r="CF1002">
        <v>1626377.9190325791</v>
      </c>
      <c r="CK1002">
        <v>999</v>
      </c>
      <c r="CL1002">
        <v>2662.2931360230882</v>
      </c>
      <c r="CS1002">
        <v>998</v>
      </c>
      <c r="CT1002" s="10">
        <v>0.06</v>
      </c>
      <c r="CU1002" s="10">
        <v>5.1999999999999998E-2</v>
      </c>
      <c r="CV1002" s="10">
        <v>6.8000000000000005E-2</v>
      </c>
      <c r="CW1002" s="10">
        <v>6.8000000000000005E-2</v>
      </c>
      <c r="CX1002" s="10">
        <v>5.6000000000000001E-2</v>
      </c>
      <c r="CY1002" s="10">
        <v>0.05</v>
      </c>
      <c r="CZ1002" s="10">
        <v>8.5999999999999993E-2</v>
      </c>
      <c r="DA1002" s="10">
        <v>0.06</v>
      </c>
      <c r="DB1002" s="10">
        <v>5.3999999999999999E-2</v>
      </c>
      <c r="DC1002" s="10">
        <v>5.8000000000000003E-2</v>
      </c>
      <c r="DD1002" s="10">
        <v>6.6000000000000003E-2</v>
      </c>
      <c r="DE1002" s="10">
        <v>5.1999999999999998E-2</v>
      </c>
      <c r="DF1002" s="10">
        <v>5.3999999999999999E-2</v>
      </c>
      <c r="DG1002" s="10">
        <v>7.0000000000000007E-2</v>
      </c>
      <c r="DH1002" s="10">
        <v>7.0000000000000007E-2</v>
      </c>
      <c r="DI1002" s="10">
        <v>7.5999999999999998E-2</v>
      </c>
      <c r="DJ1002" s="25">
        <v>14520.313057502288</v>
      </c>
      <c r="DK1002" s="10">
        <v>0.57599999999999996</v>
      </c>
      <c r="DL1002" s="10"/>
      <c r="DM1002" s="10"/>
      <c r="DN1002" s="10"/>
      <c r="DO1002" s="10"/>
      <c r="DP1002" s="10"/>
      <c r="DQ1002" s="10"/>
      <c r="DR1002" s="10"/>
      <c r="DS1002" s="10"/>
      <c r="DT1002" s="10"/>
      <c r="DU1002" s="10"/>
      <c r="DV1002" s="10"/>
    </row>
    <row r="1003" spans="55:126" x14ac:dyDescent="0.35">
      <c r="BC1003">
        <v>1000</v>
      </c>
      <c r="BD1003">
        <v>6432428.7120715072</v>
      </c>
      <c r="BI1003">
        <v>1000</v>
      </c>
      <c r="BJ1003">
        <v>10605.806345010686</v>
      </c>
      <c r="BO1003">
        <v>1000</v>
      </c>
      <c r="BP1003">
        <v>0.61</v>
      </c>
      <c r="BW1003">
        <v>1000</v>
      </c>
      <c r="BX1003">
        <v>27.523518085588204</v>
      </c>
      <c r="CE1003">
        <v>1000</v>
      </c>
      <c r="CF1003">
        <v>6085971.598573111</v>
      </c>
      <c r="CK1003">
        <v>1000</v>
      </c>
      <c r="CL1003">
        <v>3176.061327079929</v>
      </c>
      <c r="CS1003">
        <v>999</v>
      </c>
      <c r="CT1003" s="10">
        <v>6.8000000000000005E-2</v>
      </c>
      <c r="CU1003" s="10">
        <v>0.06</v>
      </c>
      <c r="CV1003" s="10">
        <v>0.05</v>
      </c>
      <c r="CW1003" s="10">
        <v>5.3999999999999999E-2</v>
      </c>
      <c r="CX1003" s="10">
        <v>6.6000000000000003E-2</v>
      </c>
      <c r="CY1003" s="10">
        <v>3.2000000000000001E-2</v>
      </c>
      <c r="CZ1003" s="10">
        <v>7.0000000000000007E-2</v>
      </c>
      <c r="DA1003" s="10">
        <v>0.06</v>
      </c>
      <c r="DB1003" s="10">
        <v>5.6000000000000001E-2</v>
      </c>
      <c r="DC1003" s="10">
        <v>7.3999999999999996E-2</v>
      </c>
      <c r="DD1003" s="10">
        <v>0.09</v>
      </c>
      <c r="DE1003" s="10">
        <v>6.2E-2</v>
      </c>
      <c r="DF1003" s="10">
        <v>7.0000000000000007E-2</v>
      </c>
      <c r="DG1003" s="10">
        <v>0.06</v>
      </c>
      <c r="DH1003" s="10">
        <v>0.06</v>
      </c>
      <c r="DI1003" s="10">
        <v>6.8000000000000005E-2</v>
      </c>
      <c r="DJ1003" s="25">
        <v>10722.088175951651</v>
      </c>
      <c r="DK1003" s="10">
        <v>0.56200000000000006</v>
      </c>
      <c r="DL1003" s="10"/>
      <c r="DM1003" s="10"/>
      <c r="DN1003" s="10"/>
      <c r="DO1003" s="10"/>
      <c r="DP1003" s="10"/>
      <c r="DQ1003" s="10"/>
      <c r="DR1003" s="10"/>
      <c r="DS1003" s="10"/>
      <c r="DT1003" s="10"/>
      <c r="DU1003" s="10"/>
      <c r="DV1003" s="10"/>
    </row>
    <row r="1004" spans="55:126" x14ac:dyDescent="0.35">
      <c r="CS1004">
        <v>1000</v>
      </c>
      <c r="CT1004" s="10">
        <v>4.8000000000000001E-2</v>
      </c>
      <c r="CU1004" s="10">
        <v>5.3999999999999999E-2</v>
      </c>
      <c r="CV1004" s="10">
        <v>7.1999999999999995E-2</v>
      </c>
      <c r="CW1004" s="10">
        <v>7.5999999999999998E-2</v>
      </c>
      <c r="CX1004" s="10">
        <v>4.8000000000000001E-2</v>
      </c>
      <c r="CY1004" s="10">
        <v>7.3999999999999996E-2</v>
      </c>
      <c r="CZ1004" s="10">
        <v>7.1999999999999995E-2</v>
      </c>
      <c r="DA1004" s="10">
        <v>0.06</v>
      </c>
      <c r="DB1004" s="10">
        <v>4.8000000000000001E-2</v>
      </c>
      <c r="DC1004" s="10">
        <v>6.4000000000000001E-2</v>
      </c>
      <c r="DD1004" s="10">
        <v>0.08</v>
      </c>
      <c r="DE1004" s="10">
        <v>5.3999999999999999E-2</v>
      </c>
      <c r="DF1004" s="10">
        <v>0.06</v>
      </c>
      <c r="DG1004" s="10">
        <v>5.3999999999999999E-2</v>
      </c>
      <c r="DH1004" s="10">
        <v>7.8E-2</v>
      </c>
      <c r="DI1004" s="10">
        <v>5.8000000000000003E-2</v>
      </c>
      <c r="DJ1004" s="25">
        <v>17252.881010368783</v>
      </c>
      <c r="DK1004" s="10">
        <v>0.56000000000000005</v>
      </c>
      <c r="DL1004" s="10"/>
      <c r="DM1004" s="10"/>
      <c r="DN1004" s="10"/>
      <c r="DO1004" s="10"/>
      <c r="DP1004" s="10"/>
      <c r="DQ1004" s="10"/>
      <c r="DR1004" s="10"/>
      <c r="DS1004" s="10"/>
      <c r="DT1004" s="10"/>
      <c r="DU1004" s="10"/>
      <c r="DV1004" s="10"/>
    </row>
    <row r="1006" spans="55:126" x14ac:dyDescent="0.35">
      <c r="CS1006" t="s">
        <v>51</v>
      </c>
      <c r="CT1006" s="11">
        <f>AVERAGE(CT5:CT1004)</f>
        <v>6.2671999999999978E-2</v>
      </c>
      <c r="CU1006" s="11">
        <f t="shared" ref="CU1006:DK1006" si="305">AVERAGE(CU5:CU1004)</f>
        <v>6.2111999999999952E-2</v>
      </c>
      <c r="CV1006" s="11">
        <f t="shared" si="305"/>
        <v>6.2969999999999915E-2</v>
      </c>
      <c r="CW1006" s="11">
        <f t="shared" si="305"/>
        <v>6.2260000000000086E-2</v>
      </c>
      <c r="CX1006" s="11">
        <f t="shared" si="305"/>
        <v>6.2563999999999967E-2</v>
      </c>
      <c r="CY1006" s="11">
        <f t="shared" si="305"/>
        <v>6.2836000000000003E-2</v>
      </c>
      <c r="CZ1006" s="11">
        <f t="shared" si="305"/>
        <v>6.2139999999999938E-2</v>
      </c>
      <c r="DA1006" s="11">
        <f t="shared" si="305"/>
        <v>6.3099999999999948E-2</v>
      </c>
      <c r="DB1006" s="11">
        <f t="shared" si="305"/>
        <v>6.2015999999999939E-2</v>
      </c>
      <c r="DC1006" s="11">
        <f t="shared" si="305"/>
        <v>6.2679999999999916E-2</v>
      </c>
      <c r="DD1006" s="11">
        <f t="shared" si="305"/>
        <v>6.2072000000000002E-2</v>
      </c>
      <c r="DE1006" s="11">
        <f t="shared" si="305"/>
        <v>6.2641999999999975E-2</v>
      </c>
      <c r="DF1006" s="11">
        <f t="shared" si="305"/>
        <v>6.2321999999999989E-2</v>
      </c>
      <c r="DG1006" s="11">
        <f t="shared" si="305"/>
        <v>6.2546000000000046E-2</v>
      </c>
      <c r="DH1006" s="11">
        <f t="shared" si="305"/>
        <v>6.2192000000000004E-2</v>
      </c>
      <c r="DI1006" s="11">
        <f t="shared" si="305"/>
        <v>6.2876000000000001E-2</v>
      </c>
      <c r="DJ1006" s="11">
        <f t="shared" si="305"/>
        <v>10203.431229849057</v>
      </c>
      <c r="DK1006" s="11">
        <f t="shared" si="305"/>
        <v>0.6032059999999998</v>
      </c>
    </row>
    <row r="1007" spans="55:126" x14ac:dyDescent="0.35">
      <c r="CS1007" t="s">
        <v>60</v>
      </c>
      <c r="CT1007" s="2">
        <f>_xlfn.STDEV.S(CT5:CT1004)</f>
        <v>1.0967803276350233E-2</v>
      </c>
      <c r="CU1007" s="2">
        <f t="shared" ref="CU1007:DK1007" si="306">_xlfn.STDEV.S(CU5:CU1004)</f>
        <v>1.091946384630238E-2</v>
      </c>
      <c r="CV1007" s="2">
        <f t="shared" si="306"/>
        <v>1.1204849336276804E-2</v>
      </c>
      <c r="CW1007" s="2">
        <f t="shared" si="306"/>
        <v>1.0730122810831492E-2</v>
      </c>
      <c r="CX1007" s="2">
        <f t="shared" si="306"/>
        <v>1.0608413757129341E-2</v>
      </c>
      <c r="CY1007" s="2">
        <f t="shared" si="306"/>
        <v>1.0825631542700206E-2</v>
      </c>
      <c r="CZ1007" s="2">
        <f t="shared" si="306"/>
        <v>1.0709579594695267E-2</v>
      </c>
      <c r="DA1007" s="2">
        <f t="shared" si="306"/>
        <v>1.0945949653357082E-2</v>
      </c>
      <c r="DB1007" s="2">
        <f t="shared" si="306"/>
        <v>1.0738857810171499E-2</v>
      </c>
      <c r="DC1007" s="2">
        <f t="shared" si="306"/>
        <v>1.0348559933281218E-2</v>
      </c>
      <c r="DD1007" s="2">
        <f t="shared" si="306"/>
        <v>1.1224295113761495E-2</v>
      </c>
      <c r="DE1007" s="2">
        <f t="shared" si="306"/>
        <v>1.0725057709069721E-2</v>
      </c>
      <c r="DF1007" s="2">
        <f t="shared" si="306"/>
        <v>1.1019516584032043E-2</v>
      </c>
      <c r="DG1007" s="2">
        <f t="shared" si="306"/>
        <v>1.0589902267255683E-2</v>
      </c>
      <c r="DH1007" s="2">
        <f t="shared" si="306"/>
        <v>1.1036527576232852E-2</v>
      </c>
      <c r="DI1007" s="2">
        <f t="shared" si="306"/>
        <v>1.117880090124135E-2</v>
      </c>
      <c r="DJ1007" s="2">
        <f t="shared" si="306"/>
        <v>20964.554752310818</v>
      </c>
      <c r="DK1007" s="2">
        <f t="shared" si="306"/>
        <v>2.2884957620351521E-2</v>
      </c>
    </row>
    <row r="1008" spans="55:126" ht="29" x14ac:dyDescent="0.35">
      <c r="CS1008" s="1" t="s">
        <v>89</v>
      </c>
      <c r="CT1008" s="10">
        <f>COUNTIF(CT5:CT1004,"&gt;"&amp;CT1006)/1000</f>
        <v>0.47099999999999997</v>
      </c>
      <c r="CU1008" s="10">
        <f t="shared" ref="CU1008:DK1008" si="307">COUNTIF(CU5:CU1004,"&gt;"&amp;CU1006)/1000</f>
        <v>0.45</v>
      </c>
      <c r="CV1008" s="10">
        <f t="shared" si="307"/>
        <v>0.49199999999999999</v>
      </c>
      <c r="CW1008" s="10">
        <f t="shared" si="307"/>
        <v>0.47799999999999998</v>
      </c>
      <c r="CX1008" s="10">
        <f t="shared" si="307"/>
        <v>0.48299999999999998</v>
      </c>
      <c r="CY1008" s="10">
        <f t="shared" si="307"/>
        <v>0.48699999999999999</v>
      </c>
      <c r="CZ1008" s="10">
        <f t="shared" si="307"/>
        <v>0.45700000000000002</v>
      </c>
      <c r="DA1008" s="10">
        <f t="shared" si="307"/>
        <v>0.505</v>
      </c>
      <c r="DB1008" s="10">
        <f t="shared" si="307"/>
        <v>0.46</v>
      </c>
      <c r="DC1008" s="10">
        <f t="shared" si="307"/>
        <v>0.47</v>
      </c>
      <c r="DD1008" s="10">
        <f t="shared" si="307"/>
        <v>0.46899999999999997</v>
      </c>
      <c r="DE1008" s="10">
        <f t="shared" si="307"/>
        <v>0.47599999999999998</v>
      </c>
      <c r="DF1008" s="10">
        <f t="shared" si="307"/>
        <v>0.46899999999999997</v>
      </c>
      <c r="DG1008" s="10">
        <f t="shared" si="307"/>
        <v>0.46600000000000003</v>
      </c>
      <c r="DH1008" s="10">
        <f t="shared" si="307"/>
        <v>0.47299999999999998</v>
      </c>
      <c r="DI1008" s="10">
        <f t="shared" si="307"/>
        <v>0.48299999999999998</v>
      </c>
      <c r="DJ1008" s="10">
        <f t="shared" si="307"/>
        <v>0.53500000000000003</v>
      </c>
      <c r="DK1008" s="10">
        <f t="shared" si="307"/>
        <v>0.50900000000000001</v>
      </c>
    </row>
  </sheetData>
  <mergeCells count="8">
    <mergeCell ref="CE2:CH2"/>
    <mergeCell ref="CK2:CN2"/>
    <mergeCell ref="CT1:DP1"/>
    <mergeCell ref="BC2:BD2"/>
    <mergeCell ref="BI2:BK2"/>
    <mergeCell ref="BO2:BQ2"/>
    <mergeCell ref="BW2:BY2"/>
    <mergeCell ref="BB1:BY1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and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Naidu</dc:creator>
  <cp:lastModifiedBy>Shrikesh Lahoti</cp:lastModifiedBy>
  <dcterms:created xsi:type="dcterms:W3CDTF">2025-03-05T18:10:37Z</dcterms:created>
  <dcterms:modified xsi:type="dcterms:W3CDTF">2025-09-04T19:15:31Z</dcterms:modified>
</cp:coreProperties>
</file>