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.RUTSAERT\Google Drive\CIMMYT werk\Papers\6. Tanzania GIS\"/>
    </mc:Choice>
  </mc:AlternateContent>
  <xr:revisionPtr revIDLastSave="0" documentId="13_ncr:1_{9B7B2221-B404-4C03-BCD8-5EE09A9D97AF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Table 1" sheetId="2" r:id="rId1"/>
    <sheet name="Table 2" sheetId="1" r:id="rId2"/>
    <sheet name="Table 3" sheetId="3" r:id="rId3"/>
    <sheet name="Total variety list -categories" sheetId="4" r:id="rId4"/>
  </sheets>
  <definedNames>
    <definedName name="_xlnm._FilterDatabase" localSheetId="3" hidden="1">'Total variety list -categories'!$A$1:$E$1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1" i="1" s="1"/>
  <c r="D10" i="1" l="1"/>
  <c r="D2" i="1"/>
  <c r="D9" i="1"/>
  <c r="D16" i="1"/>
  <c r="D8" i="1"/>
  <c r="D15" i="1"/>
  <c r="D7" i="1"/>
  <c r="D14" i="1"/>
  <c r="D6" i="1"/>
  <c r="D13" i="1"/>
  <c r="E13" i="1" s="1"/>
  <c r="D5" i="1"/>
  <c r="E7" i="1" s="1"/>
  <c r="D4" i="1"/>
  <c r="D3" i="1"/>
  <c r="E4" i="1" s="1"/>
  <c r="D12" i="1"/>
  <c r="E8" i="1" l="1"/>
</calcChain>
</file>

<file path=xl/sharedStrings.xml><?xml version="1.0" encoding="utf-8"?>
<sst xmlns="http://schemas.openxmlformats.org/spreadsheetml/2006/main" count="211" uniqueCount="170">
  <si>
    <t>Cluster size</t>
  </si>
  <si>
    <t>Number of clusters</t>
  </si>
  <si>
    <t>Agro-dealers per cluster size</t>
  </si>
  <si>
    <t>Segmentation based on cluster size</t>
  </si>
  <si>
    <t>Total</t>
  </si>
  <si>
    <t>Hai</t>
  </si>
  <si>
    <t>Hanang</t>
  </si>
  <si>
    <t>Mbulu</t>
  </si>
  <si>
    <t>Siha</t>
  </si>
  <si>
    <t>Mufindi</t>
  </si>
  <si>
    <t>Mbozi</t>
  </si>
  <si>
    <t>N</t>
  </si>
  <si>
    <r>
      <t>Share of revenue (%)</t>
    </r>
    <r>
      <rPr>
        <sz val="8"/>
        <color theme="1"/>
        <rFont val="Calibri"/>
        <family val="2"/>
        <scheme val="minor"/>
      </rPr>
      <t> </t>
    </r>
  </si>
  <si>
    <t xml:space="preserve">   Maize seed </t>
  </si>
  <si>
    <t xml:space="preserve">   Fertilizer</t>
  </si>
  <si>
    <t xml:space="preserve">   Other crop inputs</t>
  </si>
  <si>
    <t xml:space="preserve">   Livestock input</t>
  </si>
  <si>
    <t xml:space="preserve">   Other seeds </t>
  </si>
  <si>
    <t xml:space="preserve">   Other products </t>
  </si>
  <si>
    <t>Standard deviation</t>
  </si>
  <si>
    <t>Products available (%)</t>
  </si>
  <si>
    <t>Mbeya (urban and rural together)</t>
  </si>
  <si>
    <t>Maize seeds</t>
  </si>
  <si>
    <t>Other seeds</t>
  </si>
  <si>
    <t>Fertilizer</t>
  </si>
  <si>
    <t>Herbicide</t>
  </si>
  <si>
    <t>Pesticide (for crop application)</t>
  </si>
  <si>
    <t>Lime</t>
  </si>
  <si>
    <t>Foliar feeds</t>
  </si>
  <si>
    <t>Other crop chemicals</t>
  </si>
  <si>
    <t>Farm tools</t>
  </si>
  <si>
    <t>Veterinary chemicals</t>
  </si>
  <si>
    <t>Livestock feeds</t>
  </si>
  <si>
    <t xml:space="preserve">Other products like pharmaceutical, cosmetics, food, hardware,… </t>
  </si>
  <si>
    <t>Other (Specify……)</t>
  </si>
  <si>
    <r>
      <t xml:space="preserve">Years in business  </t>
    </r>
    <r>
      <rPr>
        <sz val="11"/>
        <color rgb="FFFF0000"/>
        <rFont val="Calibri"/>
        <family val="2"/>
        <scheme val="minor"/>
      </rPr>
      <t>(2019 = 0, 2018 = 1,...)</t>
    </r>
  </si>
  <si>
    <t>Member of agrodealer association (%)</t>
  </si>
  <si>
    <t>Total available maize varieties in all shops (sum)</t>
  </si>
  <si>
    <t>Available varieties per shop (average)</t>
  </si>
  <si>
    <t>Total available fertilizer types in all shops (sum)</t>
  </si>
  <si>
    <t>Available fertilizers per shop (average)</t>
  </si>
  <si>
    <t>Agro-dealer / farmer ratio</t>
  </si>
  <si>
    <t>% of farmers within 30 minutes travel time</t>
  </si>
  <si>
    <t>% of farmers within 1 hour travel time</t>
  </si>
  <si>
    <t>% of farmers within 2 hours travel time</t>
  </si>
  <si>
    <t>No competition</t>
  </si>
  <si>
    <t>3-5 competitors</t>
  </si>
  <si>
    <t>6-10 competitors</t>
  </si>
  <si>
    <t>&gt;10 competitors</t>
  </si>
  <si>
    <t>Maize seed</t>
  </si>
  <si>
    <r>
      <t>#</t>
    </r>
    <r>
      <rPr>
        <sz val="11"/>
        <color theme="1"/>
        <rFont val="Calibri"/>
        <family val="2"/>
        <scheme val="minor"/>
      </rPr>
      <t xml:space="preserve"> varieties per agro-dealer</t>
    </r>
  </si>
  <si>
    <t xml:space="preserve">   Government varieties</t>
  </si>
  <si>
    <t xml:space="preserve">   Local companies</t>
  </si>
  <si>
    <t xml:space="preserve">   International companies</t>
  </si>
  <si>
    <r>
      <t>#</t>
    </r>
    <r>
      <rPr>
        <sz val="11"/>
        <color theme="1"/>
        <rFont val="Calibri"/>
        <family val="2"/>
        <scheme val="minor"/>
      </rPr>
      <t xml:space="preserve"> products per agro-dealer</t>
    </r>
  </si>
  <si>
    <t xml:space="preserve">   DAP</t>
  </si>
  <si>
    <t xml:space="preserve">   Urea</t>
  </si>
  <si>
    <t xml:space="preserve">   Can</t>
  </si>
  <si>
    <t xml:space="preserve">   SA</t>
  </si>
  <si>
    <t>Seed price per 2kg (in TSH)</t>
  </si>
  <si>
    <r>
      <t xml:space="preserve">Reliable supply (%) </t>
    </r>
    <r>
      <rPr>
        <sz val="11"/>
        <color rgb="FFFF0000"/>
        <rFont val="Calibri"/>
        <family val="2"/>
        <scheme val="minor"/>
      </rPr>
      <t>(% very reliable)</t>
    </r>
  </si>
  <si>
    <t>At least one variety available of (%)</t>
  </si>
  <si>
    <t>1-2 competitors</t>
  </si>
  <si>
    <t>Product available (%)</t>
  </si>
  <si>
    <r>
      <t xml:space="preserve">Reliable supply (%)  </t>
    </r>
    <r>
      <rPr>
        <sz val="11"/>
        <color rgb="FFFF0000"/>
        <rFont val="Calibri"/>
        <family val="2"/>
        <scheme val="minor"/>
      </rPr>
      <t>(% very reliable)</t>
    </r>
  </si>
  <si>
    <t>Comments</t>
  </si>
  <si>
    <t>take into account all varieties</t>
  </si>
  <si>
    <t>all varieties</t>
  </si>
  <si>
    <t>all products</t>
  </si>
  <si>
    <t>only DAP</t>
  </si>
  <si>
    <t>only urea</t>
  </si>
  <si>
    <t>only SA</t>
  </si>
  <si>
    <t>only Can</t>
  </si>
  <si>
    <t xml:space="preserve">   standard deviation</t>
  </si>
  <si>
    <t>varieties available in 10% of stores, see word file for the list</t>
  </si>
  <si>
    <t>Fertilizer price per 50 kg (in TSH)</t>
  </si>
  <si>
    <t xml:space="preserve">   Standard deviation</t>
  </si>
  <si>
    <t>Maize varieties stocked in the shop in the previous main season of 2019</t>
  </si>
  <si>
    <t>Selling price</t>
  </si>
  <si>
    <t>Std. Deviation</t>
  </si>
  <si>
    <t>Median</t>
  </si>
  <si>
    <t>SC 627</t>
  </si>
  <si>
    <t>PAN 691</t>
  </si>
  <si>
    <t>SC 403</t>
  </si>
  <si>
    <t>SC 719</t>
  </si>
  <si>
    <t>SC 513</t>
  </si>
  <si>
    <t>UH 6303</t>
  </si>
  <si>
    <t>DKC 9089</t>
  </si>
  <si>
    <t>DK 8031</t>
  </si>
  <si>
    <t>PHB 3253</t>
  </si>
  <si>
    <t>H614</t>
  </si>
  <si>
    <t>MERU HB 513</t>
  </si>
  <si>
    <t>UH 615</t>
  </si>
  <si>
    <t>ZMS 606</t>
  </si>
  <si>
    <t>DKC 8053</t>
  </si>
  <si>
    <t>KITALE H625</t>
  </si>
  <si>
    <t>H628</t>
  </si>
  <si>
    <t>DK 777</t>
  </si>
  <si>
    <t>H513</t>
  </si>
  <si>
    <t>Situka-M1</t>
  </si>
  <si>
    <t>MERU HB 515</t>
  </si>
  <si>
    <t>Pan 19</t>
  </si>
  <si>
    <t>PAN 15</t>
  </si>
  <si>
    <t>MERU HB 623</t>
  </si>
  <si>
    <t>SY 634</t>
  </si>
  <si>
    <t>CP 201 ( yellow in Color)</t>
  </si>
  <si>
    <t>PHB 30G19</t>
  </si>
  <si>
    <t>UHS 5350</t>
  </si>
  <si>
    <t>DK 8051</t>
  </si>
  <si>
    <t>SY514 (hyprid)</t>
  </si>
  <si>
    <t>Lubango Hybrid</t>
  </si>
  <si>
    <t>DK83-50</t>
  </si>
  <si>
    <t>SITUKA 1 (OPV)</t>
  </si>
  <si>
    <t>H 515</t>
  </si>
  <si>
    <t>H519</t>
  </si>
  <si>
    <t>ZMS 402</t>
  </si>
  <si>
    <t>DH 04</t>
  </si>
  <si>
    <t>WH 505</t>
  </si>
  <si>
    <t>Aminika 505</t>
  </si>
  <si>
    <t>DKC 8033</t>
  </si>
  <si>
    <t>CP 808</t>
  </si>
  <si>
    <t>leave those out</t>
  </si>
  <si>
    <t>Agriseed H351</t>
  </si>
  <si>
    <t>Cholima 3</t>
  </si>
  <si>
    <t>DH01</t>
  </si>
  <si>
    <t>DK 8071</t>
  </si>
  <si>
    <t>H632</t>
  </si>
  <si>
    <t>KH 500- 43A</t>
  </si>
  <si>
    <t>MAMSH913</t>
  </si>
  <si>
    <t>Meru 405</t>
  </si>
  <si>
    <t>MERU H500</t>
  </si>
  <si>
    <t>MERU H501</t>
  </si>
  <si>
    <t>MERU H600</t>
  </si>
  <si>
    <t>MERU LISHE 503</t>
  </si>
  <si>
    <t>PAN 23</t>
  </si>
  <si>
    <t>PAN 301</t>
  </si>
  <si>
    <t>PAN 3M-01</t>
  </si>
  <si>
    <t>PAN 4 M-17</t>
  </si>
  <si>
    <t>PAN 53</t>
  </si>
  <si>
    <t>PAN 6243</t>
  </si>
  <si>
    <t>PAN 63</t>
  </si>
  <si>
    <t>PAN 6549</t>
  </si>
  <si>
    <t>PAN 67</t>
  </si>
  <si>
    <t>PHB 3289</t>
  </si>
  <si>
    <t>PHB 5332</t>
  </si>
  <si>
    <t>PHB30A15</t>
  </si>
  <si>
    <t>PHB30G97</t>
  </si>
  <si>
    <t>PHB30H83</t>
  </si>
  <si>
    <t>SC 407</t>
  </si>
  <si>
    <t>SC 529</t>
  </si>
  <si>
    <t>Shoka 523</t>
  </si>
  <si>
    <t>Situka 2</t>
  </si>
  <si>
    <t>STAHA (OPV)</t>
  </si>
  <si>
    <t>SY 624</t>
  </si>
  <si>
    <t>TAN H600</t>
  </si>
  <si>
    <t>TMV 1 (OPV)</t>
  </si>
  <si>
    <t>TZH 536</t>
  </si>
  <si>
    <t>TZH 538</t>
  </si>
  <si>
    <t>WE2112</t>
  </si>
  <si>
    <t>ZMS 600</t>
  </si>
  <si>
    <t>International</t>
  </si>
  <si>
    <t>KITALE H614 D --&gt; H614</t>
  </si>
  <si>
    <t>SC 917 --&gt; SC719</t>
  </si>
  <si>
    <t>SC419 --&gt; SC719</t>
  </si>
  <si>
    <t>MERU HB515 --&gt; MERU HB515</t>
  </si>
  <si>
    <t>UH615 --&gt; UH615</t>
  </si>
  <si>
    <t>H6303 --&gt; UH6303</t>
  </si>
  <si>
    <t>government varieties</t>
  </si>
  <si>
    <t>PHB 3253 --&gt; PHB 3253</t>
  </si>
  <si>
    <t>national/regional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</si>
</sst>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##0"/>
    <numFmt numFmtId="166" formatCode="###0.00"/>
    <numFmt numFmtId="167" formatCode="#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3" fillId="0" borderId="6" xfId="0" applyFont="1" applyBorder="1" applyAlignment="1">
      <alignment horizontal="left" vertical="top" wrapText="1"/>
    </xf>
    <xf numFmtId="0" fontId="0" fillId="0" borderId="6" xfId="0" applyBorder="1"/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8" fillId="0" borderId="8" xfId="2" applyFont="1" applyBorder="1" applyAlignment="1">
      <alignment wrapText="1"/>
    </xf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3" borderId="11" xfId="2" applyFont="1" applyFill="1" applyBorder="1" applyAlignment="1">
      <alignment horizontal="left" vertical="top" wrapText="1"/>
    </xf>
    <xf numFmtId="165" fontId="8" fillId="0" borderId="12" xfId="2" applyNumberFormat="1" applyFont="1" applyBorder="1" applyAlignment="1">
      <alignment horizontal="right" vertical="center"/>
    </xf>
    <xf numFmtId="166" fontId="8" fillId="0" borderId="13" xfId="2" applyNumberFormat="1" applyFont="1" applyBorder="1" applyAlignment="1">
      <alignment horizontal="right" vertical="center"/>
    </xf>
    <xf numFmtId="167" fontId="8" fillId="0" borderId="12" xfId="2" applyNumberFormat="1" applyFont="1" applyBorder="1" applyAlignment="1">
      <alignment horizontal="right" vertical="center"/>
    </xf>
    <xf numFmtId="166" fontId="8" fillId="0" borderId="12" xfId="2" applyNumberFormat="1" applyFont="1" applyBorder="1" applyAlignment="1">
      <alignment horizontal="right" vertical="center"/>
    </xf>
    <xf numFmtId="0" fontId="8" fillId="4" borderId="11" xfId="2" applyFont="1" applyFill="1" applyBorder="1" applyAlignment="1">
      <alignment horizontal="left" vertical="top" wrapText="1"/>
    </xf>
    <xf numFmtId="0" fontId="8" fillId="5" borderId="11" xfId="2" applyFont="1" applyFill="1" applyBorder="1" applyAlignment="1">
      <alignment horizontal="left" vertical="top" wrapText="1"/>
    </xf>
    <xf numFmtId="0" fontId="8" fillId="6" borderId="11" xfId="2" applyFont="1" applyFill="1" applyBorder="1" applyAlignment="1">
      <alignment horizontal="left" vertical="top" wrapText="1"/>
    </xf>
    <xf numFmtId="165" fontId="8" fillId="0" borderId="15" xfId="2" applyNumberFormat="1" applyFont="1" applyBorder="1" applyAlignment="1">
      <alignment horizontal="right" vertical="center"/>
    </xf>
    <xf numFmtId="166" fontId="8" fillId="0" borderId="16" xfId="2" applyNumberFormat="1" applyFont="1" applyBorder="1" applyAlignment="1">
      <alignment horizontal="right" vertical="center"/>
    </xf>
    <xf numFmtId="166" fontId="8" fillId="0" borderId="15" xfId="2" applyNumberFormat="1" applyFont="1" applyBorder="1" applyAlignment="1">
      <alignment horizontal="right" vertical="center"/>
    </xf>
    <xf numFmtId="0" fontId="8" fillId="4" borderId="14" xfId="2" applyFont="1" applyFill="1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165" fontId="8" fillId="0" borderId="19" xfId="2" applyNumberFormat="1" applyFont="1" applyBorder="1" applyAlignment="1">
      <alignment horizontal="right" vertical="center"/>
    </xf>
    <xf numFmtId="166" fontId="8" fillId="0" borderId="20" xfId="2" applyNumberFormat="1" applyFont="1" applyBorder="1" applyAlignment="1">
      <alignment horizontal="right" vertical="center"/>
    </xf>
    <xf numFmtId="166" fontId="8" fillId="0" borderId="19" xfId="2" applyNumberFormat="1" applyFont="1" applyBorder="1" applyAlignment="1">
      <alignment horizontal="right" vertical="center"/>
    </xf>
    <xf numFmtId="0" fontId="8" fillId="0" borderId="12" xfId="2" applyFont="1" applyBorder="1" applyAlignment="1">
      <alignment horizontal="right" vertical="center"/>
    </xf>
    <xf numFmtId="0" fontId="8" fillId="6" borderId="18" xfId="2" applyFont="1" applyFill="1" applyBorder="1" applyAlignment="1">
      <alignment horizontal="left" vertical="top" wrapText="1"/>
    </xf>
    <xf numFmtId="167" fontId="8" fillId="0" borderId="19" xfId="2" applyNumberFormat="1" applyFont="1" applyBorder="1" applyAlignment="1">
      <alignment horizontal="right" vertical="center"/>
    </xf>
    <xf numFmtId="0" fontId="8" fillId="0" borderId="15" xfId="2" applyFont="1" applyBorder="1" applyAlignment="1">
      <alignment horizontal="right" vertical="center"/>
    </xf>
    <xf numFmtId="0" fontId="9" fillId="3" borderId="11" xfId="2" applyFont="1" applyFill="1" applyBorder="1" applyAlignment="1">
      <alignment horizontal="left" vertical="top" wrapText="1"/>
    </xf>
    <xf numFmtId="0" fontId="9" fillId="5" borderId="11" xfId="2" applyFont="1" applyFill="1" applyBorder="1" applyAlignment="1">
      <alignment horizontal="left" vertical="top" wrapText="1"/>
    </xf>
    <xf numFmtId="0" fontId="9" fillId="4" borderId="11" xfId="2" applyFont="1" applyFill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</cellXfs>
  <cellStyles count="3">
    <cellStyle name="Normal" xfId="0" builtinId="0"/>
    <cellStyle name="Normal_Sheet2" xfId="2" xr:uid="{3727A450-47A8-4DF0-8059-94C736161C2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CD17-21F6-473A-9385-D6CB9E1C2ACA}">
  <dimension ref="A1:I95"/>
  <sheetViews>
    <sheetView workbookViewId="0">
      <pane ySplit="1" topLeftCell="A2" activePane="bottomLeft" state="frozen"/>
      <selection pane="bottomLeft" activeCell="A33" sqref="A33"/>
    </sheetView>
  </sheetViews>
  <sheetFormatPr defaultRowHeight="15" x14ac:dyDescent="0.25"/>
  <cols>
    <col min="1" max="1" width="44.7109375" style="22" bestFit="1" customWidth="1"/>
    <col min="2" max="6" width="11.42578125" customWidth="1"/>
    <col min="7" max="7" width="18.42578125" customWidth="1"/>
    <col min="8" max="9" width="11.42578125" customWidth="1"/>
  </cols>
  <sheetData>
    <row r="1" spans="1:9" ht="30" x14ac:dyDescent="0.25">
      <c r="A1" s="23"/>
      <c r="B1" s="26" t="s">
        <v>4</v>
      </c>
      <c r="C1" s="26" t="s">
        <v>5</v>
      </c>
      <c r="D1" s="26" t="s">
        <v>6</v>
      </c>
      <c r="E1" s="26" t="s">
        <v>7</v>
      </c>
      <c r="F1" s="26" t="s">
        <v>8</v>
      </c>
      <c r="G1" s="26" t="s">
        <v>21</v>
      </c>
      <c r="H1" s="26" t="s">
        <v>9</v>
      </c>
      <c r="I1" s="26" t="s">
        <v>10</v>
      </c>
    </row>
    <row r="2" spans="1:9" x14ac:dyDescent="0.25">
      <c r="A2" s="23" t="s">
        <v>11</v>
      </c>
      <c r="B2" s="24">
        <v>299</v>
      </c>
      <c r="C2" s="24"/>
      <c r="D2" s="24"/>
      <c r="E2" s="24"/>
      <c r="F2" s="24"/>
      <c r="G2" s="24"/>
      <c r="H2" s="24"/>
      <c r="I2" s="24"/>
    </row>
    <row r="3" spans="1:9" ht="30" x14ac:dyDescent="0.25">
      <c r="A3" s="23" t="s">
        <v>35</v>
      </c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5" t="s">
        <v>19</v>
      </c>
      <c r="B4" s="24"/>
      <c r="C4" s="24"/>
      <c r="D4" s="24"/>
      <c r="E4" s="24"/>
      <c r="F4" s="24"/>
      <c r="G4" s="24"/>
      <c r="H4" s="24"/>
      <c r="I4" s="24"/>
    </row>
    <row r="5" spans="1:9" ht="30" x14ac:dyDescent="0.25">
      <c r="A5" s="23" t="s">
        <v>36</v>
      </c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7" t="s">
        <v>20</v>
      </c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3" t="s">
        <v>22</v>
      </c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3" t="s">
        <v>23</v>
      </c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3" t="s">
        <v>24</v>
      </c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3" t="s">
        <v>25</v>
      </c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3" t="s">
        <v>26</v>
      </c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3" t="s">
        <v>27</v>
      </c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3" t="s">
        <v>28</v>
      </c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3" t="s">
        <v>29</v>
      </c>
      <c r="B14" s="24"/>
      <c r="C14" s="24"/>
      <c r="D14" s="24"/>
      <c r="E14" s="24"/>
      <c r="F14" s="24"/>
      <c r="G14" s="24"/>
      <c r="H14" s="24"/>
      <c r="I14" s="24"/>
    </row>
    <row r="15" spans="1:9" x14ac:dyDescent="0.25">
      <c r="A15" s="23" t="s">
        <v>30</v>
      </c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3" t="s">
        <v>31</v>
      </c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3" t="s">
        <v>32</v>
      </c>
      <c r="B17" s="24"/>
      <c r="C17" s="24"/>
      <c r="D17" s="24"/>
      <c r="E17" s="24"/>
      <c r="F17" s="24"/>
      <c r="G17" s="24"/>
      <c r="H17" s="24"/>
      <c r="I17" s="24"/>
    </row>
    <row r="18" spans="1:9" ht="30" x14ac:dyDescent="0.25">
      <c r="A18" s="23" t="s">
        <v>33</v>
      </c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3" t="s">
        <v>34</v>
      </c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7" t="s">
        <v>12</v>
      </c>
      <c r="B20" s="28"/>
      <c r="C20" s="28"/>
      <c r="D20" s="28"/>
      <c r="E20" s="28"/>
      <c r="F20" s="28"/>
      <c r="G20" s="28"/>
      <c r="H20" s="28"/>
      <c r="I20" s="28"/>
    </row>
    <row r="21" spans="1:9" x14ac:dyDescent="0.25">
      <c r="A21" s="23" t="s">
        <v>13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25">
      <c r="A22" s="23" t="s">
        <v>14</v>
      </c>
      <c r="B22" s="24"/>
      <c r="C22" s="24"/>
      <c r="D22" s="24"/>
      <c r="E22" s="24"/>
      <c r="F22" s="24"/>
      <c r="G22" s="24"/>
      <c r="H22" s="24"/>
      <c r="I22" s="24"/>
    </row>
    <row r="23" spans="1:9" x14ac:dyDescent="0.25">
      <c r="A23" s="23" t="s">
        <v>15</v>
      </c>
      <c r="B23" s="24"/>
      <c r="C23" s="24"/>
      <c r="D23" s="24"/>
      <c r="E23" s="24"/>
      <c r="F23" s="24"/>
      <c r="G23" s="24"/>
      <c r="H23" s="24"/>
      <c r="I23" s="24"/>
    </row>
    <row r="24" spans="1:9" x14ac:dyDescent="0.25">
      <c r="A24" s="23" t="s">
        <v>16</v>
      </c>
      <c r="B24" s="24"/>
      <c r="C24" s="24"/>
      <c r="D24" s="24"/>
      <c r="E24" s="24"/>
      <c r="F24" s="24"/>
      <c r="G24" s="24"/>
      <c r="H24" s="24"/>
      <c r="I24" s="24"/>
    </row>
    <row r="25" spans="1:9" x14ac:dyDescent="0.25">
      <c r="A25" s="23" t="s">
        <v>17</v>
      </c>
      <c r="B25" s="24"/>
      <c r="C25" s="24"/>
      <c r="D25" s="24"/>
      <c r="E25" s="24"/>
      <c r="F25" s="24"/>
      <c r="G25" s="24"/>
      <c r="H25" s="24"/>
      <c r="I25" s="24"/>
    </row>
    <row r="26" spans="1:9" x14ac:dyDescent="0.25">
      <c r="A26" s="23" t="s">
        <v>18</v>
      </c>
      <c r="B26" s="24"/>
      <c r="C26" s="24"/>
      <c r="D26" s="24"/>
      <c r="E26" s="24"/>
      <c r="F26" s="24"/>
      <c r="G26" s="24"/>
      <c r="H26" s="24"/>
      <c r="I26" s="24"/>
    </row>
    <row r="27" spans="1:9" x14ac:dyDescent="0.25">
      <c r="A27" s="29" t="s">
        <v>37</v>
      </c>
      <c r="B27" s="30"/>
      <c r="C27" s="30"/>
      <c r="D27" s="30"/>
      <c r="E27" s="30"/>
      <c r="F27" s="30"/>
      <c r="G27" s="30"/>
      <c r="H27" s="30"/>
      <c r="I27" s="30"/>
    </row>
    <row r="28" spans="1:9" x14ac:dyDescent="0.25">
      <c r="A28" s="23" t="s">
        <v>38</v>
      </c>
      <c r="B28" s="23"/>
      <c r="C28" s="23"/>
      <c r="D28" s="23"/>
      <c r="E28" s="23"/>
      <c r="F28" s="23"/>
      <c r="G28" s="23"/>
      <c r="H28" s="23"/>
    </row>
    <row r="29" spans="1:9" x14ac:dyDescent="0.25">
      <c r="A29" s="25" t="s">
        <v>76</v>
      </c>
      <c r="B29" s="23"/>
      <c r="C29" s="23"/>
      <c r="D29" s="23"/>
      <c r="E29" s="23"/>
      <c r="F29" s="23"/>
      <c r="G29" s="23"/>
      <c r="H29" s="23"/>
    </row>
    <row r="30" spans="1:9" x14ac:dyDescent="0.25">
      <c r="A30" s="23" t="s">
        <v>39</v>
      </c>
      <c r="B30" s="23"/>
      <c r="C30" s="23"/>
      <c r="D30" s="23"/>
      <c r="E30" s="23"/>
      <c r="F30" s="23"/>
      <c r="G30" s="23"/>
      <c r="H30" s="23"/>
    </row>
    <row r="31" spans="1:9" x14ac:dyDescent="0.25">
      <c r="A31" s="23" t="s">
        <v>40</v>
      </c>
      <c r="B31" s="23"/>
      <c r="C31" s="23"/>
      <c r="D31" s="23"/>
      <c r="E31" s="23"/>
      <c r="F31" s="23"/>
      <c r="G31" s="23"/>
      <c r="H31" s="23"/>
    </row>
    <row r="32" spans="1:9" x14ac:dyDescent="0.25">
      <c r="A32" s="25" t="s">
        <v>76</v>
      </c>
      <c r="B32" s="23"/>
      <c r="C32" s="23"/>
      <c r="D32" s="23"/>
      <c r="E32" s="23"/>
      <c r="F32" s="23"/>
      <c r="G32" s="23"/>
      <c r="H32" s="23"/>
    </row>
    <row r="33" spans="1:9" x14ac:dyDescent="0.25">
      <c r="A33" s="27" t="s">
        <v>41</v>
      </c>
      <c r="B33" s="27"/>
      <c r="C33" s="27"/>
      <c r="D33" s="27"/>
      <c r="E33" s="27"/>
      <c r="F33" s="27"/>
      <c r="G33" s="27"/>
      <c r="H33" s="27"/>
      <c r="I33" s="30"/>
    </row>
    <row r="34" spans="1:9" x14ac:dyDescent="0.25">
      <c r="A34" s="23" t="s">
        <v>42</v>
      </c>
      <c r="B34" s="23"/>
      <c r="C34" s="23"/>
      <c r="D34" s="23"/>
      <c r="E34" s="23"/>
      <c r="F34" s="23"/>
      <c r="G34" s="23"/>
      <c r="H34" s="23"/>
    </row>
    <row r="35" spans="1:9" x14ac:dyDescent="0.25">
      <c r="A35" s="23" t="s">
        <v>43</v>
      </c>
      <c r="B35" s="23"/>
      <c r="C35" s="23"/>
      <c r="D35" s="23"/>
      <c r="E35" s="23"/>
      <c r="F35" s="23"/>
      <c r="G35" s="23"/>
      <c r="H35" s="23"/>
    </row>
    <row r="36" spans="1:9" x14ac:dyDescent="0.25">
      <c r="A36" s="31" t="s">
        <v>44</v>
      </c>
      <c r="B36" s="31"/>
      <c r="C36" s="31"/>
      <c r="D36" s="31"/>
      <c r="E36" s="31"/>
      <c r="F36" s="31"/>
      <c r="G36" s="31"/>
      <c r="H36" s="31"/>
      <c r="I36" s="32"/>
    </row>
    <row r="37" spans="1:9" x14ac:dyDescent="0.25">
      <c r="A37" s="23"/>
      <c r="B37" s="23"/>
      <c r="C37" s="23"/>
      <c r="D37" s="23"/>
      <c r="E37" s="23"/>
      <c r="F37" s="23"/>
      <c r="G37" s="23"/>
      <c r="H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</row>
    <row r="40" spans="1:9" x14ac:dyDescent="0.25">
      <c r="A40" s="23"/>
      <c r="B40" s="23"/>
      <c r="C40" s="23"/>
      <c r="D40" s="23"/>
      <c r="E40" s="23"/>
      <c r="F40" s="23"/>
      <c r="G40" s="23"/>
      <c r="H40" s="23"/>
    </row>
    <row r="41" spans="1:9" x14ac:dyDescent="0.25">
      <c r="A41" s="23"/>
      <c r="B41" s="23"/>
      <c r="C41" s="23"/>
      <c r="D41" s="23"/>
      <c r="E41" s="23"/>
      <c r="F41" s="23"/>
      <c r="G41" s="23"/>
      <c r="H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x14ac:dyDescent="0.25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23"/>
      <c r="B62" s="23"/>
      <c r="C62" s="23"/>
      <c r="D62" s="23"/>
      <c r="E62" s="23"/>
      <c r="F62" s="23"/>
      <c r="G62" s="23"/>
      <c r="H62" s="23"/>
    </row>
    <row r="63" spans="1:8" x14ac:dyDescent="0.25">
      <c r="A63" s="23"/>
      <c r="B63" s="23"/>
      <c r="C63" s="23"/>
      <c r="D63" s="23"/>
      <c r="E63" s="23"/>
      <c r="F63" s="23"/>
      <c r="G63" s="23"/>
      <c r="H63" s="23"/>
    </row>
    <row r="64" spans="1:8" x14ac:dyDescent="0.25">
      <c r="A64" s="23"/>
      <c r="B64" s="23"/>
      <c r="C64" s="23"/>
      <c r="D64" s="23"/>
      <c r="E64" s="23"/>
      <c r="F64" s="23"/>
      <c r="G64" s="23"/>
      <c r="H64" s="23"/>
    </row>
    <row r="65" spans="1:8" x14ac:dyDescent="0.25">
      <c r="A65" s="23"/>
      <c r="B65" s="23"/>
      <c r="C65" s="23"/>
      <c r="D65" s="23"/>
      <c r="E65" s="23"/>
      <c r="F65" s="23"/>
      <c r="G65" s="23"/>
      <c r="H65" s="23"/>
    </row>
    <row r="66" spans="1:8" x14ac:dyDescent="0.25">
      <c r="A66" s="23"/>
      <c r="B66" s="23"/>
      <c r="C66" s="23"/>
      <c r="D66" s="23"/>
      <c r="E66" s="23"/>
      <c r="F66" s="23"/>
      <c r="G66" s="23"/>
      <c r="H66" s="23"/>
    </row>
    <row r="67" spans="1:8" x14ac:dyDescent="0.25">
      <c r="A67" s="23"/>
      <c r="B67" s="23"/>
      <c r="C67" s="23"/>
      <c r="D67" s="23"/>
      <c r="E67" s="23"/>
      <c r="F67" s="23"/>
      <c r="G67" s="23"/>
      <c r="H67" s="23"/>
    </row>
    <row r="68" spans="1:8" x14ac:dyDescent="0.25">
      <c r="A68" s="23"/>
      <c r="B68" s="23"/>
      <c r="C68" s="23"/>
      <c r="D68" s="23"/>
      <c r="E68" s="23"/>
      <c r="F68" s="23"/>
      <c r="G68" s="23"/>
      <c r="H68" s="23"/>
    </row>
    <row r="69" spans="1:8" x14ac:dyDescent="0.25">
      <c r="A69" s="23"/>
      <c r="B69" s="23"/>
      <c r="C69" s="23"/>
      <c r="D69" s="23"/>
      <c r="E69" s="23"/>
      <c r="F69" s="23"/>
      <c r="G69" s="23"/>
      <c r="H69" s="23"/>
    </row>
    <row r="70" spans="1:8" x14ac:dyDescent="0.25">
      <c r="A70" s="23"/>
      <c r="B70" s="23"/>
      <c r="C70" s="23"/>
      <c r="D70" s="23"/>
      <c r="E70" s="23"/>
      <c r="F70" s="23"/>
      <c r="G70" s="23"/>
      <c r="H70" s="23"/>
    </row>
    <row r="71" spans="1:8" x14ac:dyDescent="0.25">
      <c r="A71" s="23"/>
      <c r="B71" s="23"/>
      <c r="C71" s="23"/>
      <c r="D71" s="23"/>
      <c r="E71" s="23"/>
      <c r="F71" s="23"/>
      <c r="G71" s="23"/>
      <c r="H71" s="23"/>
    </row>
    <row r="72" spans="1:8" x14ac:dyDescent="0.25">
      <c r="A72" s="23"/>
      <c r="B72" s="23"/>
      <c r="C72" s="23"/>
      <c r="D72" s="23"/>
      <c r="E72" s="23"/>
      <c r="F72" s="23"/>
      <c r="G72" s="23"/>
      <c r="H72" s="23"/>
    </row>
    <row r="73" spans="1:8" x14ac:dyDescent="0.25">
      <c r="A73" s="23"/>
      <c r="B73" s="23"/>
      <c r="C73" s="23"/>
      <c r="D73" s="23"/>
      <c r="E73" s="23"/>
      <c r="F73" s="23"/>
      <c r="G73" s="23"/>
      <c r="H73" s="23"/>
    </row>
    <row r="74" spans="1:8" x14ac:dyDescent="0.25">
      <c r="A74" s="23"/>
      <c r="B74" s="23"/>
      <c r="C74" s="23"/>
      <c r="D74" s="23"/>
      <c r="E74" s="23"/>
      <c r="F74" s="23"/>
      <c r="G74" s="23"/>
      <c r="H74" s="23"/>
    </row>
    <row r="75" spans="1:8" x14ac:dyDescent="0.25">
      <c r="A75" s="23"/>
      <c r="B75" s="23"/>
      <c r="C75" s="23"/>
      <c r="D75" s="23"/>
      <c r="E75" s="23"/>
      <c r="F75" s="23"/>
      <c r="G75" s="23"/>
      <c r="H75" s="23"/>
    </row>
    <row r="76" spans="1:8" x14ac:dyDescent="0.25">
      <c r="A76" s="23"/>
      <c r="B76" s="23"/>
      <c r="C76" s="23"/>
      <c r="D76" s="23"/>
      <c r="E76" s="23"/>
      <c r="F76" s="23"/>
      <c r="G76" s="23"/>
      <c r="H76" s="23"/>
    </row>
    <row r="77" spans="1:8" x14ac:dyDescent="0.25">
      <c r="A77" s="23"/>
      <c r="B77" s="23"/>
      <c r="C77" s="23"/>
      <c r="D77" s="23"/>
      <c r="E77" s="23"/>
      <c r="F77" s="23"/>
      <c r="G77" s="23"/>
      <c r="H77" s="23"/>
    </row>
    <row r="78" spans="1:8" x14ac:dyDescent="0.25">
      <c r="A78" s="23"/>
      <c r="B78" s="23"/>
      <c r="C78" s="23"/>
      <c r="D78" s="23"/>
      <c r="E78" s="23"/>
      <c r="F78" s="23"/>
      <c r="G78" s="23"/>
      <c r="H78" s="23"/>
    </row>
    <row r="79" spans="1:8" x14ac:dyDescent="0.25">
      <c r="A79" s="23"/>
      <c r="B79" s="23"/>
      <c r="C79" s="23"/>
      <c r="D79" s="23"/>
      <c r="E79" s="23"/>
      <c r="F79" s="23"/>
      <c r="G79" s="23"/>
      <c r="H79" s="23"/>
    </row>
    <row r="80" spans="1:8" x14ac:dyDescent="0.25">
      <c r="A80" s="23"/>
      <c r="B80" s="23"/>
      <c r="C80" s="23"/>
      <c r="D80" s="23"/>
      <c r="E80" s="23"/>
      <c r="F80" s="23"/>
      <c r="G80" s="23"/>
      <c r="H80" s="23"/>
    </row>
    <row r="81" spans="1:8" x14ac:dyDescent="0.25">
      <c r="A81" s="23"/>
      <c r="B81" s="23"/>
      <c r="C81" s="23"/>
      <c r="D81" s="23"/>
      <c r="E81" s="23"/>
      <c r="F81" s="23"/>
      <c r="G81" s="23"/>
      <c r="H81" s="23"/>
    </row>
    <row r="82" spans="1:8" x14ac:dyDescent="0.25">
      <c r="A82" s="23"/>
      <c r="B82" s="23"/>
      <c r="C82" s="23"/>
      <c r="D82" s="23"/>
      <c r="E82" s="23"/>
      <c r="F82" s="23"/>
      <c r="G82" s="23"/>
      <c r="H82" s="23"/>
    </row>
    <row r="83" spans="1:8" x14ac:dyDescent="0.25">
      <c r="A83" s="23"/>
      <c r="B83" s="23"/>
      <c r="C83" s="23"/>
      <c r="D83" s="23"/>
      <c r="E83" s="23"/>
      <c r="F83" s="23"/>
      <c r="G83" s="23"/>
      <c r="H83" s="23"/>
    </row>
    <row r="84" spans="1:8" x14ac:dyDescent="0.25">
      <c r="A84" s="23"/>
      <c r="B84" s="23"/>
      <c r="C84" s="23"/>
      <c r="D84" s="23"/>
      <c r="E84" s="23"/>
      <c r="F84" s="23"/>
      <c r="G84" s="23"/>
      <c r="H84" s="23"/>
    </row>
    <row r="85" spans="1:8" x14ac:dyDescent="0.25">
      <c r="A85" s="23"/>
      <c r="B85" s="23"/>
      <c r="C85" s="23"/>
      <c r="D85" s="23"/>
      <c r="E85" s="23"/>
      <c r="F85" s="23"/>
      <c r="G85" s="23"/>
      <c r="H85" s="23"/>
    </row>
    <row r="86" spans="1:8" x14ac:dyDescent="0.25">
      <c r="A86" s="23"/>
      <c r="B86" s="23"/>
      <c r="C86" s="23"/>
      <c r="D86" s="23"/>
      <c r="E86" s="23"/>
      <c r="F86" s="23"/>
      <c r="G86" s="23"/>
      <c r="H86" s="23"/>
    </row>
    <row r="87" spans="1:8" x14ac:dyDescent="0.25">
      <c r="A87" s="23"/>
      <c r="B87" s="23"/>
      <c r="C87" s="23"/>
      <c r="D87" s="23"/>
      <c r="E87" s="23"/>
      <c r="F87" s="23"/>
      <c r="G87" s="23"/>
      <c r="H87" s="23"/>
    </row>
    <row r="88" spans="1:8" x14ac:dyDescent="0.25">
      <c r="A88" s="23"/>
      <c r="B88" s="23"/>
      <c r="C88" s="23"/>
      <c r="D88" s="23"/>
      <c r="E88" s="23"/>
      <c r="F88" s="23"/>
      <c r="G88" s="23"/>
      <c r="H88" s="23"/>
    </row>
    <row r="89" spans="1:8" x14ac:dyDescent="0.25">
      <c r="A89" s="23"/>
      <c r="B89" s="23"/>
      <c r="C89" s="23"/>
      <c r="D89" s="23"/>
      <c r="E89" s="23"/>
      <c r="F89" s="23"/>
      <c r="G89" s="23"/>
      <c r="H89" s="23"/>
    </row>
    <row r="90" spans="1:8" x14ac:dyDescent="0.25">
      <c r="A90" s="23"/>
      <c r="B90" s="23"/>
      <c r="C90" s="23"/>
      <c r="D90" s="23"/>
      <c r="E90" s="23"/>
      <c r="F90" s="23"/>
      <c r="G90" s="23"/>
      <c r="H90" s="23"/>
    </row>
    <row r="91" spans="1:8" x14ac:dyDescent="0.25">
      <c r="A91" s="23"/>
      <c r="B91" s="23"/>
      <c r="C91" s="23"/>
      <c r="D91" s="23"/>
      <c r="E91" s="23"/>
      <c r="F91" s="23"/>
      <c r="G91" s="23"/>
      <c r="H91" s="23"/>
    </row>
    <row r="92" spans="1:8" x14ac:dyDescent="0.25">
      <c r="A92" s="23"/>
      <c r="B92" s="23"/>
      <c r="C92" s="23"/>
      <c r="D92" s="23"/>
      <c r="E92" s="23"/>
      <c r="F92" s="23"/>
      <c r="G92" s="23"/>
      <c r="H92" s="23"/>
    </row>
    <row r="93" spans="1:8" x14ac:dyDescent="0.25">
      <c r="A93" s="23"/>
      <c r="B93" s="23"/>
      <c r="C93" s="23"/>
      <c r="D93" s="23"/>
      <c r="E93" s="23"/>
      <c r="F93" s="23"/>
      <c r="G93" s="23"/>
      <c r="H93" s="23"/>
    </row>
    <row r="94" spans="1:8" x14ac:dyDescent="0.25">
      <c r="A94" s="23"/>
      <c r="B94" s="23"/>
      <c r="C94" s="23"/>
      <c r="D94" s="23"/>
      <c r="E94" s="23"/>
      <c r="F94" s="23"/>
      <c r="G94" s="23"/>
      <c r="H94" s="23"/>
    </row>
    <row r="95" spans="1:8" x14ac:dyDescent="0.25">
      <c r="A95" s="23"/>
      <c r="B95" s="23"/>
      <c r="C95" s="23"/>
      <c r="D95" s="23"/>
      <c r="E95" s="23"/>
      <c r="F95" s="23"/>
      <c r="G95" s="23"/>
      <c r="H9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20" sqref="B20"/>
    </sheetView>
  </sheetViews>
  <sheetFormatPr defaultRowHeight="15" x14ac:dyDescent="0.25"/>
  <cols>
    <col min="1" max="4" width="22.5703125" customWidth="1"/>
  </cols>
  <sheetData>
    <row r="1" spans="1:5" s="19" customFormat="1" ht="30.75" thickBot="1" x14ac:dyDescent="0.3">
      <c r="A1" s="17" t="s">
        <v>0</v>
      </c>
      <c r="B1" s="17" t="s">
        <v>1</v>
      </c>
      <c r="C1" s="18" t="s">
        <v>2</v>
      </c>
      <c r="D1" s="18" t="s">
        <v>3</v>
      </c>
    </row>
    <row r="2" spans="1:5" ht="15.75" thickBot="1" x14ac:dyDescent="0.3">
      <c r="A2" s="1">
        <v>1</v>
      </c>
      <c r="B2" s="3">
        <v>54</v>
      </c>
      <c r="C2" s="2">
        <v>54</v>
      </c>
      <c r="D2" s="15">
        <f>C2/$C$17</f>
        <v>0.1806020066889632</v>
      </c>
    </row>
    <row r="3" spans="1:5" x14ac:dyDescent="0.25">
      <c r="A3" s="5">
        <v>2</v>
      </c>
      <c r="B3" s="7">
        <v>20</v>
      </c>
      <c r="C3" s="6">
        <v>40</v>
      </c>
      <c r="D3" s="15">
        <f t="shared" ref="D3:D16" si="0">C3/$C$17</f>
        <v>0.13377926421404682</v>
      </c>
    </row>
    <row r="4" spans="1:5" ht="15.75" thickBot="1" x14ac:dyDescent="0.3">
      <c r="A4" s="8">
        <v>3</v>
      </c>
      <c r="B4" s="10">
        <v>9</v>
      </c>
      <c r="C4" s="9">
        <v>27</v>
      </c>
      <c r="D4" s="15">
        <f t="shared" si="0"/>
        <v>9.0301003344481601E-2</v>
      </c>
      <c r="E4" s="16">
        <f>SUM(D3:D4)</f>
        <v>0.22408026755852842</v>
      </c>
    </row>
    <row r="5" spans="1:5" x14ac:dyDescent="0.25">
      <c r="A5" s="5">
        <v>4</v>
      </c>
      <c r="B5" s="7">
        <v>2</v>
      </c>
      <c r="C5" s="6">
        <v>8</v>
      </c>
      <c r="D5" s="15">
        <f t="shared" si="0"/>
        <v>2.6755852842809364E-2</v>
      </c>
    </row>
    <row r="6" spans="1:5" x14ac:dyDescent="0.25">
      <c r="A6" s="5">
        <v>5</v>
      </c>
      <c r="B6" s="7">
        <v>4</v>
      </c>
      <c r="C6" s="6">
        <v>20</v>
      </c>
      <c r="D6" s="15">
        <f t="shared" si="0"/>
        <v>6.6889632107023408E-2</v>
      </c>
    </row>
    <row r="7" spans="1:5" ht="15.75" thickBot="1" x14ac:dyDescent="0.3">
      <c r="A7" s="8">
        <v>6</v>
      </c>
      <c r="B7" s="10">
        <v>3</v>
      </c>
      <c r="C7" s="9">
        <v>18</v>
      </c>
      <c r="D7" s="15">
        <f t="shared" si="0"/>
        <v>6.0200668896321072E-2</v>
      </c>
      <c r="E7" s="16">
        <f>SUM(D5:D7)</f>
        <v>0.15384615384615385</v>
      </c>
    </row>
    <row r="8" spans="1:5" x14ac:dyDescent="0.25">
      <c r="A8" s="5">
        <v>7</v>
      </c>
      <c r="B8" s="7">
        <v>1</v>
      </c>
      <c r="C8" s="6">
        <v>7</v>
      </c>
      <c r="D8" s="15">
        <f t="shared" si="0"/>
        <v>2.3411371237458192E-2</v>
      </c>
      <c r="E8" s="16">
        <f>SUM(D8:D12)</f>
        <v>0.17725752508361206</v>
      </c>
    </row>
    <row r="9" spans="1:5" x14ac:dyDescent="0.25">
      <c r="A9" s="5">
        <v>8</v>
      </c>
      <c r="B9" s="7">
        <v>2</v>
      </c>
      <c r="C9" s="6">
        <v>16</v>
      </c>
      <c r="D9" s="15">
        <f t="shared" si="0"/>
        <v>5.3511705685618728E-2</v>
      </c>
    </row>
    <row r="10" spans="1:5" x14ac:dyDescent="0.25">
      <c r="A10" s="5">
        <v>9</v>
      </c>
      <c r="B10" s="7">
        <v>1</v>
      </c>
      <c r="C10" s="6">
        <v>9</v>
      </c>
      <c r="D10" s="15">
        <f t="shared" si="0"/>
        <v>3.0100334448160536E-2</v>
      </c>
    </row>
    <row r="11" spans="1:5" x14ac:dyDescent="0.25">
      <c r="A11" s="5">
        <v>10</v>
      </c>
      <c r="B11" s="7">
        <v>1</v>
      </c>
      <c r="C11" s="6">
        <v>10</v>
      </c>
      <c r="D11" s="15">
        <f t="shared" si="0"/>
        <v>3.3444816053511704E-2</v>
      </c>
    </row>
    <row r="12" spans="1:5" ht="15.75" thickBot="1" x14ac:dyDescent="0.3">
      <c r="A12" s="8">
        <v>11</v>
      </c>
      <c r="B12" s="10">
        <v>1</v>
      </c>
      <c r="C12" s="9">
        <v>11</v>
      </c>
      <c r="D12" s="15">
        <f t="shared" si="0"/>
        <v>3.678929765886288E-2</v>
      </c>
    </row>
    <row r="13" spans="1:5" x14ac:dyDescent="0.25">
      <c r="A13" s="5">
        <v>12</v>
      </c>
      <c r="B13" s="7">
        <v>1</v>
      </c>
      <c r="C13" s="6">
        <v>12</v>
      </c>
      <c r="D13" s="15">
        <f t="shared" si="0"/>
        <v>4.0133779264214048E-2</v>
      </c>
      <c r="E13" s="16">
        <f>SUM(D13:D16)</f>
        <v>0.26421404682274247</v>
      </c>
    </row>
    <row r="14" spans="1:5" x14ac:dyDescent="0.25">
      <c r="A14" s="5">
        <v>14</v>
      </c>
      <c r="B14" s="7">
        <v>1</v>
      </c>
      <c r="C14" s="6">
        <v>14</v>
      </c>
      <c r="D14" s="15">
        <f t="shared" si="0"/>
        <v>4.6822742474916385E-2</v>
      </c>
    </row>
    <row r="15" spans="1:5" x14ac:dyDescent="0.25">
      <c r="A15" s="5">
        <v>19</v>
      </c>
      <c r="B15" s="7">
        <v>1</v>
      </c>
      <c r="C15" s="6">
        <v>19</v>
      </c>
      <c r="D15" s="15">
        <f t="shared" si="0"/>
        <v>6.354515050167224E-2</v>
      </c>
    </row>
    <row r="16" spans="1:5" ht="15.75" thickBot="1" x14ac:dyDescent="0.3">
      <c r="A16" s="12">
        <v>34</v>
      </c>
      <c r="B16" s="14">
        <v>1</v>
      </c>
      <c r="C16" s="13">
        <v>34</v>
      </c>
      <c r="D16" s="15">
        <f t="shared" si="0"/>
        <v>0.11371237458193979</v>
      </c>
    </row>
    <row r="17" spans="3:3" x14ac:dyDescent="0.25">
      <c r="C17">
        <f>SUM(C2:C16)</f>
        <v>299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5ECD-2037-4EBA-9C36-4DC5A4A23DDC}">
  <dimension ref="A1:H41"/>
  <sheetViews>
    <sheetView tabSelected="1" workbookViewId="0">
      <selection activeCell="A22" sqref="A22"/>
    </sheetView>
  </sheetViews>
  <sheetFormatPr defaultRowHeight="15" x14ac:dyDescent="0.25"/>
  <cols>
    <col min="1" max="1" width="34.85546875" customWidth="1"/>
    <col min="2" max="7" width="22.140625" customWidth="1"/>
    <col min="8" max="8" width="18.85546875" customWidth="1"/>
  </cols>
  <sheetData>
    <row r="1" spans="1:8" x14ac:dyDescent="0.25">
      <c r="A1" s="33"/>
      <c r="B1" s="33" t="s">
        <v>4</v>
      </c>
      <c r="C1" s="34" t="s">
        <v>45</v>
      </c>
      <c r="D1" s="34" t="s">
        <v>62</v>
      </c>
      <c r="E1" s="34" t="s">
        <v>46</v>
      </c>
      <c r="F1" s="35" t="s">
        <v>47</v>
      </c>
      <c r="G1" s="34" t="s">
        <v>48</v>
      </c>
      <c r="H1" s="41" t="s">
        <v>65</v>
      </c>
    </row>
    <row r="2" spans="1:8" x14ac:dyDescent="0.25">
      <c r="A2" s="36" t="s">
        <v>49</v>
      </c>
      <c r="B2" s="37"/>
      <c r="C2" s="38"/>
      <c r="D2" s="38"/>
      <c r="E2" s="38"/>
      <c r="F2" s="37"/>
      <c r="G2" s="38"/>
    </row>
    <row r="3" spans="1:8" x14ac:dyDescent="0.25">
      <c r="A3" s="20" t="s">
        <v>50</v>
      </c>
      <c r="B3" s="7"/>
      <c r="C3" s="4"/>
      <c r="D3" s="4"/>
      <c r="E3" s="4"/>
      <c r="F3" s="6"/>
      <c r="G3" s="4"/>
      <c r="H3" t="s">
        <v>66</v>
      </c>
    </row>
    <row r="4" spans="1:8" x14ac:dyDescent="0.25">
      <c r="A4" s="42" t="s">
        <v>73</v>
      </c>
      <c r="B4" s="7"/>
      <c r="C4" s="4"/>
      <c r="D4" s="4"/>
      <c r="E4" s="4"/>
      <c r="F4" s="6"/>
      <c r="G4" s="4"/>
    </row>
    <row r="5" spans="1:8" x14ac:dyDescent="0.25">
      <c r="A5" s="20" t="s">
        <v>61</v>
      </c>
      <c r="B5" s="37"/>
      <c r="C5" s="39"/>
      <c r="D5" s="39"/>
      <c r="E5" s="39"/>
      <c r="F5" s="40"/>
      <c r="G5" s="39"/>
    </row>
    <row r="6" spans="1:8" x14ac:dyDescent="0.25">
      <c r="A6" s="20" t="s">
        <v>51</v>
      </c>
      <c r="B6" s="7"/>
      <c r="C6" s="4"/>
      <c r="D6" s="4"/>
      <c r="E6" s="4"/>
      <c r="F6" s="6"/>
      <c r="G6" s="4"/>
      <c r="H6" t="s">
        <v>67</v>
      </c>
    </row>
    <row r="7" spans="1:8" x14ac:dyDescent="0.25">
      <c r="A7" s="20" t="s">
        <v>52</v>
      </c>
      <c r="B7" s="7"/>
      <c r="C7" s="4"/>
      <c r="D7" s="4"/>
      <c r="E7" s="4"/>
      <c r="F7" s="6"/>
      <c r="G7" s="4"/>
      <c r="H7" t="s">
        <v>67</v>
      </c>
    </row>
    <row r="8" spans="1:8" x14ac:dyDescent="0.25">
      <c r="A8" s="20" t="s">
        <v>53</v>
      </c>
      <c r="B8" s="7"/>
      <c r="C8" s="4"/>
      <c r="D8" s="4"/>
      <c r="E8" s="4"/>
      <c r="F8" s="6"/>
      <c r="G8" s="4"/>
      <c r="H8" t="s">
        <v>67</v>
      </c>
    </row>
    <row r="9" spans="1:8" x14ac:dyDescent="0.25">
      <c r="A9" s="20" t="s">
        <v>59</v>
      </c>
      <c r="B9" s="37"/>
      <c r="C9" s="38"/>
      <c r="D9" s="38"/>
      <c r="E9" s="38"/>
      <c r="F9" s="37"/>
      <c r="G9" s="38"/>
    </row>
    <row r="10" spans="1:8" x14ac:dyDescent="0.25">
      <c r="A10" s="20" t="s">
        <v>51</v>
      </c>
      <c r="B10" s="7"/>
      <c r="C10" s="4"/>
      <c r="D10" s="4"/>
      <c r="E10" s="4"/>
      <c r="F10" s="6"/>
      <c r="G10" s="4"/>
      <c r="H10" t="s">
        <v>74</v>
      </c>
    </row>
    <row r="11" spans="1:8" x14ac:dyDescent="0.25">
      <c r="A11" s="42" t="s">
        <v>73</v>
      </c>
      <c r="B11" s="7"/>
      <c r="C11" s="4"/>
      <c r="D11" s="4"/>
      <c r="E11" s="4"/>
      <c r="F11" s="6"/>
      <c r="G11" s="4"/>
    </row>
    <row r="12" spans="1:8" x14ac:dyDescent="0.25">
      <c r="A12" s="20" t="s">
        <v>52</v>
      </c>
      <c r="B12" s="7"/>
      <c r="C12" s="4"/>
      <c r="D12" s="4"/>
      <c r="E12" s="4"/>
      <c r="F12" s="6"/>
      <c r="G12" s="4"/>
      <c r="H12" t="s">
        <v>74</v>
      </c>
    </row>
    <row r="13" spans="1:8" x14ac:dyDescent="0.25">
      <c r="A13" s="42" t="s">
        <v>73</v>
      </c>
      <c r="B13" s="7"/>
      <c r="C13" s="4"/>
      <c r="D13" s="4"/>
      <c r="E13" s="4"/>
      <c r="F13" s="6"/>
      <c r="G13" s="4"/>
    </row>
    <row r="14" spans="1:8" x14ac:dyDescent="0.25">
      <c r="A14" s="20" t="s">
        <v>53</v>
      </c>
      <c r="B14" s="7"/>
      <c r="C14" s="4"/>
      <c r="D14" s="4"/>
      <c r="E14" s="4"/>
      <c r="F14" s="6"/>
      <c r="G14" s="4"/>
      <c r="H14" t="s">
        <v>74</v>
      </c>
    </row>
    <row r="15" spans="1:8" x14ac:dyDescent="0.25">
      <c r="A15" s="42" t="s">
        <v>73</v>
      </c>
      <c r="B15" s="7"/>
      <c r="C15" s="4"/>
      <c r="D15" s="4"/>
      <c r="E15" s="4"/>
      <c r="F15" s="6"/>
      <c r="G15" s="4"/>
    </row>
    <row r="16" spans="1:8" x14ac:dyDescent="0.25">
      <c r="A16" s="20" t="s">
        <v>60</v>
      </c>
      <c r="B16" s="37"/>
      <c r="C16" s="38"/>
      <c r="D16" s="38"/>
      <c r="E16" s="38"/>
      <c r="F16" s="37"/>
      <c r="G16" s="38"/>
    </row>
    <row r="17" spans="1:8" x14ac:dyDescent="0.25">
      <c r="A17" s="20" t="s">
        <v>51</v>
      </c>
      <c r="B17" s="7"/>
      <c r="C17" s="4"/>
      <c r="D17" s="4"/>
      <c r="E17" s="4"/>
      <c r="F17" s="6"/>
      <c r="G17" s="4"/>
      <c r="H17" t="s">
        <v>74</v>
      </c>
    </row>
    <row r="18" spans="1:8" x14ac:dyDescent="0.25">
      <c r="A18" s="20" t="s">
        <v>52</v>
      </c>
      <c r="B18" s="7"/>
      <c r="C18" s="4"/>
      <c r="D18" s="4"/>
      <c r="E18" s="4"/>
      <c r="F18" s="6"/>
      <c r="G18" s="4"/>
      <c r="H18" t="s">
        <v>74</v>
      </c>
    </row>
    <row r="19" spans="1:8" ht="15.75" thickBot="1" x14ac:dyDescent="0.3">
      <c r="A19" s="21" t="s">
        <v>53</v>
      </c>
      <c r="B19" s="14"/>
      <c r="C19" s="11"/>
      <c r="D19" s="11"/>
      <c r="E19" s="11"/>
      <c r="F19" s="13"/>
      <c r="G19" s="11"/>
      <c r="H19" t="s">
        <v>74</v>
      </c>
    </row>
    <row r="20" spans="1:8" x14ac:dyDescent="0.25">
      <c r="A20" s="36" t="s">
        <v>24</v>
      </c>
      <c r="B20" s="37"/>
      <c r="C20" s="37"/>
      <c r="D20" s="37"/>
      <c r="E20" s="37"/>
      <c r="F20" s="37"/>
      <c r="G20" s="37"/>
    </row>
    <row r="21" spans="1:8" x14ac:dyDescent="0.25">
      <c r="A21" s="20" t="s">
        <v>54</v>
      </c>
      <c r="B21" s="7"/>
      <c r="C21" s="4"/>
      <c r="D21" s="4"/>
      <c r="E21" s="4"/>
      <c r="F21" s="6"/>
      <c r="G21" s="4"/>
      <c r="H21" t="s">
        <v>68</v>
      </c>
    </row>
    <row r="22" spans="1:8" x14ac:dyDescent="0.25">
      <c r="A22" s="42" t="s">
        <v>73</v>
      </c>
      <c r="B22" s="7"/>
      <c r="C22" s="4"/>
      <c r="D22" s="4"/>
      <c r="E22" s="4"/>
      <c r="F22" s="6"/>
      <c r="G22" s="4"/>
    </row>
    <row r="23" spans="1:8" x14ac:dyDescent="0.25">
      <c r="A23" s="20" t="s">
        <v>63</v>
      </c>
      <c r="B23" s="37"/>
      <c r="C23" s="37"/>
      <c r="D23" s="37"/>
      <c r="E23" s="37"/>
      <c r="F23" s="37"/>
      <c r="G23" s="37"/>
    </row>
    <row r="24" spans="1:8" x14ac:dyDescent="0.25">
      <c r="A24" s="20" t="s">
        <v>55</v>
      </c>
      <c r="B24" s="7"/>
      <c r="C24" s="4"/>
      <c r="D24" s="4"/>
      <c r="E24" s="4"/>
      <c r="F24" s="6"/>
      <c r="G24" s="4"/>
      <c r="H24" t="s">
        <v>69</v>
      </c>
    </row>
    <row r="25" spans="1:8" x14ac:dyDescent="0.25">
      <c r="A25" s="20" t="s">
        <v>56</v>
      </c>
      <c r="B25" s="7"/>
      <c r="C25" s="4"/>
      <c r="D25" s="4"/>
      <c r="E25" s="4"/>
      <c r="F25" s="6"/>
      <c r="G25" s="4"/>
      <c r="H25" t="s">
        <v>70</v>
      </c>
    </row>
    <row r="26" spans="1:8" x14ac:dyDescent="0.25">
      <c r="A26" s="20" t="s">
        <v>57</v>
      </c>
      <c r="B26" s="7"/>
      <c r="C26" s="4"/>
      <c r="D26" s="4"/>
      <c r="E26" s="4"/>
      <c r="F26" s="6"/>
      <c r="G26" s="4"/>
      <c r="H26" t="s">
        <v>72</v>
      </c>
    </row>
    <row r="27" spans="1:8" x14ac:dyDescent="0.25">
      <c r="A27" s="20" t="s">
        <v>58</v>
      </c>
      <c r="B27" s="7"/>
      <c r="C27" s="4"/>
      <c r="D27" s="4"/>
      <c r="E27" s="4"/>
      <c r="F27" s="6"/>
      <c r="G27" s="4"/>
      <c r="H27" t="s">
        <v>71</v>
      </c>
    </row>
    <row r="28" spans="1:8" x14ac:dyDescent="0.25">
      <c r="A28" s="20" t="s">
        <v>75</v>
      </c>
      <c r="B28" s="37"/>
      <c r="C28" s="37"/>
      <c r="D28" s="37"/>
      <c r="E28" s="37"/>
      <c r="F28" s="37"/>
      <c r="G28" s="37"/>
    </row>
    <row r="29" spans="1:8" x14ac:dyDescent="0.25">
      <c r="A29" s="20" t="s">
        <v>55</v>
      </c>
      <c r="B29" s="7"/>
      <c r="C29" s="4"/>
      <c r="D29" s="4"/>
      <c r="E29" s="4"/>
      <c r="F29" s="6"/>
      <c r="G29" s="4"/>
      <c r="H29" t="s">
        <v>69</v>
      </c>
    </row>
    <row r="30" spans="1:8" x14ac:dyDescent="0.25">
      <c r="A30" s="42" t="s">
        <v>73</v>
      </c>
      <c r="B30" s="7"/>
      <c r="C30" s="4"/>
      <c r="D30" s="4"/>
      <c r="E30" s="4"/>
      <c r="F30" s="6"/>
      <c r="G30" s="4"/>
    </row>
    <row r="31" spans="1:8" x14ac:dyDescent="0.25">
      <c r="A31" s="20" t="s">
        <v>56</v>
      </c>
      <c r="B31" s="7"/>
      <c r="C31" s="4"/>
      <c r="D31" s="4"/>
      <c r="E31" s="4"/>
      <c r="F31" s="6"/>
      <c r="G31" s="4"/>
      <c r="H31" t="s">
        <v>70</v>
      </c>
    </row>
    <row r="32" spans="1:8" x14ac:dyDescent="0.25">
      <c r="A32" s="42" t="s">
        <v>73</v>
      </c>
      <c r="B32" s="7"/>
      <c r="C32" s="4"/>
      <c r="D32" s="4"/>
      <c r="E32" s="4"/>
      <c r="F32" s="6"/>
      <c r="G32" s="4"/>
    </row>
    <row r="33" spans="1:8" x14ac:dyDescent="0.25">
      <c r="A33" s="20" t="s">
        <v>57</v>
      </c>
      <c r="B33" s="7"/>
      <c r="C33" s="4"/>
      <c r="D33" s="4"/>
      <c r="E33" s="4"/>
      <c r="F33" s="6"/>
      <c r="G33" s="4"/>
      <c r="H33" t="s">
        <v>72</v>
      </c>
    </row>
    <row r="34" spans="1:8" x14ac:dyDescent="0.25">
      <c r="A34" s="42" t="s">
        <v>73</v>
      </c>
      <c r="B34" s="7"/>
      <c r="C34" s="4"/>
      <c r="D34" s="4"/>
      <c r="E34" s="4"/>
      <c r="F34" s="6"/>
      <c r="G34" s="4"/>
    </row>
    <row r="35" spans="1:8" x14ac:dyDescent="0.25">
      <c r="A35" s="20" t="s">
        <v>58</v>
      </c>
      <c r="B35" s="7"/>
      <c r="C35" s="4"/>
      <c r="D35" s="4"/>
      <c r="E35" s="4"/>
      <c r="F35" s="6"/>
      <c r="G35" s="4"/>
      <c r="H35" t="s">
        <v>71</v>
      </c>
    </row>
    <row r="36" spans="1:8" x14ac:dyDescent="0.25">
      <c r="A36" s="42" t="s">
        <v>73</v>
      </c>
      <c r="B36" s="7"/>
      <c r="C36" s="4"/>
      <c r="D36" s="4"/>
      <c r="E36" s="4"/>
      <c r="F36" s="6"/>
      <c r="G36" s="4"/>
    </row>
    <row r="37" spans="1:8" x14ac:dyDescent="0.25">
      <c r="A37" s="20" t="s">
        <v>64</v>
      </c>
      <c r="B37" s="37"/>
      <c r="C37" s="37"/>
      <c r="D37" s="37"/>
      <c r="E37" s="37"/>
      <c r="F37" s="37"/>
      <c r="G37" s="37"/>
    </row>
    <row r="38" spans="1:8" x14ac:dyDescent="0.25">
      <c r="A38" s="20" t="s">
        <v>55</v>
      </c>
      <c r="B38" s="7"/>
      <c r="C38" s="4"/>
      <c r="D38" s="4"/>
      <c r="E38" s="4"/>
      <c r="F38" s="6"/>
      <c r="G38" s="4"/>
      <c r="H38" t="s">
        <v>69</v>
      </c>
    </row>
    <row r="39" spans="1:8" x14ac:dyDescent="0.25">
      <c r="A39" s="20" t="s">
        <v>56</v>
      </c>
      <c r="B39" s="7"/>
      <c r="C39" s="4"/>
      <c r="D39" s="4"/>
      <c r="E39" s="4"/>
      <c r="F39" s="6"/>
      <c r="G39" s="4"/>
      <c r="H39" t="s">
        <v>70</v>
      </c>
    </row>
    <row r="40" spans="1:8" x14ac:dyDescent="0.25">
      <c r="A40" s="20" t="s">
        <v>57</v>
      </c>
      <c r="B40" s="7"/>
      <c r="C40" s="4"/>
      <c r="D40" s="4"/>
      <c r="E40" s="4"/>
      <c r="F40" s="6"/>
      <c r="G40" s="4"/>
      <c r="H40" t="s">
        <v>72</v>
      </c>
    </row>
    <row r="41" spans="1:8" ht="15.75" thickBot="1" x14ac:dyDescent="0.3">
      <c r="A41" s="21" t="s">
        <v>58</v>
      </c>
      <c r="B41" s="14"/>
      <c r="C41" s="11"/>
      <c r="D41" s="11"/>
      <c r="E41" s="11"/>
      <c r="F41" s="13"/>
      <c r="G41" s="11"/>
      <c r="H41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191D-580F-45EE-A86B-1C3A732465D2}">
  <dimension ref="A1:F87"/>
  <sheetViews>
    <sheetView workbookViewId="0">
      <selection activeCell="A77" sqref="A77"/>
    </sheetView>
  </sheetViews>
  <sheetFormatPr defaultRowHeight="15" x14ac:dyDescent="0.25"/>
  <cols>
    <col min="1" max="1" width="29.28515625" customWidth="1"/>
    <col min="6" max="6" width="20.42578125" customWidth="1"/>
  </cols>
  <sheetData>
    <row r="1" spans="1:6" ht="38.25" thickTop="1" thickBot="1" x14ac:dyDescent="0.3">
      <c r="A1" s="43" t="s">
        <v>77</v>
      </c>
      <c r="B1" s="44" t="s">
        <v>11</v>
      </c>
      <c r="C1" s="45" t="s">
        <v>78</v>
      </c>
      <c r="D1" s="44" t="s">
        <v>79</v>
      </c>
      <c r="E1" s="44" t="s">
        <v>80</v>
      </c>
    </row>
    <row r="2" spans="1:6" ht="15.75" thickTop="1" x14ac:dyDescent="0.25">
      <c r="A2" s="63" t="s">
        <v>105</v>
      </c>
      <c r="B2" s="59">
        <v>16</v>
      </c>
      <c r="C2" s="60">
        <v>19499.999999999996</v>
      </c>
      <c r="D2" s="64">
        <v>1581.1388300841902</v>
      </c>
      <c r="E2" s="61">
        <v>20000</v>
      </c>
      <c r="F2" s="58" t="s">
        <v>121</v>
      </c>
    </row>
    <row r="3" spans="1:6" x14ac:dyDescent="0.25">
      <c r="A3" s="53" t="s">
        <v>120</v>
      </c>
      <c r="B3" s="47">
        <v>4</v>
      </c>
      <c r="C3" s="48">
        <v>20500</v>
      </c>
      <c r="D3" s="49">
        <v>1000.0000000000001</v>
      </c>
      <c r="E3" s="50">
        <v>20000</v>
      </c>
      <c r="F3" s="58"/>
    </row>
    <row r="4" spans="1:6" x14ac:dyDescent="0.25">
      <c r="A4" s="46" t="s">
        <v>122</v>
      </c>
      <c r="B4" s="47">
        <v>1</v>
      </c>
      <c r="C4" s="48">
        <v>12000</v>
      </c>
      <c r="D4" s="62"/>
      <c r="E4" s="50">
        <v>12000</v>
      </c>
      <c r="F4" s="69" t="s">
        <v>160</v>
      </c>
    </row>
    <row r="5" spans="1:6" x14ac:dyDescent="0.25">
      <c r="A5" s="46" t="s">
        <v>123</v>
      </c>
      <c r="B5" s="47">
        <v>1</v>
      </c>
      <c r="C5" s="48">
        <v>12000</v>
      </c>
      <c r="D5" s="62"/>
      <c r="E5" s="50">
        <v>12000</v>
      </c>
      <c r="F5" s="69"/>
    </row>
    <row r="6" spans="1:6" x14ac:dyDescent="0.25">
      <c r="A6" s="46" t="s">
        <v>116</v>
      </c>
      <c r="B6" s="47">
        <v>6</v>
      </c>
      <c r="C6" s="48">
        <v>11416.666666666666</v>
      </c>
      <c r="D6" s="49">
        <v>917.42392963485884</v>
      </c>
      <c r="E6" s="50">
        <v>12000</v>
      </c>
      <c r="F6" s="69"/>
    </row>
    <row r="7" spans="1:6" x14ac:dyDescent="0.25">
      <c r="A7" s="46" t="s">
        <v>124</v>
      </c>
      <c r="B7" s="47">
        <v>1</v>
      </c>
      <c r="C7" s="48">
        <v>12000</v>
      </c>
      <c r="D7" s="62"/>
      <c r="E7" s="50">
        <v>12000</v>
      </c>
      <c r="F7" s="69"/>
    </row>
    <row r="8" spans="1:6" x14ac:dyDescent="0.25">
      <c r="A8" s="46" t="s">
        <v>97</v>
      </c>
      <c r="B8" s="47">
        <v>53</v>
      </c>
      <c r="C8" s="48">
        <v>11981.132075471696</v>
      </c>
      <c r="D8" s="49">
        <v>480.00665210678471</v>
      </c>
      <c r="E8" s="50">
        <v>12000</v>
      </c>
      <c r="F8" s="69"/>
    </row>
    <row r="9" spans="1:6" x14ac:dyDescent="0.25">
      <c r="A9" s="46" t="s">
        <v>88</v>
      </c>
      <c r="B9" s="47">
        <v>101</v>
      </c>
      <c r="C9" s="48">
        <v>11896.039603960393</v>
      </c>
      <c r="D9" s="49">
        <v>318.72269830660269</v>
      </c>
      <c r="E9" s="50">
        <v>12000</v>
      </c>
      <c r="F9" s="69"/>
    </row>
    <row r="10" spans="1:6" x14ac:dyDescent="0.25">
      <c r="A10" s="46" t="s">
        <v>108</v>
      </c>
      <c r="B10" s="47">
        <v>11</v>
      </c>
      <c r="C10" s="48">
        <v>11954.545454545454</v>
      </c>
      <c r="D10" s="49">
        <v>150.75567228888184</v>
      </c>
      <c r="E10" s="50">
        <v>12000</v>
      </c>
      <c r="F10" s="69"/>
    </row>
    <row r="11" spans="1:6" x14ac:dyDescent="0.25">
      <c r="A11" s="66" t="s">
        <v>125</v>
      </c>
      <c r="B11" s="47">
        <v>1</v>
      </c>
      <c r="C11" s="48">
        <v>12000</v>
      </c>
      <c r="D11" s="62"/>
      <c r="E11" s="50">
        <v>12000</v>
      </c>
      <c r="F11" s="69"/>
    </row>
    <row r="12" spans="1:6" x14ac:dyDescent="0.25">
      <c r="A12" s="46" t="s">
        <v>111</v>
      </c>
      <c r="B12" s="47">
        <v>9</v>
      </c>
      <c r="C12" s="48">
        <v>11888.888888888889</v>
      </c>
      <c r="D12" s="49">
        <v>333.33333333333337</v>
      </c>
      <c r="E12" s="50">
        <v>12000</v>
      </c>
      <c r="F12" s="69"/>
    </row>
    <row r="13" spans="1:6" x14ac:dyDescent="0.25">
      <c r="A13" s="46" t="s">
        <v>119</v>
      </c>
      <c r="B13" s="47">
        <v>4</v>
      </c>
      <c r="C13" s="48">
        <v>11875</v>
      </c>
      <c r="D13" s="49">
        <v>249.99999999999989</v>
      </c>
      <c r="E13" s="50">
        <v>12000</v>
      </c>
      <c r="F13" s="69"/>
    </row>
    <row r="14" spans="1:6" x14ac:dyDescent="0.25">
      <c r="A14" s="46" t="s">
        <v>94</v>
      </c>
      <c r="B14" s="47">
        <v>67</v>
      </c>
      <c r="C14" s="48">
        <v>11888.059701492537</v>
      </c>
      <c r="D14" s="49">
        <v>415.79510836384759</v>
      </c>
      <c r="E14" s="50">
        <v>12000</v>
      </c>
      <c r="F14" s="69"/>
    </row>
    <row r="15" spans="1:6" x14ac:dyDescent="0.25">
      <c r="A15" s="46" t="s">
        <v>87</v>
      </c>
      <c r="B15" s="47">
        <v>102</v>
      </c>
      <c r="C15" s="48">
        <v>11852.941176470591</v>
      </c>
      <c r="D15" s="49">
        <v>431.37034291100349</v>
      </c>
      <c r="E15" s="50">
        <v>12000</v>
      </c>
      <c r="F15" s="69"/>
    </row>
    <row r="16" spans="1:6" x14ac:dyDescent="0.25">
      <c r="A16" s="46" t="s">
        <v>113</v>
      </c>
      <c r="B16" s="47">
        <v>7</v>
      </c>
      <c r="C16" s="48">
        <v>11642.857142857143</v>
      </c>
      <c r="D16" s="49">
        <v>852.16810324634673</v>
      </c>
      <c r="E16" s="50">
        <v>12000</v>
      </c>
      <c r="F16" s="69"/>
    </row>
    <row r="17" spans="1:6" x14ac:dyDescent="0.25">
      <c r="A17" s="46" t="s">
        <v>98</v>
      </c>
      <c r="B17" s="47">
        <v>42</v>
      </c>
      <c r="C17" s="48">
        <v>11559.523809523804</v>
      </c>
      <c r="D17" s="49">
        <v>782.44754326144221</v>
      </c>
      <c r="E17" s="50">
        <v>12000</v>
      </c>
      <c r="F17" s="69"/>
    </row>
    <row r="18" spans="1:6" x14ac:dyDescent="0.25">
      <c r="A18" s="46" t="s">
        <v>114</v>
      </c>
      <c r="B18" s="47">
        <v>7</v>
      </c>
      <c r="C18" s="48">
        <v>11857.142857142857</v>
      </c>
      <c r="D18" s="49">
        <v>377.96447300922722</v>
      </c>
      <c r="E18" s="50">
        <v>12000</v>
      </c>
      <c r="F18" s="69"/>
    </row>
    <row r="19" spans="1:6" x14ac:dyDescent="0.25">
      <c r="A19" s="46" t="s">
        <v>90</v>
      </c>
      <c r="B19" s="47">
        <v>81</v>
      </c>
      <c r="C19" s="48">
        <v>11574.074074074073</v>
      </c>
      <c r="D19" s="49">
        <v>661.96257027451691</v>
      </c>
      <c r="E19" s="50">
        <v>12000</v>
      </c>
      <c r="F19" s="69"/>
    </row>
    <row r="20" spans="1:6" x14ac:dyDescent="0.25">
      <c r="A20" s="46" t="s">
        <v>96</v>
      </c>
      <c r="B20" s="47">
        <v>58</v>
      </c>
      <c r="C20" s="48">
        <v>11491.379310344828</v>
      </c>
      <c r="D20" s="49">
        <v>890.94558141230686</v>
      </c>
      <c r="E20" s="50">
        <v>12000</v>
      </c>
      <c r="F20" s="69"/>
    </row>
    <row r="21" spans="1:6" x14ac:dyDescent="0.25">
      <c r="A21" s="66" t="s">
        <v>161</v>
      </c>
      <c r="B21" s="47">
        <v>20</v>
      </c>
      <c r="C21" s="48">
        <v>11550.000000000002</v>
      </c>
      <c r="D21" s="49">
        <v>666.88592885534956</v>
      </c>
      <c r="E21" s="50">
        <v>12000</v>
      </c>
      <c r="F21" s="69"/>
    </row>
    <row r="22" spans="1:6" x14ac:dyDescent="0.25">
      <c r="A22" s="46" t="s">
        <v>95</v>
      </c>
      <c r="B22" s="47">
        <v>63</v>
      </c>
      <c r="C22" s="48">
        <v>11611.111111111109</v>
      </c>
      <c r="D22" s="49">
        <v>715.29626415892392</v>
      </c>
      <c r="E22" s="50">
        <v>12000</v>
      </c>
      <c r="F22" s="69"/>
    </row>
    <row r="23" spans="1:6" x14ac:dyDescent="0.25">
      <c r="A23" s="46" t="s">
        <v>102</v>
      </c>
      <c r="B23" s="47">
        <v>21</v>
      </c>
      <c r="C23" s="48">
        <v>11738.095238095239</v>
      </c>
      <c r="D23" s="49">
        <v>515.24381653367823</v>
      </c>
      <c r="E23" s="50">
        <v>12000</v>
      </c>
      <c r="F23" s="69"/>
    </row>
    <row r="24" spans="1:6" x14ac:dyDescent="0.25">
      <c r="A24" s="46" t="s">
        <v>101</v>
      </c>
      <c r="B24" s="47">
        <v>23</v>
      </c>
      <c r="C24" s="48">
        <v>11782.608695652174</v>
      </c>
      <c r="D24" s="49">
        <v>496.03168329254879</v>
      </c>
      <c r="E24" s="50">
        <v>12000</v>
      </c>
      <c r="F24" s="69"/>
    </row>
    <row r="25" spans="1:6" x14ac:dyDescent="0.25">
      <c r="A25" s="46" t="s">
        <v>134</v>
      </c>
      <c r="B25" s="47">
        <v>1</v>
      </c>
      <c r="C25" s="48">
        <v>12000</v>
      </c>
      <c r="D25" s="62"/>
      <c r="E25" s="50">
        <v>12000</v>
      </c>
      <c r="F25" s="69"/>
    </row>
    <row r="26" spans="1:6" x14ac:dyDescent="0.25">
      <c r="A26" s="46" t="s">
        <v>135</v>
      </c>
      <c r="B26" s="47">
        <v>1</v>
      </c>
      <c r="C26" s="48">
        <v>12000</v>
      </c>
      <c r="D26" s="62"/>
      <c r="E26" s="50">
        <v>12000</v>
      </c>
      <c r="F26" s="69"/>
    </row>
    <row r="27" spans="1:6" x14ac:dyDescent="0.25">
      <c r="A27" s="46" t="s">
        <v>136</v>
      </c>
      <c r="B27" s="47">
        <v>1</v>
      </c>
      <c r="C27" s="48">
        <v>12000</v>
      </c>
      <c r="D27" s="62"/>
      <c r="E27" s="50">
        <v>12000</v>
      </c>
      <c r="F27" s="69"/>
    </row>
    <row r="28" spans="1:6" x14ac:dyDescent="0.25">
      <c r="A28" s="46" t="s">
        <v>137</v>
      </c>
      <c r="B28" s="47">
        <v>1</v>
      </c>
      <c r="C28" s="48">
        <v>12000</v>
      </c>
      <c r="D28" s="62"/>
      <c r="E28" s="50">
        <v>12000</v>
      </c>
      <c r="F28" s="69"/>
    </row>
    <row r="29" spans="1:6" x14ac:dyDescent="0.25">
      <c r="A29" s="46" t="s">
        <v>138</v>
      </c>
      <c r="B29" s="47">
        <v>1</v>
      </c>
      <c r="C29" s="48">
        <v>12000</v>
      </c>
      <c r="D29" s="62"/>
      <c r="E29" s="50">
        <v>12000</v>
      </c>
      <c r="F29" s="69"/>
    </row>
    <row r="30" spans="1:6" x14ac:dyDescent="0.25">
      <c r="A30" s="46" t="s">
        <v>139</v>
      </c>
      <c r="B30" s="47">
        <v>1</v>
      </c>
      <c r="C30" s="48">
        <v>12000</v>
      </c>
      <c r="D30" s="62"/>
      <c r="E30" s="50">
        <v>12000</v>
      </c>
      <c r="F30" s="69"/>
    </row>
    <row r="31" spans="1:6" x14ac:dyDescent="0.25">
      <c r="A31" s="46" t="s">
        <v>141</v>
      </c>
      <c r="B31" s="47">
        <v>1</v>
      </c>
      <c r="C31" s="48">
        <v>12000</v>
      </c>
      <c r="D31" s="62"/>
      <c r="E31" s="50">
        <v>12000</v>
      </c>
      <c r="F31" s="69"/>
    </row>
    <row r="32" spans="1:6" x14ac:dyDescent="0.25">
      <c r="A32" s="46" t="s">
        <v>142</v>
      </c>
      <c r="B32" s="47">
        <v>2</v>
      </c>
      <c r="C32" s="48">
        <v>12000</v>
      </c>
      <c r="D32" s="49">
        <v>0</v>
      </c>
      <c r="E32" s="50">
        <v>12000</v>
      </c>
      <c r="F32" s="69"/>
    </row>
    <row r="33" spans="1:6" x14ac:dyDescent="0.25">
      <c r="A33" s="46" t="s">
        <v>82</v>
      </c>
      <c r="B33" s="47">
        <v>186</v>
      </c>
      <c r="C33" s="48">
        <v>11677.419354838719</v>
      </c>
      <c r="D33" s="49">
        <v>565.42335868115822</v>
      </c>
      <c r="E33" s="50">
        <v>12000</v>
      </c>
      <c r="F33" s="69"/>
    </row>
    <row r="34" spans="1:6" x14ac:dyDescent="0.25">
      <c r="A34" s="46" t="s">
        <v>106</v>
      </c>
      <c r="B34" s="47">
        <v>15</v>
      </c>
      <c r="C34" s="48">
        <v>12099.999999999998</v>
      </c>
      <c r="D34" s="49">
        <v>430.94580368566773</v>
      </c>
      <c r="E34" s="50">
        <v>12000</v>
      </c>
      <c r="F34" s="69"/>
    </row>
    <row r="35" spans="1:6" x14ac:dyDescent="0.25">
      <c r="A35" s="46" t="s">
        <v>89</v>
      </c>
      <c r="B35" s="47">
        <v>86</v>
      </c>
      <c r="C35" s="48">
        <v>11924.418604651162</v>
      </c>
      <c r="D35" s="49">
        <v>379.7634082399594</v>
      </c>
      <c r="E35" s="50">
        <v>12000</v>
      </c>
      <c r="F35" s="69"/>
    </row>
    <row r="36" spans="1:6" x14ac:dyDescent="0.25">
      <c r="A36" s="66" t="s">
        <v>168</v>
      </c>
      <c r="B36" s="47">
        <v>3</v>
      </c>
      <c r="C36" s="48">
        <v>12000</v>
      </c>
      <c r="D36" s="49">
        <v>0</v>
      </c>
      <c r="E36" s="50">
        <v>12000</v>
      </c>
      <c r="F36" s="69"/>
    </row>
    <row r="37" spans="1:6" x14ac:dyDescent="0.25">
      <c r="A37" s="46" t="s">
        <v>143</v>
      </c>
      <c r="B37" s="47">
        <v>1</v>
      </c>
      <c r="C37" s="48">
        <v>12000</v>
      </c>
      <c r="D37" s="62"/>
      <c r="E37" s="50">
        <v>12000</v>
      </c>
      <c r="F37" s="69"/>
    </row>
    <row r="38" spans="1:6" x14ac:dyDescent="0.25">
      <c r="A38" s="46" t="s">
        <v>144</v>
      </c>
      <c r="B38" s="47">
        <v>1</v>
      </c>
      <c r="C38" s="48">
        <v>12000</v>
      </c>
      <c r="D38" s="62"/>
      <c r="E38" s="50">
        <v>12000</v>
      </c>
      <c r="F38" s="69"/>
    </row>
    <row r="39" spans="1:6" x14ac:dyDescent="0.25">
      <c r="A39" s="46" t="s">
        <v>145</v>
      </c>
      <c r="B39" s="47">
        <v>1</v>
      </c>
      <c r="C39" s="48">
        <v>12000</v>
      </c>
      <c r="D39" s="62"/>
      <c r="E39" s="50">
        <v>12000</v>
      </c>
      <c r="F39" s="69"/>
    </row>
    <row r="40" spans="1:6" x14ac:dyDescent="0.25">
      <c r="A40" s="46" t="s">
        <v>146</v>
      </c>
      <c r="B40" s="47">
        <v>1</v>
      </c>
      <c r="C40" s="48">
        <v>12000</v>
      </c>
      <c r="D40" s="62"/>
      <c r="E40" s="50">
        <v>12000</v>
      </c>
      <c r="F40" s="69"/>
    </row>
    <row r="41" spans="1:6" x14ac:dyDescent="0.25">
      <c r="A41" s="46" t="s">
        <v>147</v>
      </c>
      <c r="B41" s="47">
        <v>2</v>
      </c>
      <c r="C41" s="48">
        <v>12000</v>
      </c>
      <c r="D41" s="49">
        <v>0</v>
      </c>
      <c r="E41" s="50">
        <v>12000</v>
      </c>
      <c r="F41" s="69"/>
    </row>
    <row r="42" spans="1:6" x14ac:dyDescent="0.25">
      <c r="A42" s="46" t="s">
        <v>83</v>
      </c>
      <c r="B42" s="47">
        <v>172</v>
      </c>
      <c r="C42" s="48">
        <v>11764.534883720931</v>
      </c>
      <c r="D42" s="49">
        <v>437.38766504811719</v>
      </c>
      <c r="E42" s="50">
        <v>12000</v>
      </c>
      <c r="F42" s="69"/>
    </row>
    <row r="43" spans="1:6" x14ac:dyDescent="0.25">
      <c r="A43" s="46" t="s">
        <v>148</v>
      </c>
      <c r="B43" s="47">
        <v>3</v>
      </c>
      <c r="C43" s="48">
        <v>12000</v>
      </c>
      <c r="D43" s="49">
        <v>0</v>
      </c>
      <c r="E43" s="50">
        <v>12000</v>
      </c>
      <c r="F43" s="69"/>
    </row>
    <row r="44" spans="1:6" x14ac:dyDescent="0.25">
      <c r="A44" s="46" t="s">
        <v>85</v>
      </c>
      <c r="B44" s="47">
        <v>138</v>
      </c>
      <c r="C44" s="48">
        <v>11753.623188405798</v>
      </c>
      <c r="D44" s="49">
        <v>499.0735095409554</v>
      </c>
      <c r="E44" s="50">
        <v>12000</v>
      </c>
      <c r="F44" s="69"/>
    </row>
    <row r="45" spans="1:6" x14ac:dyDescent="0.25">
      <c r="A45" s="46" t="s">
        <v>149</v>
      </c>
      <c r="B45" s="47">
        <v>1</v>
      </c>
      <c r="C45" s="48">
        <v>12000</v>
      </c>
      <c r="D45" s="62"/>
      <c r="E45" s="50">
        <v>12000</v>
      </c>
      <c r="F45" s="69"/>
    </row>
    <row r="46" spans="1:6" x14ac:dyDescent="0.25">
      <c r="A46" s="46" t="s">
        <v>81</v>
      </c>
      <c r="B46" s="47">
        <v>221</v>
      </c>
      <c r="C46" s="48">
        <v>11789.592760180993</v>
      </c>
      <c r="D46" s="49">
        <v>415.41908384193766</v>
      </c>
      <c r="E46" s="50">
        <v>12000</v>
      </c>
      <c r="F46" s="69"/>
    </row>
    <row r="47" spans="1:6" x14ac:dyDescent="0.25">
      <c r="A47" s="46" t="s">
        <v>84</v>
      </c>
      <c r="B47" s="47">
        <v>148</v>
      </c>
      <c r="C47" s="48">
        <v>11699.324324324321</v>
      </c>
      <c r="D47" s="49">
        <v>549.39628234140935</v>
      </c>
      <c r="E47" s="50">
        <v>12000</v>
      </c>
      <c r="F47" s="69"/>
    </row>
    <row r="48" spans="1:6" x14ac:dyDescent="0.25">
      <c r="A48" s="66" t="s">
        <v>162</v>
      </c>
      <c r="B48" s="47">
        <v>1</v>
      </c>
      <c r="C48" s="48">
        <v>12000</v>
      </c>
      <c r="D48" s="62"/>
      <c r="E48" s="50">
        <v>12000</v>
      </c>
      <c r="F48" s="69"/>
    </row>
    <row r="49" spans="1:6" x14ac:dyDescent="0.25">
      <c r="A49" s="66" t="s">
        <v>163</v>
      </c>
      <c r="B49" s="47">
        <v>1</v>
      </c>
      <c r="C49" s="48">
        <v>12000</v>
      </c>
      <c r="D49" s="62"/>
      <c r="E49" s="50">
        <v>12000</v>
      </c>
      <c r="F49" s="69"/>
    </row>
    <row r="50" spans="1:6" x14ac:dyDescent="0.25">
      <c r="A50" s="46" t="s">
        <v>104</v>
      </c>
      <c r="B50" s="47">
        <v>17</v>
      </c>
      <c r="C50" s="48">
        <v>11382.352941176468</v>
      </c>
      <c r="D50" s="49">
        <v>857.49292571254432</v>
      </c>
      <c r="E50" s="50">
        <v>12000</v>
      </c>
      <c r="F50" s="69"/>
    </row>
    <row r="51" spans="1:6" x14ac:dyDescent="0.25">
      <c r="A51" s="46" t="s">
        <v>109</v>
      </c>
      <c r="B51" s="47">
        <v>11</v>
      </c>
      <c r="C51" s="48">
        <v>11481.818181818182</v>
      </c>
      <c r="D51" s="49">
        <v>820.75353403830297</v>
      </c>
      <c r="E51" s="50">
        <v>12000</v>
      </c>
      <c r="F51" s="69"/>
    </row>
    <row r="52" spans="1:6" x14ac:dyDescent="0.25">
      <c r="A52" s="46" t="s">
        <v>140</v>
      </c>
      <c r="B52" s="47">
        <v>2</v>
      </c>
      <c r="C52" s="48">
        <v>11750</v>
      </c>
      <c r="D52" s="49">
        <v>353.55339059327378</v>
      </c>
      <c r="E52" s="50">
        <v>11750</v>
      </c>
      <c r="F52" s="69"/>
    </row>
    <row r="53" spans="1:6" x14ac:dyDescent="0.25">
      <c r="A53" s="46" t="s">
        <v>126</v>
      </c>
      <c r="B53" s="47">
        <v>1</v>
      </c>
      <c r="C53" s="48">
        <v>11500</v>
      </c>
      <c r="D53" s="62"/>
      <c r="E53" s="50">
        <v>11500</v>
      </c>
      <c r="F53" s="69"/>
    </row>
    <row r="54" spans="1:6" x14ac:dyDescent="0.25">
      <c r="A54" s="46" t="s">
        <v>127</v>
      </c>
      <c r="B54" s="47">
        <v>2</v>
      </c>
      <c r="C54" s="48">
        <v>11500</v>
      </c>
      <c r="D54" s="49">
        <v>707.10678118654755</v>
      </c>
      <c r="E54" s="50">
        <v>11500</v>
      </c>
      <c r="F54" s="69"/>
    </row>
    <row r="55" spans="1:6" x14ac:dyDescent="0.25">
      <c r="A55" s="67" t="s">
        <v>164</v>
      </c>
      <c r="B55" s="47">
        <v>8</v>
      </c>
      <c r="C55" s="48">
        <v>11125</v>
      </c>
      <c r="D55" s="49">
        <v>991.03120896511496</v>
      </c>
      <c r="E55" s="50">
        <v>11500</v>
      </c>
      <c r="F55" s="69" t="s">
        <v>169</v>
      </c>
    </row>
    <row r="56" spans="1:6" x14ac:dyDescent="0.25">
      <c r="A56" s="52" t="s">
        <v>130</v>
      </c>
      <c r="B56" s="47">
        <v>2</v>
      </c>
      <c r="C56" s="48">
        <v>11000</v>
      </c>
      <c r="D56" s="49">
        <v>0</v>
      </c>
      <c r="E56" s="50">
        <v>11000</v>
      </c>
      <c r="F56" s="69"/>
    </row>
    <row r="57" spans="1:6" x14ac:dyDescent="0.25">
      <c r="A57" s="52" t="s">
        <v>131</v>
      </c>
      <c r="B57" s="47">
        <v>2</v>
      </c>
      <c r="C57" s="48">
        <v>11000</v>
      </c>
      <c r="D57" s="49">
        <v>0</v>
      </c>
      <c r="E57" s="50">
        <v>11000</v>
      </c>
      <c r="F57" s="69"/>
    </row>
    <row r="58" spans="1:6" x14ac:dyDescent="0.25">
      <c r="A58" s="52" t="s">
        <v>132</v>
      </c>
      <c r="B58" s="47">
        <v>2</v>
      </c>
      <c r="C58" s="48">
        <v>11000</v>
      </c>
      <c r="D58" s="49">
        <v>0</v>
      </c>
      <c r="E58" s="50">
        <v>11000</v>
      </c>
      <c r="F58" s="69"/>
    </row>
    <row r="59" spans="1:6" x14ac:dyDescent="0.25">
      <c r="A59" s="52" t="s">
        <v>133</v>
      </c>
      <c r="B59" s="47">
        <v>1</v>
      </c>
      <c r="C59" s="48">
        <v>11000</v>
      </c>
      <c r="D59" s="62"/>
      <c r="E59" s="50">
        <v>11000</v>
      </c>
      <c r="F59" s="69"/>
    </row>
    <row r="60" spans="1:6" x14ac:dyDescent="0.25">
      <c r="A60" s="52" t="s">
        <v>157</v>
      </c>
      <c r="B60" s="47">
        <v>1</v>
      </c>
      <c r="C60" s="48">
        <v>11000</v>
      </c>
      <c r="D60" s="62"/>
      <c r="E60" s="50">
        <v>11000</v>
      </c>
      <c r="F60" s="69"/>
    </row>
    <row r="61" spans="1:6" x14ac:dyDescent="0.25">
      <c r="A61" s="52" t="s">
        <v>117</v>
      </c>
      <c r="B61" s="47">
        <v>5</v>
      </c>
      <c r="C61" s="48">
        <v>11200</v>
      </c>
      <c r="D61" s="49">
        <v>447.21359549995799</v>
      </c>
      <c r="E61" s="50">
        <v>11000</v>
      </c>
      <c r="F61" s="69"/>
    </row>
    <row r="62" spans="1:6" x14ac:dyDescent="0.25">
      <c r="A62" s="52" t="s">
        <v>115</v>
      </c>
      <c r="B62" s="47">
        <v>6</v>
      </c>
      <c r="C62" s="48">
        <v>11000</v>
      </c>
      <c r="D62" s="49">
        <v>894.42719099991575</v>
      </c>
      <c r="E62" s="50">
        <v>11000</v>
      </c>
      <c r="F62" s="69"/>
    </row>
    <row r="63" spans="1:6" x14ac:dyDescent="0.25">
      <c r="A63" s="52" t="s">
        <v>159</v>
      </c>
      <c r="B63" s="47">
        <v>2</v>
      </c>
      <c r="C63" s="48">
        <v>10750</v>
      </c>
      <c r="D63" s="49">
        <v>1767.7669529663688</v>
      </c>
      <c r="E63" s="50">
        <v>10750</v>
      </c>
      <c r="F63" s="69"/>
    </row>
    <row r="64" spans="1:6" x14ac:dyDescent="0.25">
      <c r="A64" s="52" t="s">
        <v>118</v>
      </c>
      <c r="B64" s="47">
        <v>4</v>
      </c>
      <c r="C64" s="48">
        <v>10750</v>
      </c>
      <c r="D64" s="49">
        <v>957.42710775633782</v>
      </c>
      <c r="E64" s="50">
        <v>10500</v>
      </c>
      <c r="F64" s="69"/>
    </row>
    <row r="65" spans="1:6" x14ac:dyDescent="0.25">
      <c r="A65" s="52" t="s">
        <v>154</v>
      </c>
      <c r="B65" s="47">
        <v>1</v>
      </c>
      <c r="C65" s="48">
        <v>10500</v>
      </c>
      <c r="D65" s="62"/>
      <c r="E65" s="50">
        <v>10500</v>
      </c>
      <c r="F65" s="69"/>
    </row>
    <row r="66" spans="1:6" x14ac:dyDescent="0.25">
      <c r="A66" s="67" t="s">
        <v>166</v>
      </c>
      <c r="B66" s="47">
        <v>1</v>
      </c>
      <c r="C66" s="48">
        <v>10000</v>
      </c>
      <c r="D66" s="62"/>
      <c r="E66" s="50">
        <v>10000</v>
      </c>
      <c r="F66" s="69"/>
    </row>
    <row r="67" spans="1:6" x14ac:dyDescent="0.25">
      <c r="A67" s="52" t="s">
        <v>110</v>
      </c>
      <c r="B67" s="47">
        <v>9</v>
      </c>
      <c r="C67" s="48">
        <v>10444.444444444445</v>
      </c>
      <c r="D67" s="49">
        <v>1044.1636738451389</v>
      </c>
      <c r="E67" s="50">
        <v>10000</v>
      </c>
      <c r="F67" s="69"/>
    </row>
    <row r="68" spans="1:6" x14ac:dyDescent="0.25">
      <c r="A68" s="52" t="s">
        <v>129</v>
      </c>
      <c r="B68" s="47">
        <v>1</v>
      </c>
      <c r="C68" s="48">
        <v>10000</v>
      </c>
      <c r="D68" s="62"/>
      <c r="E68" s="50">
        <v>10000</v>
      </c>
      <c r="F68" s="69"/>
    </row>
    <row r="69" spans="1:6" x14ac:dyDescent="0.25">
      <c r="A69" s="52" t="s">
        <v>91</v>
      </c>
      <c r="B69" s="47">
        <v>76</v>
      </c>
      <c r="C69" s="48">
        <v>10421.052631578943</v>
      </c>
      <c r="D69" s="49">
        <v>902.04446150193485</v>
      </c>
      <c r="E69" s="50">
        <v>10000</v>
      </c>
      <c r="F69" s="69"/>
    </row>
    <row r="70" spans="1:6" x14ac:dyDescent="0.25">
      <c r="A70" s="52" t="s">
        <v>100</v>
      </c>
      <c r="B70" s="47">
        <v>24</v>
      </c>
      <c r="C70" s="48">
        <v>10145.833333333332</v>
      </c>
      <c r="D70" s="49">
        <v>813.99667057681825</v>
      </c>
      <c r="E70" s="50">
        <v>10000</v>
      </c>
      <c r="F70" s="69"/>
    </row>
    <row r="71" spans="1:6" x14ac:dyDescent="0.25">
      <c r="A71" s="52" t="s">
        <v>103</v>
      </c>
      <c r="B71" s="47">
        <v>20</v>
      </c>
      <c r="C71" s="48">
        <v>10400</v>
      </c>
      <c r="D71" s="49">
        <v>867.54341617429657</v>
      </c>
      <c r="E71" s="50">
        <v>10000</v>
      </c>
      <c r="F71" s="69"/>
    </row>
    <row r="72" spans="1:6" x14ac:dyDescent="0.25">
      <c r="A72" s="52" t="s">
        <v>153</v>
      </c>
      <c r="B72" s="47">
        <v>1</v>
      </c>
      <c r="C72" s="48">
        <v>10000</v>
      </c>
      <c r="D72" s="62"/>
      <c r="E72" s="50">
        <v>10000</v>
      </c>
      <c r="F72" s="69"/>
    </row>
    <row r="73" spans="1:6" x14ac:dyDescent="0.25">
      <c r="A73" s="52" t="s">
        <v>158</v>
      </c>
      <c r="B73" s="47">
        <v>1</v>
      </c>
      <c r="C73" s="48">
        <v>10000</v>
      </c>
      <c r="D73" s="62"/>
      <c r="E73" s="50">
        <v>10000</v>
      </c>
      <c r="F73" s="69"/>
    </row>
    <row r="74" spans="1:6" x14ac:dyDescent="0.25">
      <c r="A74" s="52" t="s">
        <v>93</v>
      </c>
      <c r="B74" s="47">
        <v>67</v>
      </c>
      <c r="C74" s="48">
        <v>10320.895522388058</v>
      </c>
      <c r="D74" s="49">
        <v>781.90468950153763</v>
      </c>
      <c r="E74" s="50">
        <v>10000</v>
      </c>
      <c r="F74" s="69"/>
    </row>
    <row r="75" spans="1:6" x14ac:dyDescent="0.25">
      <c r="A75" s="52" t="s">
        <v>128</v>
      </c>
      <c r="B75" s="47">
        <v>1</v>
      </c>
      <c r="C75" s="48">
        <v>9500</v>
      </c>
      <c r="D75" s="62"/>
      <c r="E75" s="50">
        <v>9500</v>
      </c>
      <c r="F75" s="69"/>
    </row>
    <row r="76" spans="1:6" x14ac:dyDescent="0.25">
      <c r="A76" s="68" t="s">
        <v>165</v>
      </c>
      <c r="B76" s="47">
        <v>16</v>
      </c>
      <c r="C76" s="48">
        <v>8875</v>
      </c>
      <c r="D76" s="49">
        <v>1040.8329997330666</v>
      </c>
      <c r="E76" s="50">
        <v>9000</v>
      </c>
      <c r="F76" s="69" t="s">
        <v>167</v>
      </c>
    </row>
    <row r="77" spans="1:6" x14ac:dyDescent="0.25">
      <c r="A77" s="51" t="s">
        <v>107</v>
      </c>
      <c r="B77" s="47">
        <v>11</v>
      </c>
      <c r="C77" s="48">
        <v>8727.2727272727279</v>
      </c>
      <c r="D77" s="49">
        <v>606.77987621691773</v>
      </c>
      <c r="E77" s="50">
        <v>9000</v>
      </c>
      <c r="F77" s="69"/>
    </row>
    <row r="78" spans="1:6" x14ac:dyDescent="0.25">
      <c r="A78" s="51" t="s">
        <v>150</v>
      </c>
      <c r="B78" s="47">
        <v>1</v>
      </c>
      <c r="C78" s="48">
        <v>8000</v>
      </c>
      <c r="D78" s="62"/>
      <c r="E78" s="50">
        <v>8000</v>
      </c>
      <c r="F78" s="69"/>
    </row>
    <row r="79" spans="1:6" x14ac:dyDescent="0.25">
      <c r="A79" s="51" t="s">
        <v>112</v>
      </c>
      <c r="B79" s="47">
        <v>7</v>
      </c>
      <c r="C79" s="48">
        <v>8857.1428571428569</v>
      </c>
      <c r="D79" s="49">
        <v>1463.8501094228</v>
      </c>
      <c r="E79" s="50">
        <v>8000</v>
      </c>
      <c r="F79" s="69"/>
    </row>
    <row r="80" spans="1:6" x14ac:dyDescent="0.25">
      <c r="A80" s="51" t="s">
        <v>151</v>
      </c>
      <c r="B80" s="47">
        <v>3</v>
      </c>
      <c r="C80" s="48">
        <v>7666.666666666667</v>
      </c>
      <c r="D80" s="49">
        <v>577.35026918962569</v>
      </c>
      <c r="E80" s="50">
        <v>8000</v>
      </c>
      <c r="F80" s="69"/>
    </row>
    <row r="81" spans="1:6" x14ac:dyDescent="0.25">
      <c r="A81" s="51" t="s">
        <v>99</v>
      </c>
      <c r="B81" s="47">
        <v>34</v>
      </c>
      <c r="C81" s="48">
        <v>8176.4705882352937</v>
      </c>
      <c r="D81" s="49">
        <v>928.36083094994262</v>
      </c>
      <c r="E81" s="50">
        <v>8000</v>
      </c>
      <c r="F81" s="69"/>
    </row>
    <row r="82" spans="1:6" x14ac:dyDescent="0.25">
      <c r="A82" s="51" t="s">
        <v>155</v>
      </c>
      <c r="B82" s="47">
        <v>1</v>
      </c>
      <c r="C82" s="48">
        <v>8000</v>
      </c>
      <c r="D82" s="62"/>
      <c r="E82" s="50">
        <v>8000</v>
      </c>
      <c r="F82" s="69"/>
    </row>
    <row r="83" spans="1:6" x14ac:dyDescent="0.25">
      <c r="A83" s="51" t="s">
        <v>92</v>
      </c>
      <c r="B83" s="47">
        <v>72</v>
      </c>
      <c r="C83" s="48">
        <v>8305.5555555555566</v>
      </c>
      <c r="D83" s="49">
        <v>905.9877325427733</v>
      </c>
      <c r="E83" s="50">
        <v>8000</v>
      </c>
      <c r="F83" s="69"/>
    </row>
    <row r="84" spans="1:6" x14ac:dyDescent="0.25">
      <c r="A84" s="51" t="s">
        <v>86</v>
      </c>
      <c r="B84" s="47">
        <v>123</v>
      </c>
      <c r="C84" s="48">
        <v>8573.1707317073233</v>
      </c>
      <c r="D84" s="49">
        <v>1232.5552008209481</v>
      </c>
      <c r="E84" s="50">
        <v>8000</v>
      </c>
      <c r="F84" s="69"/>
    </row>
    <row r="85" spans="1:6" x14ac:dyDescent="0.25">
      <c r="A85" s="51" t="s">
        <v>152</v>
      </c>
      <c r="B85" s="47">
        <v>1</v>
      </c>
      <c r="C85" s="48">
        <v>6000</v>
      </c>
      <c r="D85" s="62"/>
      <c r="E85" s="50">
        <v>6000</v>
      </c>
      <c r="F85" s="69"/>
    </row>
    <row r="86" spans="1:6" ht="15.75" thickBot="1" x14ac:dyDescent="0.3">
      <c r="A86" s="57" t="s">
        <v>156</v>
      </c>
      <c r="B86" s="54">
        <v>1</v>
      </c>
      <c r="C86" s="55">
        <v>6000</v>
      </c>
      <c r="D86" s="65"/>
      <c r="E86" s="56">
        <v>6000</v>
      </c>
      <c r="F86" s="69"/>
    </row>
    <row r="87" spans="1:6" ht="15.75" thickTop="1" x14ac:dyDescent="0.25"/>
  </sheetData>
  <autoFilter ref="A1:E1" xr:uid="{267CEE11-2C43-4FE5-8973-5E2303676D70}">
    <sortState xmlns:xlrd2="http://schemas.microsoft.com/office/spreadsheetml/2017/richdata2" ref="A2:E86">
      <sortCondition descending="1" ref="E1"/>
    </sortState>
  </autoFilter>
  <sortState xmlns:xlrd2="http://schemas.microsoft.com/office/spreadsheetml/2017/richdata2" ref="A2:E86">
    <sortCondition descending="1" ref="E2:E86"/>
    <sortCondition ref="A2:A86"/>
  </sortState>
  <mergeCells count="4">
    <mergeCell ref="F2:F3"/>
    <mergeCell ref="F4:F54"/>
    <mergeCell ref="F55:F75"/>
    <mergeCell ref="F76:F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Total variety list 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RUTSAERT, Pieter (CIMMYT-Kenya)</dc:creator>
  <cp:lastModifiedBy>RUTSAERT, Pieter (CIMMYT-Kenya)</cp:lastModifiedBy>
  <dcterms:created xsi:type="dcterms:W3CDTF">2015-06-05T18:17:20Z</dcterms:created>
  <dcterms:modified xsi:type="dcterms:W3CDTF">2020-05-04T18:54:17Z</dcterms:modified>
</cp:coreProperties>
</file>