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 Game" sheetId="1" r:id="rId4"/>
    <sheet state="visible" name="M Road Map" sheetId="2" r:id="rId5"/>
    <sheet state="visible" name="SBSOD" sheetId="3" r:id="rId6"/>
    <sheet state="visible" name="Handedness" sheetId="4" r:id="rId7"/>
    <sheet state="visible" name="Spatial Orientation" sheetId="5" r:id="rId8"/>
    <sheet state="visible" name="Summary Scores" sheetId="6" r:id="rId9"/>
  </sheets>
  <definedNames/>
  <calcPr/>
</workbook>
</file>

<file path=xl/sharedStrings.xml><?xml version="1.0" encoding="utf-8"?>
<sst xmlns="http://schemas.openxmlformats.org/spreadsheetml/2006/main" count="151" uniqueCount="100">
  <si>
    <t>Question</t>
  </si>
  <si>
    <t>Subject #</t>
  </si>
  <si>
    <t>Q1</t>
  </si>
  <si>
    <t>Q1 a</t>
  </si>
  <si>
    <t>Q2</t>
  </si>
  <si>
    <t>Q3 a school (Yes)</t>
  </si>
  <si>
    <t>Q3a school R</t>
  </si>
  <si>
    <t>Q3 a home/break (Yes)</t>
  </si>
  <si>
    <t>Q3a home R</t>
  </si>
  <si>
    <t>Q3 b (No)</t>
  </si>
  <si>
    <t>Q3 b R</t>
  </si>
  <si>
    <t>Q4</t>
  </si>
  <si>
    <t>Q4 R</t>
  </si>
  <si>
    <t>Q5</t>
  </si>
  <si>
    <t>Q6 a (Yes)</t>
  </si>
  <si>
    <t>Q6 b (No)</t>
  </si>
  <si>
    <t>Q6</t>
  </si>
  <si>
    <t>Q7 (years)</t>
  </si>
  <si>
    <t>Q7 coded</t>
  </si>
  <si>
    <t>Composite Score</t>
  </si>
  <si>
    <t>Notes</t>
  </si>
  <si>
    <t>Key</t>
  </si>
  <si>
    <t>Below 4 rows not updated (7/30/2021)</t>
  </si>
  <si>
    <t>Yes= 1</t>
  </si>
  <si>
    <t>Q1 Do you currently play video games on a regualr basis?</t>
  </si>
  <si>
    <t>Yes 31</t>
  </si>
  <si>
    <t>No 44</t>
  </si>
  <si>
    <t>No= 2</t>
  </si>
  <si>
    <t>Q5 (hours presently spent playing environment learning games)</t>
  </si>
  <si>
    <t>0hrs = 32</t>
  </si>
  <si>
    <t>1-5hrs  = 19</t>
  </si>
  <si>
    <t>6-10hrs  = 4</t>
  </si>
  <si>
    <t>10- 15hrs = 1</t>
  </si>
  <si>
    <t>a= 1</t>
  </si>
  <si>
    <t>Q6 Yes (hours spent in the past playing environment learning based games)</t>
  </si>
  <si>
    <t>0hrs = 2</t>
  </si>
  <si>
    <t>1-5hrs = 17</t>
  </si>
  <si>
    <t>6-10hrs = 5</t>
  </si>
  <si>
    <t>10-15hrs = 2</t>
  </si>
  <si>
    <t>No = 2</t>
  </si>
  <si>
    <t>b= 2</t>
  </si>
  <si>
    <t>Q7 Years of consistant VG playing</t>
  </si>
  <si>
    <t>c= 3</t>
  </si>
  <si>
    <t>d= 4</t>
  </si>
  <si>
    <t>e=5</t>
  </si>
  <si>
    <t>f=6</t>
  </si>
  <si>
    <t>answered yes and no questions (Q3)</t>
  </si>
  <si>
    <t>-</t>
  </si>
  <si>
    <t>has data but no video game questionnaire sheet</t>
  </si>
  <si>
    <t>for highlighted values, subject answered no but answered "if yes" questions</t>
  </si>
  <si>
    <t>Turn #</t>
  </si>
  <si>
    <t>Total correct</t>
  </si>
  <si>
    <t>Total turns</t>
  </si>
  <si>
    <t>Mean</t>
  </si>
  <si>
    <t>mean for all subjects (excluding subjects highlighted and have empty data columns)</t>
  </si>
  <si>
    <t>SD</t>
  </si>
  <si>
    <t>standard deviations for all subjects (excluding those highlighted and have empty data columns)</t>
  </si>
  <si>
    <t>Scoring</t>
  </si>
  <si>
    <t>1= correct</t>
  </si>
  <si>
    <t>|0|= incorect</t>
  </si>
  <si>
    <t>blank= no answer</t>
  </si>
  <si>
    <t>Answer</t>
  </si>
  <si>
    <t>High score is "better" sense of direction</t>
  </si>
  <si>
    <t>1R</t>
  </si>
  <si>
    <t>3R</t>
  </si>
  <si>
    <t>4R</t>
  </si>
  <si>
    <t>5R</t>
  </si>
  <si>
    <t>7R</t>
  </si>
  <si>
    <t>9R</t>
  </si>
  <si>
    <t>14R</t>
  </si>
  <si>
    <t>TOTAL SCORE</t>
  </si>
  <si>
    <t>AVERAGE</t>
  </si>
  <si>
    <t>Average Score</t>
  </si>
  <si>
    <t>always left - 1</t>
  </si>
  <si>
    <t>usually left - 2</t>
  </si>
  <si>
    <t>no preference - 3</t>
  </si>
  <si>
    <t>usually right - 4</t>
  </si>
  <si>
    <t>always right - 5</t>
  </si>
  <si>
    <t>Item</t>
  </si>
  <si>
    <t>reported</t>
  </si>
  <si>
    <t>error</t>
  </si>
  <si>
    <t>Avg error</t>
  </si>
  <si>
    <t>stdv</t>
  </si>
  <si>
    <t>sub_id</t>
  </si>
  <si>
    <t>VG_hr</t>
  </si>
  <si>
    <t>VG_yr</t>
  </si>
  <si>
    <t>VG_score</t>
  </si>
  <si>
    <t>RM_score</t>
  </si>
  <si>
    <t>SBSOD_score</t>
  </si>
  <si>
    <t>Hand_score</t>
  </si>
  <si>
    <t>SOT_score</t>
  </si>
  <si>
    <t>"Summary Scores" Sheet Description</t>
  </si>
  <si>
    <r>
      <rPr/>
      <t xml:space="preserve">1. "sub-id" column contains the subject numbers corresponding to those of the "MLINDIV Subject Run Info" Google Sheet: </t>
    </r>
    <r>
      <rPr>
        <color rgb="FF1155CC"/>
        <u/>
      </rPr>
      <t>https://docs.google.com/spreadsheets/d/1Z_weAE3BlN-h3dAIHdnpqCIT6BewgF_IftPFFnsthm0/edit?usp=sharing</t>
    </r>
  </si>
  <si>
    <r>
      <rPr>
        <rFont val="Calibri"/>
        <color rgb="FF000000"/>
        <sz val="11.0"/>
      </rPr>
      <t xml:space="preserve">2. "VG_hr" column contains the scores from the </t>
    </r>
    <r>
      <rPr>
        <rFont val="Calibri"/>
        <b/>
        <color rgb="FF000000"/>
        <sz val="11.0"/>
      </rPr>
      <t>V</t>
    </r>
    <r>
      <rPr>
        <rFont val="Calibri"/>
        <color rgb="FF000000"/>
        <sz val="11.0"/>
      </rPr>
      <t xml:space="preserve">ideo </t>
    </r>
    <r>
      <rPr>
        <rFont val="Calibri"/>
        <b/>
        <color rgb="FF000000"/>
        <sz val="11.0"/>
      </rPr>
      <t>G</t>
    </r>
    <r>
      <rPr>
        <rFont val="Calibri"/>
        <color rgb="FF000000"/>
        <sz val="11.0"/>
      </rPr>
      <t>ame (</t>
    </r>
    <r>
      <rPr>
        <rFont val="Calibri"/>
        <b/>
        <color rgb="FF000000"/>
        <sz val="11.0"/>
      </rPr>
      <t>VG</t>
    </r>
    <r>
      <rPr>
        <rFont val="Calibri"/>
        <color rgb="FF000000"/>
        <sz val="11.0"/>
      </rPr>
      <t>) questionnaire asking how many hours a week the participant spent playing video games that required learning virtual environments (Question 5). Values range from 1-6, where 6 is 20+ hours/week.</t>
    </r>
  </si>
  <si>
    <t>3. "VG_yr" column contains the scores from the VG questionnaire asking how many total years the participant spent playing video games in their life (Question 7). Values range from 0-25 years.</t>
  </si>
  <si>
    <r>
      <rPr/>
      <t xml:space="preserve">4. "VG_score" column contains the composite scores from the VG questionnaire, which was calculated according to this: </t>
    </r>
    <r>
      <rPr>
        <color rgb="FF1155CC"/>
        <u/>
      </rPr>
      <t>https://docs.google.com/document/d/1L1uXUB2QDxVcrNfEYQGyAyJvVU68tkvvBDVNMt22ajs/edit</t>
    </r>
    <r>
      <rPr/>
      <t xml:space="preserve">  Values range between 6-22. </t>
    </r>
    <r>
      <rPr>
        <b/>
      </rPr>
      <t>Higher</t>
    </r>
    <r>
      <rPr/>
      <t xml:space="preserve"> scores indicate </t>
    </r>
    <r>
      <rPr>
        <b/>
      </rPr>
      <t>more</t>
    </r>
    <r>
      <rPr/>
      <t xml:space="preserve"> video game experience.</t>
    </r>
  </si>
  <si>
    <t>5. "RM_score" column contains the total # of correct turns made in the Money Road Map task. Maximum total # of turns is 32.</t>
  </si>
  <si>
    <r>
      <rPr/>
      <t xml:space="preserve">6. "SBSOD_score" column contains the average values, which was calculated according to this: </t>
    </r>
    <r>
      <rPr>
        <color rgb="FF1155CC"/>
        <u/>
      </rPr>
      <t>https://hegarty-lab.psych.ucsb.edu/sites/default/files/2020-04/Instructions%20for%20scoring%20the%20Santa%20Barbara%20Sense%20of%20Direction%20Scale.pdf</t>
    </r>
    <r>
      <rPr/>
      <t xml:space="preserve">  Values range between 1-7. </t>
    </r>
    <r>
      <rPr>
        <b/>
      </rPr>
      <t>Higher</t>
    </r>
    <r>
      <rPr/>
      <t xml:space="preserve"> scores indicate </t>
    </r>
    <r>
      <rPr>
        <b/>
      </rPr>
      <t>better</t>
    </r>
    <r>
      <rPr/>
      <t xml:space="preserve"> sense of direction.</t>
    </r>
  </si>
  <si>
    <r>
      <rPr>
        <rFont val="Calibri"/>
        <color theme="1"/>
      </rPr>
      <t xml:space="preserve">7. "Hand_score" column contains the average scores from the Handedness questionnaire. Scoring is defined on the "Handedness" sheet. Values range between 1.6 - 5. </t>
    </r>
    <r>
      <rPr>
        <rFont val="Calibri"/>
        <b/>
        <color theme="1"/>
      </rPr>
      <t>Higher</t>
    </r>
    <r>
      <rPr>
        <rFont val="Calibri"/>
        <color theme="1"/>
      </rPr>
      <t xml:space="preserve"> scores indicate </t>
    </r>
    <r>
      <rPr>
        <rFont val="Calibri"/>
        <b/>
        <color theme="1"/>
      </rPr>
      <t>right</t>
    </r>
    <r>
      <rPr>
        <rFont val="Calibri"/>
        <color theme="1"/>
      </rPr>
      <t xml:space="preserve"> dominance.</t>
    </r>
  </si>
  <si>
    <r>
      <rPr>
        <rFont val="Calibri"/>
        <color theme="1"/>
      </rPr>
      <t xml:space="preserve">8. "SOT_score" column contains the average angular error in the Spatial Orientation Task. Values range from 36.33 - 98.33. </t>
    </r>
    <r>
      <rPr>
        <rFont val="Calibri"/>
        <b/>
        <color theme="1"/>
      </rPr>
      <t>Higher</t>
    </r>
    <r>
      <rPr>
        <rFont val="Calibri"/>
        <color theme="1"/>
      </rPr>
      <t xml:space="preserve"> values indicate more error, or being </t>
    </r>
    <r>
      <rPr>
        <rFont val="Calibri"/>
        <b/>
        <color theme="1"/>
      </rPr>
      <t>worse</t>
    </r>
    <r>
      <rPr>
        <rFont val="Calibri"/>
        <color theme="1"/>
      </rPr>
      <t xml:space="preserve"> at orientation.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</si>
</sst>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3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000000"/>
      <name val="Docs-Calibri"/>
    </font>
    <font>
      <color rgb="FF000000"/>
      <name val="Calibri"/>
    </font>
    <font>
      <b/>
      <color theme="1"/>
      <name val="Calibri"/>
    </font>
    <font>
      <sz val="11.0"/>
      <color theme="1"/>
      <name val="Calibri"/>
    </font>
    <font>
      <b/>
      <sz val="11.0"/>
      <color rgb="FF0C0C0C"/>
      <name val="Calibri"/>
    </font>
    <font>
      <b/>
      <sz val="11.0"/>
      <color theme="1"/>
      <name val="Calibri"/>
    </font>
    <font>
      <sz val="11.0"/>
      <color rgb="FF000000"/>
      <name val="Inconsolata"/>
    </font>
    <font/>
    <font>
      <u/>
      <color rgb="FF0000FF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DD7E6B"/>
        <bgColor rgb="FFDD7E6B"/>
      </patternFill>
    </fill>
    <fill>
      <patternFill patternType="solid">
        <fgColor rgb="FF9CC2E5"/>
        <bgColor rgb="FF9CC2E5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/>
    </border>
    <border>
      <left style="thin">
        <color rgb="FF000000"/>
      </left>
      <right/>
      <bottom style="thin">
        <color rgb="FF000000"/>
      </bottom>
    </border>
    <border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2" fontId="0" numFmtId="0" xfId="0" applyFill="1" applyFont="1"/>
    <xf borderId="0" fillId="3" fontId="0" numFmtId="0" xfId="0" applyFill="1" applyFont="1"/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Font="1"/>
    <xf borderId="0" fillId="4" fontId="0" numFmtId="0" xfId="0" applyFill="1" applyFont="1"/>
    <xf borderId="0" fillId="4" fontId="0" numFmtId="0" xfId="0" applyAlignment="1" applyFont="1">
      <alignment readingOrder="0"/>
    </xf>
    <xf borderId="0" fillId="5" fontId="0" numFmtId="0" xfId="0" applyFill="1" applyFont="1"/>
    <xf borderId="0" fillId="6" fontId="0" numFmtId="0" xfId="0" applyFill="1" applyFont="1"/>
    <xf borderId="0" fillId="6" fontId="2" numFmtId="0" xfId="0" applyFont="1"/>
    <xf borderId="0" fillId="6" fontId="2" numFmtId="0" xfId="0" applyFont="1"/>
    <xf borderId="0" fillId="6" fontId="0" numFmtId="0" xfId="0" applyAlignment="1" applyFont="1">
      <alignment readingOrder="0"/>
    </xf>
    <xf borderId="0" fillId="6" fontId="2" numFmtId="0" xfId="0" applyAlignment="1" applyFont="1">
      <alignment readingOrder="0"/>
    </xf>
    <xf borderId="0" fillId="5" fontId="0" numFmtId="0" xfId="0" applyAlignment="1" applyFont="1">
      <alignment readingOrder="0"/>
    </xf>
    <xf borderId="0" fillId="5" fontId="2" numFmtId="0" xfId="0" applyFont="1"/>
    <xf borderId="0" fillId="7" fontId="2" numFmtId="0" xfId="0" applyAlignment="1" applyFill="1" applyFont="1">
      <alignment readingOrder="0"/>
    </xf>
    <xf borderId="0" fillId="7" fontId="3" numFmtId="0" xfId="0" applyAlignment="1" applyFont="1">
      <alignment horizontal="left" readingOrder="0"/>
    </xf>
    <xf borderId="0" fillId="3" fontId="0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0" numFmtId="0" xfId="0" applyFont="1"/>
    <xf borderId="0" fillId="8" fontId="2" numFmtId="0" xfId="0" applyFont="1"/>
    <xf borderId="0" fillId="8" fontId="0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3" fontId="0" numFmtId="0" xfId="0" applyAlignment="1" applyFont="1">
      <alignment horizontal="center"/>
    </xf>
    <xf borderId="0" fillId="9" fontId="0" numFmtId="0" xfId="0" applyAlignment="1" applyFill="1" applyFont="1">
      <alignment horizontal="center"/>
    </xf>
    <xf borderId="0" fillId="2" fontId="0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5" fontId="0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8" fontId="0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8" fontId="0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6" fontId="0" numFmtId="0" xfId="0" applyAlignment="1" applyFont="1">
      <alignment horizontal="center"/>
    </xf>
    <xf borderId="0" fillId="3" fontId="0" numFmtId="0" xfId="0" applyAlignment="1" applyFont="1">
      <alignment horizontal="center" readingOrder="0"/>
    </xf>
    <xf borderId="0" fillId="5" fontId="0" numFmtId="0" xfId="0" applyAlignment="1" applyFont="1">
      <alignment horizontal="center" readingOrder="0"/>
    </xf>
    <xf borderId="0" fillId="10" fontId="0" numFmtId="0" xfId="0" applyAlignment="1" applyFill="1" applyFont="1">
      <alignment horizontal="center" readingOrder="0"/>
    </xf>
    <xf borderId="0" fillId="10" fontId="0" numFmtId="164" xfId="0" applyAlignment="1" applyFont="1" applyNumberFormat="1">
      <alignment horizontal="center"/>
    </xf>
    <xf borderId="0" fillId="10" fontId="0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11" fontId="0" numFmtId="0" xfId="0" applyFill="1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2" fontId="0" numFmtId="0" xfId="0" applyAlignment="1" applyFont="1">
      <alignment readingOrder="0"/>
    </xf>
    <xf borderId="0" fillId="12" fontId="2" numFmtId="164" xfId="0" applyAlignment="1" applyFill="1" applyFont="1" applyNumberFormat="1">
      <alignment readingOrder="0"/>
    </xf>
    <xf borderId="0" fillId="0" fontId="2" numFmtId="0" xfId="0" applyFont="1"/>
    <xf borderId="0" fillId="12" fontId="2" numFmtId="164" xfId="0" applyFont="1" applyNumberFormat="1"/>
    <xf borderId="0" fillId="3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2" fillId="2" fontId="0" numFmtId="0" xfId="0" applyAlignment="1" applyBorder="1" applyFont="1">
      <alignment horizontal="center"/>
    </xf>
    <xf borderId="0" fillId="0" fontId="0" numFmtId="2" xfId="0" applyAlignment="1" applyFont="1" applyNumberFormat="1">
      <alignment horizontal="center"/>
    </xf>
    <xf borderId="3" fillId="4" fontId="0" numFmtId="0" xfId="0" applyAlignment="1" applyBorder="1" applyFont="1">
      <alignment horizontal="center"/>
    </xf>
    <xf borderId="3" fillId="13" fontId="0" numFmtId="0" xfId="0" applyAlignment="1" applyBorder="1" applyFill="1" applyFont="1">
      <alignment horizontal="center"/>
    </xf>
    <xf borderId="3" fillId="9" fontId="0" numFmtId="0" xfId="0" applyAlignment="1" applyBorder="1" applyFont="1">
      <alignment horizontal="center"/>
    </xf>
    <xf borderId="2" fillId="13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2" fillId="8" fontId="6" numFmtId="0" xfId="0" applyAlignment="1" applyBorder="1" applyFont="1">
      <alignment horizontal="center"/>
    </xf>
    <xf borderId="5" fillId="8" fontId="6" numFmtId="0" xfId="0" applyAlignment="1" applyBorder="1" applyFont="1">
      <alignment horizontal="center"/>
    </xf>
    <xf borderId="3" fillId="14" fontId="7" numFmtId="2" xfId="0" applyAlignment="1" applyBorder="1" applyFill="1" applyFont="1" applyNumberFormat="1">
      <alignment horizontal="center"/>
    </xf>
    <xf borderId="1" fillId="14" fontId="7" numFmtId="165" xfId="0" applyAlignment="1" applyBorder="1" applyFont="1" applyNumberFormat="1">
      <alignment horizontal="center"/>
    </xf>
    <xf borderId="1" fillId="3" fontId="0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7" fillId="13" fontId="6" numFmtId="0" xfId="0" applyAlignment="1" applyBorder="1" applyFont="1">
      <alignment horizontal="center"/>
    </xf>
    <xf borderId="1" fillId="0" fontId="0" numFmtId="2" xfId="0" applyAlignment="1" applyBorder="1" applyFont="1" applyNumberFormat="1">
      <alignment horizontal="center"/>
    </xf>
    <xf borderId="1" fillId="13" fontId="6" numFmtId="0" xfId="0" applyAlignment="1" applyBorder="1" applyFont="1">
      <alignment horizontal="center"/>
    </xf>
    <xf borderId="1" fillId="14" fontId="6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8" fontId="6" numFmtId="0" xfId="0" applyAlignment="1" applyBorder="1" applyFont="1">
      <alignment horizontal="center"/>
    </xf>
    <xf borderId="1" fillId="15" fontId="6" numFmtId="0" xfId="0" applyAlignment="1" applyBorder="1" applyFill="1" applyFont="1">
      <alignment horizontal="center"/>
    </xf>
    <xf borderId="7" fillId="15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3" fillId="13" fontId="6" numFmtId="0" xfId="0" applyAlignment="1" applyBorder="1" applyFont="1">
      <alignment horizontal="center"/>
    </xf>
    <xf borderId="2" fillId="5" fontId="6" numFmtId="0" xfId="0" applyAlignment="1" applyBorder="1" applyFont="1">
      <alignment horizontal="center"/>
    </xf>
    <xf borderId="7" fillId="5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13" fontId="6" numFmtId="0" xfId="0" applyAlignment="1" applyBorder="1" applyFont="1">
      <alignment horizontal="center"/>
    </xf>
    <xf borderId="2" fillId="5" fontId="6" numFmtId="0" xfId="0" applyAlignment="1" applyBorder="1" applyFont="1">
      <alignment horizontal="center" readingOrder="0"/>
    </xf>
    <xf borderId="2" fillId="15" fontId="6" numFmtId="0" xfId="0" applyAlignment="1" applyBorder="1" applyFont="1">
      <alignment horizontal="center" readingOrder="0"/>
    </xf>
    <xf borderId="1" fillId="15" fontId="6" numFmtId="0" xfId="0" applyAlignment="1" applyBorder="1" applyFont="1">
      <alignment horizontal="center" readingOrder="0"/>
    </xf>
    <xf borderId="2" fillId="15" fontId="6" numFmtId="0" xfId="0" applyAlignment="1" applyBorder="1" applyFont="1">
      <alignment horizontal="center"/>
    </xf>
    <xf borderId="7" fillId="15" fontId="6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/>
    </xf>
    <xf borderId="7" fillId="13" fontId="0" numFmtId="0" xfId="0" applyAlignment="1" applyBorder="1" applyFont="1">
      <alignment horizontal="center"/>
    </xf>
    <xf borderId="1" fillId="13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8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2" fillId="5" fontId="0" numFmtId="0" xfId="0" applyAlignment="1" applyBorder="1" applyFont="1">
      <alignment horizontal="center"/>
    </xf>
    <xf borderId="7" fillId="14" fontId="6" numFmtId="0" xfId="0" applyAlignment="1" applyBorder="1" applyFont="1">
      <alignment horizontal="center"/>
    </xf>
    <xf borderId="1" fillId="15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 readingOrder="0" vertical="bottom"/>
    </xf>
    <xf borderId="12" fillId="0" fontId="6" numFmtId="0" xfId="0" applyAlignment="1" applyBorder="1" applyFont="1">
      <alignment horizontal="center" readingOrder="0" vertical="bottom"/>
    </xf>
    <xf borderId="12" fillId="14" fontId="0" numFmtId="0" xfId="0" applyAlignment="1" applyBorder="1" applyFont="1">
      <alignment horizontal="center" vertical="bottom"/>
    </xf>
    <xf borderId="12" fillId="14" fontId="6" numFmtId="0" xfId="0" applyAlignment="1" applyBorder="1" applyFont="1">
      <alignment horizontal="center" vertical="bottom"/>
    </xf>
    <xf borderId="12" fillId="0" fontId="6" numFmtId="0" xfId="0" applyAlignment="1" applyBorder="1" applyFont="1">
      <alignment vertical="bottom"/>
    </xf>
    <xf borderId="12" fillId="0" fontId="0" numFmtId="2" xfId="0" applyAlignment="1" applyBorder="1" applyFont="1" applyNumberFormat="1">
      <alignment horizontal="center" vertical="bottom"/>
    </xf>
    <xf borderId="6" fillId="3" fontId="0" numFmtId="0" xfId="0" applyAlignment="1" applyBorder="1" applyFont="1">
      <alignment horizontal="center" readingOrder="0" vertical="bottom"/>
    </xf>
    <xf borderId="13" fillId="0" fontId="0" numFmtId="0" xfId="0" applyAlignment="1" applyBorder="1" applyFont="1">
      <alignment horizontal="center" readingOrder="0" vertical="bottom"/>
    </xf>
    <xf borderId="13" fillId="14" fontId="0" numFmtId="0" xfId="0" applyAlignment="1" applyBorder="1" applyFont="1">
      <alignment horizontal="center" vertical="bottom"/>
    </xf>
    <xf borderId="13" fillId="14" fontId="6" numFmtId="0" xfId="0" applyAlignment="1" applyBorder="1" applyFont="1">
      <alignment horizontal="center" vertical="bottom"/>
    </xf>
    <xf borderId="13" fillId="0" fontId="6" numFmtId="0" xfId="0" applyAlignment="1" applyBorder="1" applyFont="1">
      <alignment vertical="bottom"/>
    </xf>
    <xf borderId="13" fillId="0" fontId="0" numFmtId="2" xfId="0" applyAlignment="1" applyBorder="1" applyFont="1" applyNumberFormat="1">
      <alignment horizontal="center" vertical="bottom"/>
    </xf>
    <xf borderId="13" fillId="0" fontId="6" numFmtId="0" xfId="0" applyAlignment="1" applyBorder="1" applyFont="1">
      <alignment horizontal="center" readingOrder="0" vertical="bottom"/>
    </xf>
    <xf borderId="13" fillId="16" fontId="0" numFmtId="0" xfId="0" applyAlignment="1" applyBorder="1" applyFill="1" applyFont="1">
      <alignment horizontal="center" readingOrder="0" vertical="bottom"/>
    </xf>
    <xf borderId="13" fillId="16" fontId="6" numFmtId="0" xfId="0" applyAlignment="1" applyBorder="1" applyFont="1">
      <alignment vertical="bottom"/>
    </xf>
    <xf borderId="14" fillId="0" fontId="0" numFmtId="0" xfId="0" applyAlignment="1" applyBorder="1" applyFont="1">
      <alignment horizontal="center" readingOrder="0" vertical="bottom"/>
    </xf>
    <xf borderId="14" fillId="14" fontId="0" numFmtId="0" xfId="0" applyAlignment="1" applyBorder="1" applyFont="1">
      <alignment horizontal="center" vertical="bottom"/>
    </xf>
    <xf borderId="14" fillId="0" fontId="6" numFmtId="0" xfId="0" applyAlignment="1" applyBorder="1" applyFont="1">
      <alignment vertical="bottom"/>
    </xf>
    <xf borderId="15" fillId="3" fontId="0" numFmtId="0" xfId="0" applyAlignment="1" applyBorder="1" applyFont="1">
      <alignment horizontal="center" readingOrder="0" vertical="bottom"/>
    </xf>
    <xf borderId="16" fillId="5" fontId="6" numFmtId="0" xfId="0" applyAlignment="1" applyBorder="1" applyFont="1">
      <alignment vertical="bottom"/>
    </xf>
    <xf borderId="14" fillId="5" fontId="6" numFmtId="0" xfId="0" applyAlignment="1" applyBorder="1" applyFont="1">
      <alignment vertical="bottom"/>
    </xf>
    <xf borderId="13" fillId="5" fontId="6" numFmtId="0" xfId="0" applyAlignment="1" applyBorder="1" applyFont="1">
      <alignment vertical="bottom"/>
    </xf>
    <xf borderId="13" fillId="5" fontId="6" numFmtId="2" xfId="0" applyAlignment="1" applyBorder="1" applyFont="1" applyNumberFormat="1">
      <alignment vertical="bottom"/>
    </xf>
    <xf borderId="17" fillId="0" fontId="0" numFmtId="0" xfId="0" applyAlignment="1" applyBorder="1" applyFont="1">
      <alignment horizontal="center" readingOrder="0"/>
    </xf>
    <xf borderId="1" fillId="14" fontId="9" numFmtId="0" xfId="0" applyAlignment="1" applyBorder="1" applyFont="1">
      <alignment horizontal="center"/>
    </xf>
    <xf borderId="6" fillId="14" fontId="6" numFmtId="0" xfId="0" applyAlignment="1" applyBorder="1" applyFont="1">
      <alignment horizontal="center" vertical="bottom"/>
    </xf>
    <xf borderId="12" fillId="14" fontId="9" numFmtId="0" xfId="0" applyAlignment="1" applyBorder="1" applyFont="1">
      <alignment horizontal="center"/>
    </xf>
    <xf borderId="12" fillId="0" fontId="0" numFmtId="0" xfId="0" applyAlignment="1" applyBorder="1" applyFont="1">
      <alignment horizontal="center" vertical="bottom"/>
    </xf>
    <xf borderId="12" fillId="14" fontId="9" numFmtId="0" xfId="0" applyAlignment="1" applyBorder="1" applyFont="1">
      <alignment horizontal="center" vertical="bottom"/>
    </xf>
    <xf borderId="12" fillId="0" fontId="0" numFmtId="0" xfId="0" applyAlignment="1" applyBorder="1" applyFont="1">
      <alignment horizontal="center" readingOrder="0"/>
    </xf>
    <xf borderId="1" fillId="14" fontId="0" numFmtId="0" xfId="0" applyAlignment="1" applyBorder="1" applyFont="1">
      <alignment horizontal="center" readingOrder="0"/>
    </xf>
    <xf borderId="1" fillId="14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9" fillId="0" fontId="0" numFmtId="0" xfId="0" applyAlignment="1" applyBorder="1" applyFont="1">
      <alignment horizontal="center"/>
    </xf>
    <xf borderId="1" fillId="14" fontId="9" numFmtId="0" xfId="0" applyAlignment="1" applyBorder="1" applyFont="1">
      <alignment horizontal="center"/>
    </xf>
    <xf borderId="1" fillId="14" fontId="6" numFmtId="0" xfId="0" applyAlignment="1" applyBorder="1" applyFont="1">
      <alignment horizontal="center" vertical="bottom"/>
    </xf>
    <xf borderId="1" fillId="0" fontId="9" numFmtId="2" xfId="0" applyAlignment="1" applyBorder="1" applyFont="1" applyNumberFormat="1">
      <alignment horizontal="center"/>
    </xf>
    <xf borderId="11" fillId="0" fontId="9" numFmtId="0" xfId="0" applyAlignment="1" applyBorder="1" applyFont="1">
      <alignment horizontal="center"/>
    </xf>
    <xf borderId="17" fillId="0" fontId="9" numFmtId="0" xfId="0" applyAlignment="1" applyBorder="1" applyFont="1">
      <alignment horizontal="center"/>
    </xf>
    <xf borderId="13" fillId="0" fontId="6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7" fillId="0" fontId="0" numFmtId="0" xfId="0" applyAlignment="1" applyBorder="1" applyFont="1">
      <alignment horizontal="center"/>
    </xf>
    <xf borderId="17" fillId="0" fontId="9" numFmtId="0" xfId="0" applyAlignment="1" applyBorder="1" applyFont="1">
      <alignment horizontal="center"/>
    </xf>
    <xf borderId="17" fillId="0" fontId="9" numFmtId="2" xfId="0" applyAlignment="1" applyBorder="1" applyFont="1" applyNumberFormat="1">
      <alignment horizontal="center"/>
    </xf>
    <xf borderId="8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bottom"/>
    </xf>
    <xf borderId="1" fillId="14" fontId="9" numFmtId="0" xfId="0" applyAlignment="1" applyBorder="1" applyFont="1">
      <alignment horizontal="center" vertical="bottom"/>
    </xf>
    <xf borderId="9" fillId="0" fontId="0" numFmtId="0" xfId="0" applyAlignment="1" applyBorder="1" applyFont="1">
      <alignment horizontal="center" readingOrder="0"/>
    </xf>
    <xf borderId="0" fillId="0" fontId="9" numFmtId="0" xfId="0" applyAlignment="1" applyFont="1">
      <alignment horizontal="left"/>
    </xf>
    <xf borderId="0" fillId="0" fontId="2" numFmtId="165" xfId="0" applyAlignment="1" applyFont="1" applyNumberFormat="1">
      <alignment readingOrder="0"/>
    </xf>
    <xf borderId="0" fillId="0" fontId="0" numFmtId="0" xfId="0" applyFont="1"/>
    <xf borderId="0" fillId="0" fontId="2" numFmtId="165" xfId="0" applyFont="1" applyNumberFormat="1"/>
    <xf borderId="0" fillId="0" fontId="2" numFmtId="0" xfId="0" applyFont="1"/>
    <xf borderId="18" fillId="9" fontId="5" numFmtId="0" xfId="0" applyAlignment="1" applyBorder="1" applyFont="1">
      <alignment horizontal="center" readingOrder="0" vertical="center"/>
    </xf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18" fillId="16" fontId="11" numFmtId="0" xfId="0" applyAlignment="1" applyBorder="1" applyFont="1">
      <alignment readingOrder="0" shrinkToFit="0" vertical="center" wrapText="1"/>
    </xf>
    <xf borderId="24" fillId="0" fontId="10" numFmtId="0" xfId="0" applyBorder="1" applyFont="1"/>
    <xf borderId="25" fillId="0" fontId="10" numFmtId="0" xfId="0" applyBorder="1" applyFont="1"/>
    <xf borderId="24" fillId="16" fontId="0" numFmtId="0" xfId="0" applyAlignment="1" applyBorder="1" applyFont="1">
      <alignment horizontal="left" readingOrder="0" shrinkToFit="0" vertical="center" wrapText="1"/>
    </xf>
    <xf borderId="24" fillId="16" fontId="2" numFmtId="0" xfId="0" applyAlignment="1" applyBorder="1" applyFont="1">
      <alignment readingOrder="0" shrinkToFit="0" vertical="center" wrapText="1"/>
    </xf>
    <xf borderId="24" fillId="16" fontId="1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0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_weAE3BlN-h3dAIHdnpqCIT6BewgF_IftPFFnsthm0/edit?usp=sharing" TargetMode="External"/><Relationship Id="rId2" Type="http://schemas.openxmlformats.org/officeDocument/2006/relationships/hyperlink" Target="https://docs.google.com/document/d/1L1uXUB2QDxVcrNfEYQGyAyJvVU68tkvvBDVNMt22ajs/edit" TargetMode="External"/><Relationship Id="rId3" Type="http://schemas.openxmlformats.org/officeDocument/2006/relationships/hyperlink" Target="https://hegarty-lab.psych.ucsb.edu/sites/default/files/2020-04/Instructions%20for%20scoring%20the%20Santa%20Barbara%20Sense%20of%20Direction%20Scale.pdf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9.0"/>
    <col customWidth="1" min="2" max="2" width="8.86"/>
    <col customWidth="1" min="3" max="3" width="6.86"/>
    <col customWidth="1" min="4" max="4" width="5.57"/>
    <col customWidth="1" min="5" max="5" width="16.0"/>
    <col customWidth="1" min="6" max="6" width="13.43"/>
    <col customWidth="1" min="7" max="7" width="21.57"/>
    <col customWidth="1" min="8" max="8" width="13.29"/>
    <col customWidth="1" min="9" max="10" width="9.43"/>
    <col customWidth="1" min="11" max="11" width="6.0"/>
    <col customWidth="1" min="12" max="12" width="6.86"/>
    <col customWidth="1" min="13" max="13" width="4.71"/>
    <col customWidth="1" min="14" max="14" width="10.43"/>
    <col customWidth="1" min="15" max="15" width="12.0"/>
    <col customWidth="1" min="16" max="16" width="4.86"/>
    <col customWidth="1" min="17" max="17" width="11.86"/>
    <col customWidth="1" min="18" max="18" width="10.0"/>
    <col customWidth="1" min="19" max="19" width="16.14"/>
    <col customWidth="1" min="20" max="23" width="8.86"/>
    <col customWidth="1" min="24" max="24" width="66.14"/>
    <col customWidth="1" min="25" max="25" width="16.57"/>
    <col customWidth="1" min="26" max="26" width="16.14"/>
    <col customWidth="1" min="27" max="27" width="17.29"/>
    <col customWidth="1" min="28" max="28" width="16.0"/>
    <col customWidth="1" min="29" max="29" width="16.43"/>
    <col customWidth="1" min="30" max="32" width="8.86"/>
  </cols>
  <sheetData>
    <row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3" t="s">
        <v>8</v>
      </c>
      <c r="I2" s="1" t="s">
        <v>9</v>
      </c>
      <c r="J2" s="3" t="s">
        <v>10</v>
      </c>
      <c r="K2" s="1" t="s">
        <v>11</v>
      </c>
      <c r="L2" s="3" t="s">
        <v>12</v>
      </c>
      <c r="M2" s="4" t="s">
        <v>13</v>
      </c>
      <c r="N2" s="1" t="s">
        <v>14</v>
      </c>
      <c r="O2" s="1" t="s">
        <v>15</v>
      </c>
      <c r="P2" s="3" t="s">
        <v>16</v>
      </c>
      <c r="Q2" s="1" t="s">
        <v>17</v>
      </c>
      <c r="R2" s="3" t="s">
        <v>18</v>
      </c>
      <c r="S2" s="3" t="s">
        <v>19</v>
      </c>
      <c r="T2" s="5" t="s">
        <v>20</v>
      </c>
      <c r="V2" s="5" t="s">
        <v>21</v>
      </c>
      <c r="X2" s="5" t="s">
        <v>22</v>
      </c>
    </row>
    <row r="3">
      <c r="A3" s="2">
        <v>1.0</v>
      </c>
      <c r="B3" s="6">
        <v>2.0</v>
      </c>
      <c r="C3" s="6">
        <v>1.0</v>
      </c>
      <c r="D3" s="6">
        <v>1.0</v>
      </c>
      <c r="E3" s="6">
        <v>3.0</v>
      </c>
      <c r="F3" s="6">
        <f t="shared" ref="F3:F17" si="1">6-E3</f>
        <v>3</v>
      </c>
      <c r="G3" s="6">
        <v>3.0</v>
      </c>
      <c r="H3" s="6">
        <f t="shared" ref="H3:H17" si="2">6-G3</f>
        <v>3</v>
      </c>
      <c r="I3" s="6"/>
      <c r="J3" s="6"/>
      <c r="K3" s="6">
        <v>1.0</v>
      </c>
      <c r="L3" s="7">
        <f t="shared" ref="L3:L17" si="3">5-K3</f>
        <v>4</v>
      </c>
      <c r="M3" s="6">
        <v>2.0</v>
      </c>
      <c r="N3" s="6">
        <v>2.0</v>
      </c>
      <c r="O3" s="6"/>
      <c r="P3" s="7">
        <v>2.0</v>
      </c>
      <c r="Q3" s="6">
        <v>10.0</v>
      </c>
      <c r="R3" s="7">
        <v>3.0</v>
      </c>
      <c r="S3" s="7">
        <f t="shared" ref="S3:S17" si="4">F3+H3+J3+L3+M3+P3+R3</f>
        <v>17</v>
      </c>
      <c r="V3" s="8" t="s">
        <v>23</v>
      </c>
      <c r="X3" s="9" t="s">
        <v>24</v>
      </c>
      <c r="Y3" s="10" t="s">
        <v>25</v>
      </c>
      <c r="Z3" s="9" t="s">
        <v>26</v>
      </c>
      <c r="AA3" s="9"/>
      <c r="AB3" s="9"/>
      <c r="AC3" s="9"/>
    </row>
    <row r="4">
      <c r="A4" s="2">
        <v>2.0</v>
      </c>
      <c r="B4" s="6">
        <v>1.0</v>
      </c>
      <c r="C4" s="6"/>
      <c r="D4" s="6">
        <v>1.0</v>
      </c>
      <c r="E4" s="6">
        <v>3.0</v>
      </c>
      <c r="F4" s="6">
        <f t="shared" si="1"/>
        <v>3</v>
      </c>
      <c r="G4" s="6">
        <v>2.0</v>
      </c>
      <c r="H4" s="6">
        <f t="shared" si="2"/>
        <v>4</v>
      </c>
      <c r="I4" s="6"/>
      <c r="J4" s="6"/>
      <c r="K4" s="6">
        <v>1.0</v>
      </c>
      <c r="L4" s="7">
        <f t="shared" si="3"/>
        <v>4</v>
      </c>
      <c r="M4" s="6">
        <v>1.0</v>
      </c>
      <c r="N4" s="6">
        <v>3.0</v>
      </c>
      <c r="O4" s="6"/>
      <c r="P4" s="7">
        <v>3.0</v>
      </c>
      <c r="Q4" s="6">
        <v>15.0</v>
      </c>
      <c r="R4" s="7">
        <v>4.0</v>
      </c>
      <c r="S4" s="7">
        <f t="shared" si="4"/>
        <v>19</v>
      </c>
      <c r="V4" s="8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/>
    </row>
    <row r="5">
      <c r="A5" s="2">
        <v>3.0</v>
      </c>
      <c r="B5" s="6">
        <v>1.0</v>
      </c>
      <c r="C5" s="6"/>
      <c r="D5" s="6">
        <v>1.0</v>
      </c>
      <c r="E5" s="6">
        <v>1.0</v>
      </c>
      <c r="F5" s="6">
        <f t="shared" si="1"/>
        <v>5</v>
      </c>
      <c r="G5" s="6">
        <v>1.0</v>
      </c>
      <c r="H5" s="6">
        <f t="shared" si="2"/>
        <v>5</v>
      </c>
      <c r="I5" s="6"/>
      <c r="J5" s="6"/>
      <c r="K5" s="6">
        <v>2.0</v>
      </c>
      <c r="L5" s="7">
        <f t="shared" si="3"/>
        <v>3</v>
      </c>
      <c r="M5" s="6">
        <v>3.0</v>
      </c>
      <c r="N5" s="6"/>
      <c r="O5" s="6"/>
      <c r="P5" s="7">
        <v>1.0</v>
      </c>
      <c r="Q5" s="6">
        <v>15.0</v>
      </c>
      <c r="R5" s="7">
        <v>4.0</v>
      </c>
      <c r="S5" s="7">
        <f t="shared" si="4"/>
        <v>21</v>
      </c>
      <c r="V5" s="8" t="s">
        <v>33</v>
      </c>
      <c r="X5" s="9" t="s">
        <v>34</v>
      </c>
      <c r="Y5" s="9" t="s">
        <v>35</v>
      </c>
      <c r="Z5" s="9" t="s">
        <v>36</v>
      </c>
      <c r="AA5" s="9" t="s">
        <v>37</v>
      </c>
      <c r="AB5" s="9" t="s">
        <v>38</v>
      </c>
      <c r="AC5" s="9" t="s">
        <v>39</v>
      </c>
    </row>
    <row r="6">
      <c r="A6" s="2">
        <v>4.0</v>
      </c>
      <c r="B6" s="6">
        <v>2.0</v>
      </c>
      <c r="C6" s="6">
        <v>1.0</v>
      </c>
      <c r="D6" s="6">
        <v>1.0</v>
      </c>
      <c r="E6" s="7">
        <v>5.0</v>
      </c>
      <c r="F6" s="6">
        <f t="shared" si="1"/>
        <v>1</v>
      </c>
      <c r="G6" s="6">
        <v>2.0</v>
      </c>
      <c r="H6" s="6">
        <f t="shared" si="2"/>
        <v>4</v>
      </c>
      <c r="I6" s="6"/>
      <c r="J6" s="6"/>
      <c r="K6" s="6">
        <v>2.0</v>
      </c>
      <c r="L6" s="7">
        <f t="shared" si="3"/>
        <v>3</v>
      </c>
      <c r="M6" s="6">
        <v>1.0</v>
      </c>
      <c r="N6" s="6">
        <v>2.0</v>
      </c>
      <c r="O6" s="6"/>
      <c r="P6" s="7">
        <v>2.0</v>
      </c>
      <c r="Q6" s="6">
        <v>5.0</v>
      </c>
      <c r="R6" s="7">
        <v>2.0</v>
      </c>
      <c r="S6" s="7">
        <f t="shared" si="4"/>
        <v>13</v>
      </c>
      <c r="V6" s="8" t="s">
        <v>40</v>
      </c>
      <c r="X6" s="9" t="s">
        <v>41</v>
      </c>
      <c r="Y6" s="9">
        <f>AVERAGE(Q3:Q63)</f>
        <v>6.362068966</v>
      </c>
      <c r="Z6" s="9"/>
      <c r="AA6" s="9"/>
      <c r="AB6" s="9"/>
      <c r="AC6" s="9"/>
    </row>
    <row r="7">
      <c r="A7" s="2">
        <v>5.0</v>
      </c>
      <c r="B7" s="6">
        <v>2.0</v>
      </c>
      <c r="C7" s="6">
        <v>1.0</v>
      </c>
      <c r="D7" s="6">
        <v>1.0</v>
      </c>
      <c r="E7" s="6">
        <v>3.0</v>
      </c>
      <c r="F7" s="6">
        <f t="shared" si="1"/>
        <v>3</v>
      </c>
      <c r="G7" s="6">
        <v>2.0</v>
      </c>
      <c r="H7" s="6">
        <f t="shared" si="2"/>
        <v>4</v>
      </c>
      <c r="I7" s="6"/>
      <c r="J7" s="6"/>
      <c r="K7" s="6">
        <v>2.0</v>
      </c>
      <c r="L7" s="7">
        <f t="shared" si="3"/>
        <v>3</v>
      </c>
      <c r="M7" s="6">
        <v>2.0</v>
      </c>
      <c r="N7" s="6"/>
      <c r="O7" s="6"/>
      <c r="P7" s="7">
        <v>1.0</v>
      </c>
      <c r="Q7" s="6">
        <v>10.0</v>
      </c>
      <c r="R7" s="7">
        <v>3.0</v>
      </c>
      <c r="S7" s="7">
        <f t="shared" si="4"/>
        <v>16</v>
      </c>
      <c r="V7" s="8" t="s">
        <v>42</v>
      </c>
    </row>
    <row r="8">
      <c r="A8" s="2">
        <v>6.0</v>
      </c>
      <c r="B8" s="6">
        <v>1.0</v>
      </c>
      <c r="C8" s="6">
        <v>1.0</v>
      </c>
      <c r="D8" s="6">
        <v>1.0</v>
      </c>
      <c r="E8" s="6">
        <v>2.0</v>
      </c>
      <c r="F8" s="6">
        <f t="shared" si="1"/>
        <v>4</v>
      </c>
      <c r="G8" s="6">
        <v>2.0</v>
      </c>
      <c r="H8" s="6">
        <f t="shared" si="2"/>
        <v>4</v>
      </c>
      <c r="I8" s="6"/>
      <c r="J8" s="6"/>
      <c r="K8" s="6">
        <v>2.0</v>
      </c>
      <c r="L8" s="7">
        <f t="shared" si="3"/>
        <v>3</v>
      </c>
      <c r="M8" s="6">
        <v>1.0</v>
      </c>
      <c r="N8" s="6"/>
      <c r="O8" s="6">
        <v>2.0</v>
      </c>
      <c r="P8" s="7">
        <v>1.0</v>
      </c>
      <c r="Q8" s="6">
        <v>3.0</v>
      </c>
      <c r="R8" s="7">
        <v>2.0</v>
      </c>
      <c r="S8" s="7">
        <f t="shared" si="4"/>
        <v>15</v>
      </c>
      <c r="V8" s="8" t="s">
        <v>43</v>
      </c>
    </row>
    <row r="9">
      <c r="A9" s="2">
        <v>7.0</v>
      </c>
      <c r="B9" s="6">
        <v>1.0</v>
      </c>
      <c r="C9" s="6"/>
      <c r="D9" s="6">
        <v>1.0</v>
      </c>
      <c r="E9" s="6">
        <v>2.0</v>
      </c>
      <c r="F9" s="6">
        <f t="shared" si="1"/>
        <v>4</v>
      </c>
      <c r="G9" s="6">
        <v>3.0</v>
      </c>
      <c r="H9" s="6">
        <f t="shared" si="2"/>
        <v>3</v>
      </c>
      <c r="I9" s="6"/>
      <c r="J9" s="6"/>
      <c r="K9" s="6">
        <v>2.0</v>
      </c>
      <c r="L9" s="7">
        <f t="shared" si="3"/>
        <v>3</v>
      </c>
      <c r="M9" s="6">
        <v>2.0</v>
      </c>
      <c r="N9" s="6"/>
      <c r="O9" s="6"/>
      <c r="P9" s="7">
        <v>1.0</v>
      </c>
      <c r="Q9" s="6">
        <v>9.0</v>
      </c>
      <c r="R9" s="7">
        <v>3.0</v>
      </c>
      <c r="S9" s="7">
        <f t="shared" si="4"/>
        <v>16</v>
      </c>
      <c r="V9" s="8" t="s">
        <v>44</v>
      </c>
    </row>
    <row r="10">
      <c r="A10" s="2">
        <v>8.0</v>
      </c>
      <c r="B10" s="6">
        <v>1.0</v>
      </c>
      <c r="C10" s="6"/>
      <c r="D10" s="6">
        <v>1.0</v>
      </c>
      <c r="E10" s="6">
        <v>2.0</v>
      </c>
      <c r="F10" s="6">
        <f t="shared" si="1"/>
        <v>4</v>
      </c>
      <c r="G10" s="6">
        <v>2.0</v>
      </c>
      <c r="H10" s="6">
        <f t="shared" si="2"/>
        <v>4</v>
      </c>
      <c r="I10" s="6"/>
      <c r="J10" s="6"/>
      <c r="K10" s="6">
        <v>2.0</v>
      </c>
      <c r="L10" s="7">
        <f t="shared" si="3"/>
        <v>3</v>
      </c>
      <c r="M10" s="6">
        <v>1.0</v>
      </c>
      <c r="N10" s="6">
        <v>2.0</v>
      </c>
      <c r="O10" s="6"/>
      <c r="P10" s="7">
        <v>2.0</v>
      </c>
      <c r="Q10" s="6">
        <v>6.0</v>
      </c>
      <c r="R10" s="7">
        <v>3.0</v>
      </c>
      <c r="S10" s="7">
        <f t="shared" si="4"/>
        <v>17</v>
      </c>
      <c r="V10" s="8" t="s">
        <v>45</v>
      </c>
    </row>
    <row r="11">
      <c r="A11" s="2">
        <v>9.0</v>
      </c>
      <c r="B11" s="6">
        <v>2.0</v>
      </c>
      <c r="C11" s="6">
        <v>2.0</v>
      </c>
      <c r="D11" s="6"/>
      <c r="E11" s="7">
        <v>5.0</v>
      </c>
      <c r="F11" s="6">
        <f t="shared" si="1"/>
        <v>1</v>
      </c>
      <c r="G11" s="7">
        <v>5.0</v>
      </c>
      <c r="H11" s="6">
        <f t="shared" si="2"/>
        <v>1</v>
      </c>
      <c r="I11" s="6"/>
      <c r="J11" s="6"/>
      <c r="K11" s="6">
        <v>4.0</v>
      </c>
      <c r="L11" s="7">
        <f t="shared" si="3"/>
        <v>1</v>
      </c>
      <c r="M11" s="6">
        <v>1.0</v>
      </c>
      <c r="N11" s="6"/>
      <c r="O11" s="6">
        <v>2.0</v>
      </c>
      <c r="P11" s="7">
        <v>1.0</v>
      </c>
      <c r="Q11" s="6">
        <v>0.0</v>
      </c>
      <c r="R11" s="7">
        <v>1.0</v>
      </c>
      <c r="S11" s="7">
        <f t="shared" si="4"/>
        <v>6</v>
      </c>
    </row>
    <row r="12">
      <c r="A12" s="2">
        <v>10.0</v>
      </c>
      <c r="B12" s="6">
        <v>1.0</v>
      </c>
      <c r="C12" s="6"/>
      <c r="D12" s="6">
        <v>1.0</v>
      </c>
      <c r="E12" s="6">
        <v>2.0</v>
      </c>
      <c r="F12" s="6">
        <f t="shared" si="1"/>
        <v>4</v>
      </c>
      <c r="G12" s="6">
        <v>2.0</v>
      </c>
      <c r="H12" s="6">
        <f t="shared" si="2"/>
        <v>4</v>
      </c>
      <c r="I12" s="6"/>
      <c r="J12" s="6"/>
      <c r="K12" s="6">
        <v>2.0</v>
      </c>
      <c r="L12" s="7">
        <f t="shared" si="3"/>
        <v>3</v>
      </c>
      <c r="M12" s="6">
        <v>2.0</v>
      </c>
      <c r="N12" s="6"/>
      <c r="O12" s="6"/>
      <c r="P12" s="7">
        <v>1.0</v>
      </c>
      <c r="Q12" s="6">
        <v>4.0</v>
      </c>
      <c r="R12" s="7">
        <v>2.0</v>
      </c>
      <c r="S12" s="7">
        <f t="shared" si="4"/>
        <v>16</v>
      </c>
      <c r="V12" s="7"/>
    </row>
    <row r="13">
      <c r="A13" s="2">
        <v>11.0</v>
      </c>
      <c r="B13" s="6">
        <v>2.0</v>
      </c>
      <c r="C13" s="6"/>
      <c r="D13" s="6">
        <v>1.0</v>
      </c>
      <c r="E13" s="6">
        <v>2.0</v>
      </c>
      <c r="F13" s="6">
        <f t="shared" si="1"/>
        <v>4</v>
      </c>
      <c r="G13" s="6">
        <v>2.0</v>
      </c>
      <c r="H13" s="6">
        <f t="shared" si="2"/>
        <v>4</v>
      </c>
      <c r="I13" s="6"/>
      <c r="J13" s="6"/>
      <c r="K13" s="6">
        <v>2.0</v>
      </c>
      <c r="L13" s="7">
        <f t="shared" si="3"/>
        <v>3</v>
      </c>
      <c r="M13" s="6">
        <v>1.0</v>
      </c>
      <c r="N13" s="6">
        <v>2.0</v>
      </c>
      <c r="O13" s="6"/>
      <c r="P13" s="7">
        <v>2.0</v>
      </c>
      <c r="Q13" s="6">
        <v>11.0</v>
      </c>
      <c r="R13" s="7">
        <v>4.0</v>
      </c>
      <c r="S13" s="7">
        <f t="shared" si="4"/>
        <v>18</v>
      </c>
    </row>
    <row r="14">
      <c r="A14" s="2">
        <v>12.0</v>
      </c>
      <c r="B14" s="6">
        <v>2.0</v>
      </c>
      <c r="C14" s="6">
        <v>1.0</v>
      </c>
      <c r="D14" s="6">
        <v>1.0</v>
      </c>
      <c r="E14" s="6">
        <v>3.0</v>
      </c>
      <c r="F14" s="6">
        <f t="shared" si="1"/>
        <v>3</v>
      </c>
      <c r="G14" s="6">
        <v>3.0</v>
      </c>
      <c r="H14" s="6">
        <f t="shared" si="2"/>
        <v>3</v>
      </c>
      <c r="I14" s="6"/>
      <c r="J14" s="6"/>
      <c r="K14" s="6">
        <v>2.0</v>
      </c>
      <c r="L14" s="7">
        <f t="shared" si="3"/>
        <v>3</v>
      </c>
      <c r="M14" s="6">
        <v>2.0</v>
      </c>
      <c r="N14" s="6">
        <v>2.0</v>
      </c>
      <c r="O14" s="6"/>
      <c r="P14" s="7">
        <v>2.0</v>
      </c>
      <c r="Q14" s="6">
        <v>3.0</v>
      </c>
      <c r="R14" s="7">
        <v>2.0</v>
      </c>
      <c r="S14" s="7">
        <f t="shared" si="4"/>
        <v>15</v>
      </c>
    </row>
    <row r="15">
      <c r="A15" s="2">
        <v>13.0</v>
      </c>
      <c r="B15" s="6">
        <v>1.0</v>
      </c>
      <c r="C15" s="6"/>
      <c r="D15" s="6">
        <v>1.0</v>
      </c>
      <c r="E15" s="6">
        <v>2.0</v>
      </c>
      <c r="F15" s="6">
        <f t="shared" si="1"/>
        <v>4</v>
      </c>
      <c r="G15" s="6">
        <v>1.0</v>
      </c>
      <c r="H15" s="6">
        <f t="shared" si="2"/>
        <v>5</v>
      </c>
      <c r="I15" s="6"/>
      <c r="J15" s="6"/>
      <c r="K15" s="6">
        <v>3.0</v>
      </c>
      <c r="L15" s="7">
        <f t="shared" si="3"/>
        <v>2</v>
      </c>
      <c r="M15" s="6">
        <v>2.0</v>
      </c>
      <c r="N15" s="6">
        <v>3.0</v>
      </c>
      <c r="O15" s="6"/>
      <c r="P15" s="7">
        <v>3.0</v>
      </c>
      <c r="Q15" s="6">
        <v>9.0</v>
      </c>
      <c r="R15" s="7">
        <v>3.0</v>
      </c>
      <c r="S15" s="7">
        <f t="shared" si="4"/>
        <v>19</v>
      </c>
    </row>
    <row r="16">
      <c r="A16" s="2">
        <v>14.0</v>
      </c>
      <c r="B16" s="6">
        <v>2.0</v>
      </c>
      <c r="C16" s="6">
        <v>1.0</v>
      </c>
      <c r="D16" s="6">
        <v>1.0</v>
      </c>
      <c r="E16" s="7">
        <v>5.0</v>
      </c>
      <c r="F16" s="6">
        <f t="shared" si="1"/>
        <v>1</v>
      </c>
      <c r="G16" s="6">
        <v>4.0</v>
      </c>
      <c r="H16" s="6">
        <f t="shared" si="2"/>
        <v>2</v>
      </c>
      <c r="I16" s="6"/>
      <c r="J16" s="6"/>
      <c r="K16" s="6">
        <v>3.0</v>
      </c>
      <c r="L16" s="7">
        <f t="shared" si="3"/>
        <v>2</v>
      </c>
      <c r="M16" s="6">
        <v>1.0</v>
      </c>
      <c r="N16" s="6"/>
      <c r="O16" s="6"/>
      <c r="P16" s="7">
        <v>1.0</v>
      </c>
      <c r="Q16" s="6">
        <v>3.0</v>
      </c>
      <c r="R16" s="7">
        <v>2.0</v>
      </c>
      <c r="S16" s="7">
        <f t="shared" si="4"/>
        <v>9</v>
      </c>
    </row>
    <row r="17">
      <c r="A17" s="2">
        <v>15.0</v>
      </c>
      <c r="B17" s="6">
        <v>2.0</v>
      </c>
      <c r="C17" s="6">
        <v>1.0</v>
      </c>
      <c r="D17" s="6">
        <v>1.0</v>
      </c>
      <c r="E17" s="6">
        <v>4.0</v>
      </c>
      <c r="F17" s="6">
        <f t="shared" si="1"/>
        <v>2</v>
      </c>
      <c r="G17" s="6">
        <v>4.0</v>
      </c>
      <c r="H17" s="6">
        <f t="shared" si="2"/>
        <v>2</v>
      </c>
      <c r="I17" s="6"/>
      <c r="J17" s="6"/>
      <c r="K17" s="6">
        <v>2.0</v>
      </c>
      <c r="L17" s="7">
        <f t="shared" si="3"/>
        <v>3</v>
      </c>
      <c r="M17" s="7">
        <v>1.0</v>
      </c>
      <c r="N17" s="6">
        <v>6.0</v>
      </c>
      <c r="O17" s="6"/>
      <c r="P17" s="7">
        <v>6.0</v>
      </c>
      <c r="Q17" s="6">
        <v>14.0</v>
      </c>
      <c r="R17" s="7">
        <v>4.0</v>
      </c>
      <c r="S17" s="7">
        <f t="shared" si="4"/>
        <v>18</v>
      </c>
      <c r="V17" s="6"/>
    </row>
    <row r="18">
      <c r="A18" s="11">
        <v>16.0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>
      <c r="A19" s="2">
        <v>17.0</v>
      </c>
      <c r="B19" s="6">
        <v>1.0</v>
      </c>
      <c r="C19" s="6"/>
      <c r="D19" s="6">
        <v>1.0</v>
      </c>
      <c r="E19" s="6">
        <v>2.0</v>
      </c>
      <c r="F19" s="6">
        <f t="shared" ref="F19:F32" si="5">6-E19</f>
        <v>4</v>
      </c>
      <c r="G19" s="6">
        <v>1.0</v>
      </c>
      <c r="H19" s="6">
        <f t="shared" ref="H19:H32" si="6">6-G19</f>
        <v>5</v>
      </c>
      <c r="I19" s="6"/>
      <c r="J19" s="6"/>
      <c r="K19" s="6">
        <v>2.0</v>
      </c>
      <c r="L19" s="7">
        <f t="shared" ref="L19:L32" si="7">5-K19</f>
        <v>3</v>
      </c>
      <c r="M19" s="6">
        <v>3.0</v>
      </c>
      <c r="N19" s="6"/>
      <c r="O19" s="6"/>
      <c r="P19" s="7">
        <v>1.0</v>
      </c>
      <c r="Q19" s="6">
        <v>13.0</v>
      </c>
      <c r="R19" s="7">
        <v>4.0</v>
      </c>
      <c r="S19" s="7">
        <f t="shared" ref="S19:S32" si="8">F19+H19+J19+L19+M19+P19+R19</f>
        <v>20</v>
      </c>
    </row>
    <row r="20">
      <c r="A20" s="2">
        <v>18.0</v>
      </c>
      <c r="B20" s="7">
        <v>1.0</v>
      </c>
      <c r="C20" s="6"/>
      <c r="D20" s="7">
        <v>1.0</v>
      </c>
      <c r="E20" s="7">
        <v>2.0</v>
      </c>
      <c r="F20" s="6">
        <f t="shared" si="5"/>
        <v>4</v>
      </c>
      <c r="G20" s="7">
        <v>1.0</v>
      </c>
      <c r="H20" s="6">
        <f t="shared" si="6"/>
        <v>5</v>
      </c>
      <c r="I20" s="6"/>
      <c r="J20" s="6"/>
      <c r="K20" s="7">
        <v>2.0</v>
      </c>
      <c r="L20" s="7">
        <f t="shared" si="7"/>
        <v>3</v>
      </c>
      <c r="M20" s="7">
        <v>1.0</v>
      </c>
      <c r="N20" s="7">
        <v>1.0</v>
      </c>
      <c r="O20" s="6"/>
      <c r="P20" s="7">
        <v>3.0</v>
      </c>
      <c r="Q20" s="7">
        <v>14.0</v>
      </c>
      <c r="R20" s="7">
        <v>4.0</v>
      </c>
      <c r="S20" s="7">
        <f t="shared" si="8"/>
        <v>20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ht="15.75" customHeight="1">
      <c r="A21" s="2">
        <v>19.0</v>
      </c>
      <c r="B21" s="6">
        <v>2.0</v>
      </c>
      <c r="C21" s="6">
        <v>2.0</v>
      </c>
      <c r="D21" s="6">
        <v>2.0</v>
      </c>
      <c r="E21" s="6">
        <v>4.0</v>
      </c>
      <c r="F21" s="6">
        <f t="shared" si="5"/>
        <v>2</v>
      </c>
      <c r="G21" s="7">
        <v>5.0</v>
      </c>
      <c r="H21" s="6">
        <f t="shared" si="6"/>
        <v>1</v>
      </c>
      <c r="I21" s="6"/>
      <c r="J21" s="6"/>
      <c r="K21" s="6">
        <v>3.0</v>
      </c>
      <c r="L21" s="7">
        <f t="shared" si="7"/>
        <v>2</v>
      </c>
      <c r="M21" s="6">
        <v>1.0</v>
      </c>
      <c r="N21" s="6">
        <v>1.0</v>
      </c>
      <c r="O21" s="6"/>
      <c r="P21" s="7">
        <v>1.0</v>
      </c>
      <c r="Q21" s="6">
        <v>0.0</v>
      </c>
      <c r="R21" s="7">
        <v>1.0</v>
      </c>
      <c r="S21" s="7">
        <f t="shared" si="8"/>
        <v>8</v>
      </c>
    </row>
    <row r="22" ht="15.75" customHeight="1">
      <c r="A22" s="2">
        <v>20.0</v>
      </c>
      <c r="B22" s="6">
        <v>2.0</v>
      </c>
      <c r="C22" s="6">
        <v>1.0</v>
      </c>
      <c r="D22" s="6">
        <v>2.0</v>
      </c>
      <c r="E22" s="7">
        <v>5.0</v>
      </c>
      <c r="F22" s="6">
        <f t="shared" si="5"/>
        <v>1</v>
      </c>
      <c r="G22" s="6">
        <v>1.0</v>
      </c>
      <c r="H22" s="6">
        <f t="shared" si="6"/>
        <v>5</v>
      </c>
      <c r="I22" s="6"/>
      <c r="J22" s="6"/>
      <c r="K22" s="6">
        <v>2.0</v>
      </c>
      <c r="L22" s="7">
        <f t="shared" si="7"/>
        <v>3</v>
      </c>
      <c r="M22" s="6">
        <v>3.0</v>
      </c>
      <c r="N22" s="6"/>
      <c r="O22" s="6"/>
      <c r="P22" s="7">
        <v>1.0</v>
      </c>
      <c r="Q22" s="6">
        <v>7.0</v>
      </c>
      <c r="R22" s="7">
        <v>3.0</v>
      </c>
      <c r="S22" s="7">
        <f t="shared" si="8"/>
        <v>16</v>
      </c>
    </row>
    <row r="23" ht="15.75" customHeight="1">
      <c r="A23" s="2">
        <v>21.0</v>
      </c>
      <c r="B23" s="6">
        <v>2.0</v>
      </c>
      <c r="C23" s="6">
        <v>1.0</v>
      </c>
      <c r="D23" s="6">
        <v>1.0</v>
      </c>
      <c r="E23" s="7">
        <v>5.0</v>
      </c>
      <c r="F23" s="6">
        <f t="shared" si="5"/>
        <v>1</v>
      </c>
      <c r="G23" s="7">
        <v>5.0</v>
      </c>
      <c r="H23" s="6">
        <f t="shared" si="6"/>
        <v>1</v>
      </c>
      <c r="I23" s="6"/>
      <c r="J23" s="6"/>
      <c r="K23" s="6">
        <v>2.0</v>
      </c>
      <c r="L23" s="7">
        <f t="shared" si="7"/>
        <v>3</v>
      </c>
      <c r="M23" s="6">
        <v>1.0</v>
      </c>
      <c r="N23" s="6">
        <v>6.0</v>
      </c>
      <c r="O23" s="6"/>
      <c r="P23" s="7">
        <v>6.0</v>
      </c>
      <c r="Q23" s="6">
        <v>4.0</v>
      </c>
      <c r="R23" s="7">
        <v>2.0</v>
      </c>
      <c r="S23" s="7">
        <f t="shared" si="8"/>
        <v>14</v>
      </c>
      <c r="V23" s="6"/>
    </row>
    <row r="24" ht="15.75" customHeight="1">
      <c r="A24" s="2">
        <v>22.0</v>
      </c>
      <c r="B24" s="6">
        <v>2.0</v>
      </c>
      <c r="C24" s="6">
        <v>2.0</v>
      </c>
      <c r="D24" s="6">
        <v>2.0</v>
      </c>
      <c r="E24" s="7">
        <v>5.0</v>
      </c>
      <c r="F24" s="6">
        <f t="shared" si="5"/>
        <v>1</v>
      </c>
      <c r="G24" s="7">
        <v>5.0</v>
      </c>
      <c r="H24" s="6">
        <f t="shared" si="6"/>
        <v>1</v>
      </c>
      <c r="I24" s="6"/>
      <c r="J24" s="6"/>
      <c r="K24" s="6">
        <v>3.0</v>
      </c>
      <c r="L24" s="7">
        <f t="shared" si="7"/>
        <v>2</v>
      </c>
      <c r="M24" s="6">
        <v>1.0</v>
      </c>
      <c r="N24" s="6"/>
      <c r="O24" s="6">
        <v>1.0</v>
      </c>
      <c r="P24" s="7">
        <v>1.0</v>
      </c>
      <c r="Q24" s="6">
        <v>0.0</v>
      </c>
      <c r="R24" s="7">
        <v>1.0</v>
      </c>
      <c r="S24" s="7">
        <f t="shared" si="8"/>
        <v>7</v>
      </c>
      <c r="T24" s="6"/>
      <c r="U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15.75" customHeight="1">
      <c r="A25" s="2">
        <v>23.0</v>
      </c>
      <c r="B25" s="6">
        <v>2.0</v>
      </c>
      <c r="C25" s="6">
        <v>2.0</v>
      </c>
      <c r="D25" s="6">
        <v>2.0</v>
      </c>
      <c r="E25" s="7">
        <v>5.0</v>
      </c>
      <c r="F25" s="6">
        <f t="shared" si="5"/>
        <v>1</v>
      </c>
      <c r="G25" s="7">
        <v>5.0</v>
      </c>
      <c r="H25" s="6">
        <f t="shared" si="6"/>
        <v>1</v>
      </c>
      <c r="I25" s="6"/>
      <c r="J25" s="6"/>
      <c r="K25" s="6">
        <v>3.0</v>
      </c>
      <c r="L25" s="7">
        <f t="shared" si="7"/>
        <v>2</v>
      </c>
      <c r="M25" s="6">
        <v>1.0</v>
      </c>
      <c r="N25" s="6"/>
      <c r="O25" s="6">
        <v>1.0</v>
      </c>
      <c r="P25" s="7">
        <v>1.0</v>
      </c>
      <c r="Q25" s="6">
        <v>0.0</v>
      </c>
      <c r="R25" s="7">
        <v>1.0</v>
      </c>
      <c r="S25" s="7">
        <f t="shared" si="8"/>
        <v>7</v>
      </c>
      <c r="V25" s="6"/>
    </row>
    <row r="26" ht="15.75" customHeight="1">
      <c r="A26" s="2">
        <v>24.0</v>
      </c>
      <c r="B26" s="6">
        <v>2.0</v>
      </c>
      <c r="C26" s="6">
        <v>1.0</v>
      </c>
      <c r="D26" s="6">
        <v>1.0</v>
      </c>
      <c r="E26" s="6">
        <v>4.0</v>
      </c>
      <c r="F26" s="6">
        <f t="shared" si="5"/>
        <v>2</v>
      </c>
      <c r="G26" s="7">
        <v>5.0</v>
      </c>
      <c r="H26" s="6">
        <f t="shared" si="6"/>
        <v>1</v>
      </c>
      <c r="I26" s="6"/>
      <c r="J26" s="6"/>
      <c r="K26" s="6">
        <v>2.0</v>
      </c>
      <c r="L26" s="7">
        <f t="shared" si="7"/>
        <v>3</v>
      </c>
      <c r="M26" s="6">
        <v>1.0</v>
      </c>
      <c r="N26" s="6">
        <v>2.0</v>
      </c>
      <c r="O26" s="6"/>
      <c r="P26" s="7">
        <v>2.0</v>
      </c>
      <c r="Q26" s="6">
        <v>7.0</v>
      </c>
      <c r="R26" s="7">
        <v>3.0</v>
      </c>
      <c r="S26" s="7">
        <f t="shared" si="8"/>
        <v>12</v>
      </c>
      <c r="T26" s="6"/>
      <c r="U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5.75" customHeight="1">
      <c r="A27" s="2">
        <v>25.0</v>
      </c>
      <c r="B27" s="6">
        <v>2.0</v>
      </c>
      <c r="C27" s="6">
        <v>2.0</v>
      </c>
      <c r="D27" s="6">
        <v>2.0</v>
      </c>
      <c r="E27" s="7">
        <v>5.0</v>
      </c>
      <c r="F27" s="6">
        <f t="shared" si="5"/>
        <v>1</v>
      </c>
      <c r="G27" s="7">
        <v>5.0</v>
      </c>
      <c r="H27" s="6">
        <f t="shared" si="6"/>
        <v>1</v>
      </c>
      <c r="I27" s="6"/>
      <c r="J27" s="6"/>
      <c r="K27" s="6">
        <v>3.0</v>
      </c>
      <c r="L27" s="7">
        <f t="shared" si="7"/>
        <v>2</v>
      </c>
      <c r="M27" s="6">
        <v>1.0</v>
      </c>
      <c r="N27" s="6">
        <v>2.0</v>
      </c>
      <c r="O27" s="6"/>
      <c r="P27" s="7">
        <v>2.0</v>
      </c>
      <c r="Q27" s="6">
        <v>2.0</v>
      </c>
      <c r="R27" s="7">
        <v>2.0</v>
      </c>
      <c r="S27" s="7">
        <f t="shared" si="8"/>
        <v>9</v>
      </c>
    </row>
    <row r="28" ht="15.75" customHeight="1">
      <c r="A28" s="2">
        <v>26.0</v>
      </c>
      <c r="B28" s="6">
        <v>2.0</v>
      </c>
      <c r="C28" s="6">
        <v>2.0</v>
      </c>
      <c r="D28" s="6">
        <v>2.0</v>
      </c>
      <c r="E28" s="7">
        <v>5.0</v>
      </c>
      <c r="F28" s="6">
        <f t="shared" si="5"/>
        <v>1</v>
      </c>
      <c r="G28" s="7">
        <v>5.0</v>
      </c>
      <c r="H28" s="6">
        <f t="shared" si="6"/>
        <v>1</v>
      </c>
      <c r="I28" s="6"/>
      <c r="J28" s="6"/>
      <c r="K28" s="6">
        <v>4.0</v>
      </c>
      <c r="L28" s="7">
        <f t="shared" si="7"/>
        <v>1</v>
      </c>
      <c r="M28" s="6">
        <v>1.0</v>
      </c>
      <c r="N28" s="6"/>
      <c r="O28" s="6">
        <v>1.0</v>
      </c>
      <c r="P28" s="7">
        <v>1.0</v>
      </c>
      <c r="Q28" s="6">
        <v>0.0</v>
      </c>
      <c r="R28" s="7">
        <v>1.0</v>
      </c>
      <c r="S28" s="7">
        <f t="shared" si="8"/>
        <v>6</v>
      </c>
    </row>
    <row r="29" ht="15.75" customHeight="1">
      <c r="A29" s="2">
        <v>27.0</v>
      </c>
      <c r="B29" s="6">
        <v>2.0</v>
      </c>
      <c r="C29" s="6">
        <v>2.0</v>
      </c>
      <c r="D29" s="6">
        <v>2.0</v>
      </c>
      <c r="E29" s="7">
        <v>5.0</v>
      </c>
      <c r="F29" s="6">
        <f t="shared" si="5"/>
        <v>1</v>
      </c>
      <c r="G29" s="6">
        <v>4.0</v>
      </c>
      <c r="H29" s="6">
        <f t="shared" si="6"/>
        <v>2</v>
      </c>
      <c r="K29" s="6">
        <v>3.0</v>
      </c>
      <c r="L29" s="7">
        <f t="shared" si="7"/>
        <v>2</v>
      </c>
      <c r="M29" s="6">
        <v>1.0</v>
      </c>
      <c r="O29" s="6">
        <v>1.0</v>
      </c>
      <c r="P29" s="7">
        <v>1.0</v>
      </c>
      <c r="Q29" s="6">
        <v>1.0</v>
      </c>
      <c r="R29" s="7">
        <v>2.0</v>
      </c>
      <c r="S29" s="7">
        <f t="shared" si="8"/>
        <v>9</v>
      </c>
    </row>
    <row r="30" ht="15.75" customHeight="1">
      <c r="A30" s="2">
        <v>28.0</v>
      </c>
      <c r="B30" s="6">
        <v>1.0</v>
      </c>
      <c r="C30" s="6"/>
      <c r="D30" s="6">
        <v>1.0</v>
      </c>
      <c r="E30" s="6">
        <v>3.0</v>
      </c>
      <c r="F30" s="6">
        <f t="shared" si="5"/>
        <v>3</v>
      </c>
      <c r="G30" s="6">
        <v>1.0</v>
      </c>
      <c r="H30" s="6">
        <f t="shared" si="6"/>
        <v>5</v>
      </c>
      <c r="K30" s="6">
        <v>1.0</v>
      </c>
      <c r="L30" s="7">
        <f t="shared" si="7"/>
        <v>4</v>
      </c>
      <c r="M30" s="6">
        <v>1.0</v>
      </c>
      <c r="N30" s="6">
        <v>2.0</v>
      </c>
      <c r="P30" s="5">
        <v>2.0</v>
      </c>
      <c r="Q30" s="6">
        <v>4.0</v>
      </c>
      <c r="R30" s="7">
        <v>2.0</v>
      </c>
      <c r="S30" s="7">
        <f t="shared" si="8"/>
        <v>17</v>
      </c>
    </row>
    <row r="31" ht="15.75" customHeight="1">
      <c r="A31" s="2">
        <v>29.0</v>
      </c>
      <c r="B31" s="6">
        <v>2.0</v>
      </c>
      <c r="C31" s="6">
        <v>2.0</v>
      </c>
      <c r="D31" s="6">
        <v>2.0</v>
      </c>
      <c r="E31" s="7">
        <v>5.0</v>
      </c>
      <c r="F31" s="6">
        <f t="shared" si="5"/>
        <v>1</v>
      </c>
      <c r="G31" s="7">
        <v>5.0</v>
      </c>
      <c r="H31" s="6">
        <f t="shared" si="6"/>
        <v>1</v>
      </c>
      <c r="K31" s="6">
        <v>4.0</v>
      </c>
      <c r="L31" s="7">
        <f t="shared" si="7"/>
        <v>1</v>
      </c>
      <c r="M31" s="6">
        <v>1.0</v>
      </c>
      <c r="O31" s="8">
        <v>1.0</v>
      </c>
      <c r="P31" s="5">
        <v>1.0</v>
      </c>
      <c r="Q31" s="6">
        <v>0.0</v>
      </c>
      <c r="R31" s="7">
        <v>1.0</v>
      </c>
      <c r="S31" s="7">
        <f t="shared" si="8"/>
        <v>6</v>
      </c>
    </row>
    <row r="32" ht="15.75" customHeight="1">
      <c r="A32" s="2">
        <v>30.0</v>
      </c>
      <c r="B32" s="6">
        <v>1.0</v>
      </c>
      <c r="C32" s="6"/>
      <c r="D32" s="6">
        <v>1.0</v>
      </c>
      <c r="E32" s="6">
        <v>2.0</v>
      </c>
      <c r="F32" s="6">
        <f t="shared" si="5"/>
        <v>4</v>
      </c>
      <c r="G32" s="6">
        <v>2.0</v>
      </c>
      <c r="H32" s="6">
        <f t="shared" si="6"/>
        <v>4</v>
      </c>
      <c r="K32" s="6">
        <v>2.0</v>
      </c>
      <c r="L32" s="7">
        <f t="shared" si="7"/>
        <v>3</v>
      </c>
      <c r="M32" s="6">
        <v>1.0</v>
      </c>
      <c r="O32" s="8">
        <v>1.0</v>
      </c>
      <c r="P32" s="5">
        <v>1.0</v>
      </c>
      <c r="Q32" s="6">
        <v>14.0</v>
      </c>
      <c r="R32" s="7">
        <v>4.0</v>
      </c>
      <c r="S32" s="7">
        <f t="shared" si="8"/>
        <v>17</v>
      </c>
    </row>
    <row r="33" ht="15.75" customHeight="1">
      <c r="A33" s="11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5.75" customHeight="1">
      <c r="A34" s="2">
        <v>32.0</v>
      </c>
      <c r="B34" s="6">
        <v>1.0</v>
      </c>
      <c r="D34" s="6">
        <v>1.0</v>
      </c>
      <c r="E34" s="6">
        <v>2.0</v>
      </c>
      <c r="F34" s="6">
        <f t="shared" ref="F34:F59" si="9">6-E34</f>
        <v>4</v>
      </c>
      <c r="G34" s="6">
        <v>2.0</v>
      </c>
      <c r="H34" s="6">
        <f t="shared" ref="H34:H59" si="10">6-G34</f>
        <v>4</v>
      </c>
      <c r="K34" s="6">
        <v>1.0</v>
      </c>
      <c r="L34" s="7">
        <f t="shared" ref="L34:L59" si="11">5-K34</f>
        <v>4</v>
      </c>
      <c r="M34" s="6">
        <v>2.0</v>
      </c>
      <c r="N34" s="6">
        <v>3.0</v>
      </c>
      <c r="P34" s="5">
        <v>3.0</v>
      </c>
      <c r="Q34" s="6">
        <v>5.0</v>
      </c>
      <c r="R34" s="7">
        <v>2.0</v>
      </c>
      <c r="S34" s="7">
        <f t="shared" ref="S34:S59" si="12">F34+H34+J34+L34+M34+P34+R34</f>
        <v>19</v>
      </c>
    </row>
    <row r="35" ht="15.75" customHeight="1">
      <c r="A35" s="2">
        <v>33.0</v>
      </c>
      <c r="B35" s="6">
        <v>2.0</v>
      </c>
      <c r="C35" s="8">
        <v>1.0</v>
      </c>
      <c r="D35" s="6">
        <v>1.0</v>
      </c>
      <c r="E35" s="6">
        <v>3.0</v>
      </c>
      <c r="F35" s="6">
        <f t="shared" si="9"/>
        <v>3</v>
      </c>
      <c r="G35" s="6">
        <v>2.0</v>
      </c>
      <c r="H35" s="6">
        <f t="shared" si="10"/>
        <v>4</v>
      </c>
      <c r="K35" s="6">
        <v>1.0</v>
      </c>
      <c r="L35" s="7">
        <f t="shared" si="11"/>
        <v>4</v>
      </c>
      <c r="M35" s="6">
        <v>1.0</v>
      </c>
      <c r="N35" s="6">
        <v>6.0</v>
      </c>
      <c r="P35" s="5">
        <v>6.0</v>
      </c>
      <c r="Q35" s="6">
        <v>13.0</v>
      </c>
      <c r="R35" s="7">
        <v>4.0</v>
      </c>
      <c r="S35" s="7">
        <f t="shared" si="12"/>
        <v>22</v>
      </c>
    </row>
    <row r="36" ht="15.75" customHeight="1">
      <c r="A36" s="2">
        <v>34.0</v>
      </c>
      <c r="B36" s="6">
        <v>2.0</v>
      </c>
      <c r="D36" s="6">
        <v>1.0</v>
      </c>
      <c r="E36" s="6">
        <v>2.0</v>
      </c>
      <c r="F36" s="6">
        <f t="shared" si="9"/>
        <v>4</v>
      </c>
      <c r="G36" s="6">
        <v>2.0</v>
      </c>
      <c r="H36" s="6">
        <f t="shared" si="10"/>
        <v>4</v>
      </c>
      <c r="K36" s="6">
        <v>2.0</v>
      </c>
      <c r="L36" s="7">
        <f t="shared" si="11"/>
        <v>3</v>
      </c>
      <c r="M36" s="6">
        <v>2.0</v>
      </c>
      <c r="O36" s="6"/>
      <c r="P36" s="7">
        <v>1.0</v>
      </c>
      <c r="Q36" s="6">
        <v>25.0</v>
      </c>
      <c r="R36" s="7">
        <v>6.0</v>
      </c>
      <c r="S36" s="7">
        <f t="shared" si="12"/>
        <v>20</v>
      </c>
    </row>
    <row r="37" ht="15.75" customHeight="1">
      <c r="A37" s="2">
        <v>35.0</v>
      </c>
      <c r="B37" s="6">
        <v>2.0</v>
      </c>
      <c r="C37" s="8">
        <v>2.0</v>
      </c>
      <c r="D37" s="6">
        <v>2.0</v>
      </c>
      <c r="E37" s="7">
        <v>5.0</v>
      </c>
      <c r="F37" s="6">
        <f t="shared" si="9"/>
        <v>1</v>
      </c>
      <c r="G37" s="7">
        <v>5.0</v>
      </c>
      <c r="H37" s="6">
        <f t="shared" si="10"/>
        <v>1</v>
      </c>
      <c r="K37" s="6">
        <v>4.0</v>
      </c>
      <c r="L37" s="7">
        <f t="shared" si="11"/>
        <v>1</v>
      </c>
      <c r="M37" s="6">
        <v>1.0</v>
      </c>
      <c r="O37" s="8">
        <v>1.0</v>
      </c>
      <c r="P37" s="5">
        <v>1.0</v>
      </c>
      <c r="Q37" s="6">
        <v>0.0</v>
      </c>
      <c r="R37" s="7">
        <v>1.0</v>
      </c>
      <c r="S37" s="7">
        <f t="shared" si="12"/>
        <v>6</v>
      </c>
    </row>
    <row r="38" ht="15.75" customHeight="1">
      <c r="A38" s="2">
        <v>36.0</v>
      </c>
      <c r="B38" s="6">
        <v>2.0</v>
      </c>
      <c r="C38" s="8">
        <v>2.0</v>
      </c>
      <c r="D38" s="6">
        <v>2.0</v>
      </c>
      <c r="E38" s="7">
        <v>5.0</v>
      </c>
      <c r="F38" s="6">
        <f t="shared" si="9"/>
        <v>1</v>
      </c>
      <c r="G38" s="7">
        <v>5.0</v>
      </c>
      <c r="H38" s="6">
        <f t="shared" si="10"/>
        <v>1</v>
      </c>
      <c r="K38" s="6">
        <v>3.0</v>
      </c>
      <c r="L38" s="7">
        <f t="shared" si="11"/>
        <v>2</v>
      </c>
      <c r="M38" s="6">
        <v>1.0</v>
      </c>
      <c r="N38" s="6">
        <v>2.0</v>
      </c>
      <c r="P38" s="5">
        <v>2.0</v>
      </c>
      <c r="Q38" s="6">
        <v>3.0</v>
      </c>
      <c r="R38" s="7">
        <v>2.0</v>
      </c>
      <c r="S38" s="7">
        <f t="shared" si="12"/>
        <v>9</v>
      </c>
    </row>
    <row r="39" ht="15.75" customHeight="1">
      <c r="A39" s="2">
        <v>37.0</v>
      </c>
      <c r="B39" s="6">
        <v>2.0</v>
      </c>
      <c r="C39" s="8">
        <v>2.0</v>
      </c>
      <c r="D39" s="6">
        <v>2.0</v>
      </c>
      <c r="E39" s="7">
        <v>5.0</v>
      </c>
      <c r="F39" s="6">
        <f t="shared" si="9"/>
        <v>1</v>
      </c>
      <c r="G39" s="7">
        <v>5.0</v>
      </c>
      <c r="H39" s="6">
        <f t="shared" si="10"/>
        <v>1</v>
      </c>
      <c r="K39" s="6">
        <v>2.0</v>
      </c>
      <c r="L39" s="7">
        <f t="shared" si="11"/>
        <v>3</v>
      </c>
      <c r="M39" s="6">
        <v>1.0</v>
      </c>
      <c r="O39" s="8">
        <v>1.0</v>
      </c>
      <c r="P39" s="5">
        <v>1.0</v>
      </c>
      <c r="Q39" s="6">
        <v>3.0</v>
      </c>
      <c r="R39" s="7">
        <v>2.0</v>
      </c>
      <c r="S39" s="7">
        <f t="shared" si="12"/>
        <v>9</v>
      </c>
    </row>
    <row r="40" ht="15.75" customHeight="1">
      <c r="A40" s="2">
        <v>38.0</v>
      </c>
      <c r="B40" s="6">
        <v>2.0</v>
      </c>
      <c r="C40" s="8">
        <v>2.0</v>
      </c>
      <c r="D40" s="6">
        <v>1.0</v>
      </c>
      <c r="E40" s="6">
        <v>4.0</v>
      </c>
      <c r="F40" s="6">
        <f t="shared" si="9"/>
        <v>2</v>
      </c>
      <c r="G40" s="6">
        <v>3.0</v>
      </c>
      <c r="H40" s="6">
        <f t="shared" si="10"/>
        <v>3</v>
      </c>
      <c r="K40" s="6">
        <v>2.0</v>
      </c>
      <c r="L40" s="7">
        <f t="shared" si="11"/>
        <v>3</v>
      </c>
      <c r="M40" s="6">
        <v>1.0</v>
      </c>
      <c r="N40" s="6">
        <v>2.0</v>
      </c>
      <c r="P40" s="5">
        <v>2.0</v>
      </c>
      <c r="Q40" s="6">
        <v>1.0</v>
      </c>
      <c r="R40" s="7">
        <v>2.0</v>
      </c>
      <c r="S40" s="7">
        <f t="shared" si="12"/>
        <v>13</v>
      </c>
    </row>
    <row r="41" ht="15.75" customHeight="1">
      <c r="A41" s="2">
        <v>39.0</v>
      </c>
      <c r="B41" s="6">
        <v>1.0</v>
      </c>
      <c r="D41" s="6">
        <v>1.0</v>
      </c>
      <c r="E41" s="6">
        <v>1.0</v>
      </c>
      <c r="F41" s="6">
        <f t="shared" si="9"/>
        <v>5</v>
      </c>
      <c r="G41" s="6">
        <v>1.0</v>
      </c>
      <c r="H41" s="6">
        <f t="shared" si="10"/>
        <v>5</v>
      </c>
      <c r="K41" s="6">
        <v>2.0</v>
      </c>
      <c r="L41" s="7">
        <f t="shared" si="11"/>
        <v>3</v>
      </c>
      <c r="M41" s="6">
        <v>2.0</v>
      </c>
      <c r="O41" s="6"/>
      <c r="P41" s="7">
        <v>1.0</v>
      </c>
      <c r="Q41" s="6">
        <v>15.0</v>
      </c>
      <c r="R41" s="7">
        <v>4.0</v>
      </c>
      <c r="S41" s="7">
        <f t="shared" si="12"/>
        <v>20</v>
      </c>
    </row>
    <row r="42" ht="15.75" customHeight="1">
      <c r="A42" s="2">
        <v>40.0</v>
      </c>
      <c r="B42" s="6">
        <v>2.0</v>
      </c>
      <c r="C42" s="8">
        <v>2.0</v>
      </c>
      <c r="D42" s="6">
        <v>2.0</v>
      </c>
      <c r="E42" s="7">
        <v>5.0</v>
      </c>
      <c r="F42" s="6">
        <f t="shared" si="9"/>
        <v>1</v>
      </c>
      <c r="G42" s="7">
        <v>5.0</v>
      </c>
      <c r="H42" s="6">
        <f t="shared" si="10"/>
        <v>1</v>
      </c>
      <c r="K42" s="6">
        <v>4.0</v>
      </c>
      <c r="L42" s="7">
        <f t="shared" si="11"/>
        <v>1</v>
      </c>
      <c r="M42" s="6">
        <v>1.0</v>
      </c>
      <c r="N42" s="6">
        <v>2.0</v>
      </c>
      <c r="P42" s="5">
        <v>2.0</v>
      </c>
      <c r="Q42" s="6">
        <v>9.0</v>
      </c>
      <c r="R42" s="7">
        <v>3.0</v>
      </c>
      <c r="S42" s="7">
        <f t="shared" si="12"/>
        <v>9</v>
      </c>
    </row>
    <row r="43" ht="15.75" customHeight="1">
      <c r="A43" s="2">
        <v>41.0</v>
      </c>
      <c r="B43" s="6">
        <v>2.0</v>
      </c>
      <c r="C43" s="8">
        <v>1.0</v>
      </c>
      <c r="D43" s="6">
        <v>1.0</v>
      </c>
      <c r="E43" s="7">
        <v>5.0</v>
      </c>
      <c r="F43" s="6">
        <f t="shared" si="9"/>
        <v>1</v>
      </c>
      <c r="G43" s="6">
        <v>2.0</v>
      </c>
      <c r="H43" s="6">
        <f t="shared" si="10"/>
        <v>4</v>
      </c>
      <c r="K43" s="6">
        <v>2.0</v>
      </c>
      <c r="L43" s="7">
        <f t="shared" si="11"/>
        <v>3</v>
      </c>
      <c r="M43" s="6">
        <v>2.0</v>
      </c>
      <c r="O43" s="6"/>
      <c r="P43" s="7">
        <v>1.0</v>
      </c>
      <c r="Q43" s="6">
        <v>10.0</v>
      </c>
      <c r="R43" s="7">
        <v>3.0</v>
      </c>
      <c r="S43" s="7">
        <f t="shared" si="12"/>
        <v>14</v>
      </c>
    </row>
    <row r="44" ht="15.75" customHeight="1">
      <c r="A44" s="2">
        <v>42.0</v>
      </c>
      <c r="B44" s="6">
        <v>2.0</v>
      </c>
      <c r="C44" s="8">
        <v>1.0</v>
      </c>
      <c r="D44" s="6">
        <v>1.0</v>
      </c>
      <c r="E44" s="6">
        <v>4.0</v>
      </c>
      <c r="F44" s="6">
        <f t="shared" si="9"/>
        <v>2</v>
      </c>
      <c r="G44" s="6">
        <v>3.0</v>
      </c>
      <c r="H44" s="6">
        <f t="shared" si="10"/>
        <v>3</v>
      </c>
      <c r="K44" s="6">
        <v>1.0</v>
      </c>
      <c r="L44" s="7">
        <f t="shared" si="11"/>
        <v>4</v>
      </c>
      <c r="M44" s="6">
        <v>2.0</v>
      </c>
      <c r="O44" s="6"/>
      <c r="P44" s="7">
        <v>1.0</v>
      </c>
      <c r="Q44" s="6">
        <v>4.0</v>
      </c>
      <c r="R44" s="7">
        <v>2.0</v>
      </c>
      <c r="S44" s="7">
        <f t="shared" si="12"/>
        <v>14</v>
      </c>
    </row>
    <row r="45" ht="15.75" customHeight="1">
      <c r="A45" s="2">
        <v>43.0</v>
      </c>
      <c r="B45" s="6">
        <v>1.0</v>
      </c>
      <c r="D45" s="6">
        <v>1.0</v>
      </c>
      <c r="E45" s="6">
        <v>3.0</v>
      </c>
      <c r="F45" s="6">
        <f t="shared" si="9"/>
        <v>3</v>
      </c>
      <c r="G45" s="6">
        <v>2.0</v>
      </c>
      <c r="H45" s="6">
        <f t="shared" si="10"/>
        <v>4</v>
      </c>
      <c r="K45" s="6">
        <v>2.0</v>
      </c>
      <c r="L45" s="7">
        <f t="shared" si="11"/>
        <v>3</v>
      </c>
      <c r="M45" s="6">
        <v>2.0</v>
      </c>
      <c r="O45" s="6"/>
      <c r="P45" s="7">
        <v>1.0</v>
      </c>
      <c r="Q45" s="6">
        <v>6.0</v>
      </c>
      <c r="R45" s="7">
        <v>3.0</v>
      </c>
      <c r="S45" s="7">
        <f t="shared" si="12"/>
        <v>16</v>
      </c>
    </row>
    <row r="46" ht="15.75" customHeight="1">
      <c r="A46" s="2">
        <v>44.0</v>
      </c>
      <c r="B46" s="6">
        <v>2.0</v>
      </c>
      <c r="C46" s="8">
        <v>2.0</v>
      </c>
      <c r="D46" s="6">
        <v>1.0</v>
      </c>
      <c r="E46" s="7">
        <v>5.0</v>
      </c>
      <c r="F46" s="6">
        <f t="shared" si="9"/>
        <v>1</v>
      </c>
      <c r="G46" s="7">
        <v>5.0</v>
      </c>
      <c r="H46" s="6">
        <f t="shared" si="10"/>
        <v>1</v>
      </c>
      <c r="K46" s="6">
        <v>3.0</v>
      </c>
      <c r="L46" s="7">
        <f t="shared" si="11"/>
        <v>2</v>
      </c>
      <c r="M46" s="6">
        <v>1.0</v>
      </c>
      <c r="O46" s="8">
        <v>1.0</v>
      </c>
      <c r="P46" s="5">
        <v>1.0</v>
      </c>
      <c r="Q46" s="6">
        <v>0.0</v>
      </c>
      <c r="R46" s="7">
        <v>1.0</v>
      </c>
      <c r="S46" s="7">
        <f t="shared" si="12"/>
        <v>7</v>
      </c>
    </row>
    <row r="47" ht="15.75" customHeight="1">
      <c r="A47" s="2">
        <v>45.0</v>
      </c>
      <c r="B47" s="6">
        <v>2.0</v>
      </c>
      <c r="C47" s="8">
        <v>1.0</v>
      </c>
      <c r="D47" s="6">
        <v>1.0</v>
      </c>
      <c r="E47" s="6">
        <v>2.0</v>
      </c>
      <c r="F47" s="6">
        <f t="shared" si="9"/>
        <v>4</v>
      </c>
      <c r="G47" s="6">
        <v>3.0</v>
      </c>
      <c r="H47" s="6">
        <f t="shared" si="10"/>
        <v>3</v>
      </c>
      <c r="K47" s="6">
        <v>2.0</v>
      </c>
      <c r="L47" s="7">
        <f t="shared" si="11"/>
        <v>3</v>
      </c>
      <c r="M47" s="6">
        <v>2.0</v>
      </c>
      <c r="N47" s="6">
        <v>2.0</v>
      </c>
      <c r="P47" s="5">
        <v>2.0</v>
      </c>
      <c r="Q47" s="6">
        <v>2.0</v>
      </c>
      <c r="R47" s="7">
        <v>2.0</v>
      </c>
      <c r="S47" s="7">
        <f t="shared" si="12"/>
        <v>16</v>
      </c>
      <c r="V47" s="8" t="s">
        <v>23</v>
      </c>
    </row>
    <row r="48" ht="15.75" customHeight="1">
      <c r="A48" s="2">
        <v>46.0</v>
      </c>
      <c r="B48" s="6">
        <v>2.0</v>
      </c>
      <c r="C48" s="8">
        <v>2.0</v>
      </c>
      <c r="D48" s="6">
        <v>2.0</v>
      </c>
      <c r="E48" s="7">
        <v>5.0</v>
      </c>
      <c r="F48" s="6">
        <f t="shared" si="9"/>
        <v>1</v>
      </c>
      <c r="G48" s="7">
        <v>5.0</v>
      </c>
      <c r="H48" s="6">
        <f t="shared" si="10"/>
        <v>1</v>
      </c>
      <c r="K48" s="6">
        <v>4.0</v>
      </c>
      <c r="L48" s="7">
        <f t="shared" si="11"/>
        <v>1</v>
      </c>
      <c r="M48" s="6">
        <v>1.0</v>
      </c>
      <c r="O48" s="8">
        <v>1.0</v>
      </c>
      <c r="P48" s="5">
        <v>1.0</v>
      </c>
      <c r="Q48" s="6">
        <v>0.0</v>
      </c>
      <c r="R48" s="7">
        <v>1.0</v>
      </c>
      <c r="S48" s="7">
        <f t="shared" si="12"/>
        <v>6</v>
      </c>
      <c r="V48" s="8" t="s">
        <v>27</v>
      </c>
    </row>
    <row r="49" ht="15.75" customHeight="1">
      <c r="A49" s="2">
        <v>47.0</v>
      </c>
      <c r="B49" s="6">
        <v>1.0</v>
      </c>
      <c r="D49" s="6">
        <v>1.0</v>
      </c>
      <c r="E49" s="6">
        <v>3.0</v>
      </c>
      <c r="F49" s="6">
        <f t="shared" si="9"/>
        <v>3</v>
      </c>
      <c r="G49" s="6">
        <v>1.0</v>
      </c>
      <c r="H49" s="6">
        <f t="shared" si="10"/>
        <v>5</v>
      </c>
      <c r="K49" s="6">
        <v>2.0</v>
      </c>
      <c r="L49" s="7">
        <f t="shared" si="11"/>
        <v>3</v>
      </c>
      <c r="M49" s="6">
        <v>2.0</v>
      </c>
      <c r="N49" s="6">
        <v>4.0</v>
      </c>
      <c r="P49" s="5">
        <v>4.0</v>
      </c>
      <c r="Q49" s="6">
        <v>14.0</v>
      </c>
      <c r="R49" s="7">
        <v>4.0</v>
      </c>
      <c r="S49" s="7">
        <f t="shared" si="12"/>
        <v>21</v>
      </c>
      <c r="V49" s="8" t="s">
        <v>33</v>
      </c>
    </row>
    <row r="50" ht="15.75" customHeight="1">
      <c r="A50" s="2">
        <v>48.0</v>
      </c>
      <c r="B50" s="6">
        <v>2.0</v>
      </c>
      <c r="C50" s="8">
        <v>2.0</v>
      </c>
      <c r="D50" s="6">
        <v>1.0</v>
      </c>
      <c r="E50" s="6">
        <v>3.0</v>
      </c>
      <c r="F50" s="6">
        <f t="shared" si="9"/>
        <v>3</v>
      </c>
      <c r="G50" s="6">
        <v>2.0</v>
      </c>
      <c r="H50" s="6">
        <f t="shared" si="10"/>
        <v>4</v>
      </c>
      <c r="K50" s="6">
        <v>2.0</v>
      </c>
      <c r="L50" s="7">
        <f t="shared" si="11"/>
        <v>3</v>
      </c>
      <c r="M50" s="6">
        <v>2.0</v>
      </c>
      <c r="N50" s="6">
        <v>2.0</v>
      </c>
      <c r="P50" s="5">
        <v>2.0</v>
      </c>
      <c r="Q50" s="6">
        <v>10.0</v>
      </c>
      <c r="R50" s="7">
        <v>3.0</v>
      </c>
      <c r="S50" s="7">
        <f t="shared" si="12"/>
        <v>17</v>
      </c>
      <c r="V50" s="8" t="s">
        <v>40</v>
      </c>
    </row>
    <row r="51" ht="15.75" customHeight="1">
      <c r="A51" s="2">
        <v>49.0</v>
      </c>
      <c r="B51" s="6">
        <v>1.0</v>
      </c>
      <c r="D51" s="6">
        <v>1.0</v>
      </c>
      <c r="E51" s="7">
        <v>5.0</v>
      </c>
      <c r="F51" s="6">
        <f t="shared" si="9"/>
        <v>1</v>
      </c>
      <c r="G51" s="6">
        <v>2.0</v>
      </c>
      <c r="H51" s="6">
        <f t="shared" si="10"/>
        <v>4</v>
      </c>
      <c r="K51" s="6">
        <v>1.0</v>
      </c>
      <c r="L51" s="7">
        <f t="shared" si="11"/>
        <v>4</v>
      </c>
      <c r="M51" s="6">
        <v>1.0</v>
      </c>
      <c r="N51" s="6">
        <v>3.0</v>
      </c>
      <c r="P51" s="5">
        <v>3.0</v>
      </c>
      <c r="Q51" s="6">
        <v>10.0</v>
      </c>
      <c r="R51" s="7">
        <v>3.0</v>
      </c>
      <c r="S51" s="7">
        <f t="shared" si="12"/>
        <v>16</v>
      </c>
      <c r="V51" s="8" t="s">
        <v>42</v>
      </c>
    </row>
    <row r="52" ht="15.75" customHeight="1">
      <c r="A52" s="2">
        <v>50.0</v>
      </c>
      <c r="B52" s="6">
        <v>2.0</v>
      </c>
      <c r="C52" s="8">
        <v>2.0</v>
      </c>
      <c r="D52" s="6">
        <v>1.0</v>
      </c>
      <c r="E52" s="6">
        <v>4.0</v>
      </c>
      <c r="F52" s="6">
        <f t="shared" si="9"/>
        <v>2</v>
      </c>
      <c r="G52" s="6">
        <v>4.0</v>
      </c>
      <c r="H52" s="6">
        <f t="shared" si="10"/>
        <v>2</v>
      </c>
      <c r="K52" s="6">
        <v>2.0</v>
      </c>
      <c r="L52" s="7">
        <f t="shared" si="11"/>
        <v>3</v>
      </c>
      <c r="M52" s="6">
        <v>2.0</v>
      </c>
      <c r="N52" s="6">
        <v>2.0</v>
      </c>
      <c r="P52" s="5">
        <v>2.0</v>
      </c>
      <c r="Q52" s="6">
        <v>2.0</v>
      </c>
      <c r="R52" s="7">
        <v>2.0</v>
      </c>
      <c r="S52" s="7">
        <f t="shared" si="12"/>
        <v>13</v>
      </c>
      <c r="V52" s="8" t="s">
        <v>43</v>
      </c>
    </row>
    <row r="53" ht="15.75" customHeight="1">
      <c r="A53" s="2">
        <v>51.0</v>
      </c>
      <c r="B53" s="6">
        <v>2.0</v>
      </c>
      <c r="C53" s="5">
        <v>1.0</v>
      </c>
      <c r="D53" s="6">
        <v>1.0</v>
      </c>
      <c r="E53" s="6">
        <v>3.0</v>
      </c>
      <c r="F53" s="6">
        <f t="shared" si="9"/>
        <v>3</v>
      </c>
      <c r="G53" s="6">
        <v>2.0</v>
      </c>
      <c r="H53" s="6">
        <f t="shared" si="10"/>
        <v>4</v>
      </c>
      <c r="K53" s="6">
        <v>2.0</v>
      </c>
      <c r="L53" s="7">
        <f t="shared" si="11"/>
        <v>3</v>
      </c>
      <c r="M53" s="6">
        <v>1.0</v>
      </c>
      <c r="N53" s="5">
        <v>2.0</v>
      </c>
      <c r="O53" s="8">
        <v>1.0</v>
      </c>
      <c r="P53" s="5">
        <v>1.0</v>
      </c>
      <c r="Q53" s="6">
        <v>2.0</v>
      </c>
      <c r="R53" s="7">
        <v>2.0</v>
      </c>
      <c r="S53" s="7">
        <f t="shared" si="12"/>
        <v>14</v>
      </c>
      <c r="V53" s="8" t="s">
        <v>44</v>
      </c>
    </row>
    <row r="54" ht="15.75" customHeight="1">
      <c r="A54" s="2">
        <v>52.0</v>
      </c>
      <c r="B54" s="6">
        <v>2.0</v>
      </c>
      <c r="C54" s="8">
        <v>2.0</v>
      </c>
      <c r="D54" s="6">
        <v>1.0</v>
      </c>
      <c r="E54" s="6">
        <v>4.0</v>
      </c>
      <c r="F54" s="6">
        <f t="shared" si="9"/>
        <v>2</v>
      </c>
      <c r="G54" s="6">
        <v>4.0</v>
      </c>
      <c r="H54" s="6">
        <f t="shared" si="10"/>
        <v>2</v>
      </c>
      <c r="K54" s="6">
        <v>3.0</v>
      </c>
      <c r="L54" s="7">
        <f t="shared" si="11"/>
        <v>2</v>
      </c>
      <c r="M54" s="6">
        <v>1.0</v>
      </c>
      <c r="N54" s="6">
        <v>2.0</v>
      </c>
      <c r="P54" s="5">
        <v>2.0</v>
      </c>
      <c r="Q54" s="6">
        <v>0.0</v>
      </c>
      <c r="R54" s="7">
        <v>1.0</v>
      </c>
      <c r="S54" s="7">
        <f t="shared" si="12"/>
        <v>10</v>
      </c>
      <c r="V54" s="8" t="s">
        <v>45</v>
      </c>
    </row>
    <row r="55" ht="15.75" customHeight="1">
      <c r="A55" s="2">
        <v>53.0</v>
      </c>
      <c r="B55" s="6">
        <v>2.0</v>
      </c>
      <c r="C55" s="8">
        <v>1.0</v>
      </c>
      <c r="D55" s="6">
        <v>1.0</v>
      </c>
      <c r="E55" s="6">
        <v>4.0</v>
      </c>
      <c r="F55" s="6">
        <f t="shared" si="9"/>
        <v>2</v>
      </c>
      <c r="G55" s="6">
        <v>4.0</v>
      </c>
      <c r="H55" s="6">
        <f t="shared" si="10"/>
        <v>2</v>
      </c>
      <c r="K55" s="6">
        <v>3.0</v>
      </c>
      <c r="L55" s="7">
        <f t="shared" si="11"/>
        <v>2</v>
      </c>
      <c r="M55" s="6">
        <v>2.0</v>
      </c>
      <c r="N55" s="6">
        <v>2.0</v>
      </c>
      <c r="P55" s="5">
        <v>2.0</v>
      </c>
      <c r="Q55" s="6">
        <v>1.0</v>
      </c>
      <c r="R55" s="7">
        <v>2.0</v>
      </c>
      <c r="S55" s="7">
        <f t="shared" si="12"/>
        <v>12</v>
      </c>
    </row>
    <row r="56" ht="15.75" customHeight="1">
      <c r="A56" s="2">
        <v>54.0</v>
      </c>
      <c r="B56" s="6">
        <v>2.0</v>
      </c>
      <c r="C56" s="8">
        <v>2.0</v>
      </c>
      <c r="D56" s="6">
        <v>1.0</v>
      </c>
      <c r="E56" s="7">
        <v>5.0</v>
      </c>
      <c r="F56" s="6">
        <f t="shared" si="9"/>
        <v>1</v>
      </c>
      <c r="G56" s="7">
        <v>5.0</v>
      </c>
      <c r="H56" s="6">
        <f t="shared" si="10"/>
        <v>1</v>
      </c>
      <c r="K56" s="6">
        <v>2.0</v>
      </c>
      <c r="L56" s="7">
        <f t="shared" si="11"/>
        <v>3</v>
      </c>
      <c r="M56" s="6">
        <v>1.0</v>
      </c>
      <c r="N56" s="6">
        <v>1.0</v>
      </c>
      <c r="P56" s="5">
        <v>1.0</v>
      </c>
      <c r="Q56" s="6">
        <v>3.0</v>
      </c>
      <c r="R56" s="7">
        <v>2.0</v>
      </c>
      <c r="S56" s="7">
        <f t="shared" si="12"/>
        <v>9</v>
      </c>
    </row>
    <row r="57" ht="15.75" customHeight="1">
      <c r="A57" s="2">
        <v>55.0</v>
      </c>
      <c r="B57" s="6">
        <v>2.0</v>
      </c>
      <c r="C57" s="8">
        <v>1.0</v>
      </c>
      <c r="D57" s="6">
        <v>1.0</v>
      </c>
      <c r="E57" s="6">
        <v>3.0</v>
      </c>
      <c r="F57" s="6">
        <f t="shared" si="9"/>
        <v>3</v>
      </c>
      <c r="G57" s="6">
        <v>2.0</v>
      </c>
      <c r="H57" s="6">
        <f t="shared" si="10"/>
        <v>4</v>
      </c>
      <c r="K57" s="6">
        <v>1.0</v>
      </c>
      <c r="L57" s="7">
        <f t="shared" si="11"/>
        <v>4</v>
      </c>
      <c r="M57" s="6">
        <v>3.0</v>
      </c>
      <c r="N57" s="6">
        <v>4.0</v>
      </c>
      <c r="P57" s="5">
        <v>4.0</v>
      </c>
      <c r="Q57" s="6">
        <v>8.0</v>
      </c>
      <c r="R57" s="7">
        <v>3.0</v>
      </c>
      <c r="S57" s="7">
        <f t="shared" si="12"/>
        <v>21</v>
      </c>
    </row>
    <row r="58" ht="15.75" customHeight="1">
      <c r="A58" s="2">
        <v>56.0</v>
      </c>
      <c r="B58" s="6">
        <v>1.0</v>
      </c>
      <c r="D58" s="6">
        <v>1.0</v>
      </c>
      <c r="E58" s="6">
        <v>1.0</v>
      </c>
      <c r="F58" s="6">
        <f t="shared" si="9"/>
        <v>5</v>
      </c>
      <c r="G58" s="6">
        <v>2.0</v>
      </c>
      <c r="H58" s="6">
        <f t="shared" si="10"/>
        <v>4</v>
      </c>
      <c r="K58" s="6">
        <v>2.0</v>
      </c>
      <c r="L58" s="7">
        <f t="shared" si="11"/>
        <v>3</v>
      </c>
      <c r="M58" s="6">
        <v>4.0</v>
      </c>
      <c r="O58" s="5">
        <v>2.0</v>
      </c>
      <c r="P58" s="5">
        <v>1.0</v>
      </c>
      <c r="Q58" s="6">
        <v>10.0</v>
      </c>
      <c r="R58" s="7">
        <v>3.0</v>
      </c>
      <c r="S58" s="7">
        <f t="shared" si="12"/>
        <v>20</v>
      </c>
    </row>
    <row r="59" ht="15.75" customHeight="1">
      <c r="A59" s="2">
        <v>57.0</v>
      </c>
      <c r="B59" s="6">
        <v>2.0</v>
      </c>
      <c r="C59" s="8">
        <v>1.0</v>
      </c>
      <c r="D59" s="6">
        <v>1.0</v>
      </c>
      <c r="E59" s="6">
        <v>3.0</v>
      </c>
      <c r="F59" s="6">
        <f t="shared" si="9"/>
        <v>3</v>
      </c>
      <c r="G59" s="6">
        <v>2.0</v>
      </c>
      <c r="H59" s="6">
        <f t="shared" si="10"/>
        <v>4</v>
      </c>
      <c r="K59" s="6">
        <v>2.0</v>
      </c>
      <c r="L59" s="7">
        <f t="shared" si="11"/>
        <v>3</v>
      </c>
      <c r="M59" s="6">
        <v>2.0</v>
      </c>
      <c r="O59" s="6"/>
      <c r="P59" s="7">
        <v>1.0</v>
      </c>
      <c r="Q59" s="6">
        <v>12.0</v>
      </c>
      <c r="R59" s="7">
        <v>4.0</v>
      </c>
      <c r="S59" s="7">
        <f t="shared" si="12"/>
        <v>17</v>
      </c>
    </row>
    <row r="60" ht="15.75" customHeight="1">
      <c r="A60" s="11">
        <v>58.0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15.75" customHeight="1">
      <c r="A61" s="2">
        <v>59.0</v>
      </c>
      <c r="B61" s="6">
        <v>2.0</v>
      </c>
      <c r="C61" s="8">
        <v>1.0</v>
      </c>
      <c r="D61" s="6">
        <v>2.0</v>
      </c>
      <c r="E61" s="6">
        <v>4.0</v>
      </c>
      <c r="F61" s="6">
        <f t="shared" ref="F61:F64" si="13">6-E61</f>
        <v>2</v>
      </c>
      <c r="G61" s="6">
        <v>2.0</v>
      </c>
      <c r="H61" s="6">
        <f t="shared" ref="H61:H64" si="14">6-G61</f>
        <v>4</v>
      </c>
      <c r="K61" s="6">
        <v>2.0</v>
      </c>
      <c r="L61" s="7">
        <f t="shared" ref="L61:L64" si="15">5-K61</f>
        <v>3</v>
      </c>
      <c r="M61" s="6">
        <v>1.0</v>
      </c>
      <c r="N61" s="6">
        <v>2.0</v>
      </c>
      <c r="P61" s="5">
        <v>2.0</v>
      </c>
      <c r="Q61" s="6">
        <v>8.0</v>
      </c>
      <c r="R61" s="7">
        <v>3.0</v>
      </c>
      <c r="S61" s="7">
        <f t="shared" ref="S61:S64" si="16">F61+H61+J61+L61+M61+P61+R61</f>
        <v>15</v>
      </c>
    </row>
    <row r="62" ht="15.75" customHeight="1">
      <c r="A62" s="2">
        <v>60.0</v>
      </c>
      <c r="B62" s="6">
        <v>2.0</v>
      </c>
      <c r="C62" s="8">
        <v>2.0</v>
      </c>
      <c r="D62" s="6">
        <v>2.0</v>
      </c>
      <c r="E62" s="5">
        <v>5.0</v>
      </c>
      <c r="F62" s="6">
        <f t="shared" si="13"/>
        <v>1</v>
      </c>
      <c r="G62" s="7">
        <v>5.0</v>
      </c>
      <c r="H62" s="6">
        <f t="shared" si="14"/>
        <v>1</v>
      </c>
      <c r="K62" s="6">
        <v>3.0</v>
      </c>
      <c r="L62" s="7">
        <f t="shared" si="15"/>
        <v>2</v>
      </c>
      <c r="M62" s="6">
        <v>1.0</v>
      </c>
      <c r="O62" s="8">
        <v>1.0</v>
      </c>
      <c r="P62" s="5">
        <v>1.0</v>
      </c>
      <c r="Q62" s="6">
        <v>0.0</v>
      </c>
      <c r="R62" s="7">
        <v>1.0</v>
      </c>
      <c r="S62" s="7">
        <f t="shared" si="16"/>
        <v>7</v>
      </c>
    </row>
    <row r="63" ht="15.75" customHeight="1">
      <c r="A63" s="12">
        <v>201.0</v>
      </c>
      <c r="B63" s="12">
        <v>1.0</v>
      </c>
      <c r="C63" s="13"/>
      <c r="D63" s="12">
        <v>1.0</v>
      </c>
      <c r="E63" s="14">
        <v>2.0</v>
      </c>
      <c r="F63" s="12">
        <f t="shared" si="13"/>
        <v>4</v>
      </c>
      <c r="G63" s="12">
        <v>4.0</v>
      </c>
      <c r="H63" s="12">
        <f t="shared" si="14"/>
        <v>2</v>
      </c>
      <c r="I63" s="13"/>
      <c r="J63" s="13"/>
      <c r="K63" s="12">
        <v>3.0</v>
      </c>
      <c r="L63" s="15">
        <f t="shared" si="15"/>
        <v>2</v>
      </c>
      <c r="M63" s="12">
        <v>2.0</v>
      </c>
      <c r="N63" s="12">
        <v>3.0</v>
      </c>
      <c r="O63" s="13"/>
      <c r="P63" s="16">
        <v>3.0</v>
      </c>
      <c r="Q63" s="12">
        <v>10.0</v>
      </c>
      <c r="R63" s="15">
        <v>3.0</v>
      </c>
      <c r="S63" s="15">
        <f t="shared" si="16"/>
        <v>16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ht="15.75" customHeight="1">
      <c r="A64" s="2">
        <v>61.0</v>
      </c>
      <c r="B64" s="6">
        <v>1.0</v>
      </c>
      <c r="C64" s="6"/>
      <c r="D64" s="6">
        <v>1.0</v>
      </c>
      <c r="E64" s="6">
        <v>2.0</v>
      </c>
      <c r="F64" s="6">
        <f t="shared" si="13"/>
        <v>4</v>
      </c>
      <c r="G64" s="6">
        <v>1.0</v>
      </c>
      <c r="H64" s="6">
        <f t="shared" si="14"/>
        <v>5</v>
      </c>
      <c r="I64" s="6"/>
      <c r="J64" s="6"/>
      <c r="K64" s="6">
        <v>3.0</v>
      </c>
      <c r="L64" s="7">
        <f t="shared" si="15"/>
        <v>2</v>
      </c>
      <c r="M64" s="6">
        <v>2.0</v>
      </c>
      <c r="N64" s="6"/>
      <c r="O64" s="6"/>
      <c r="P64" s="7">
        <v>1.0</v>
      </c>
      <c r="Q64" s="6">
        <v>1.0</v>
      </c>
      <c r="R64" s="7">
        <v>2.0</v>
      </c>
      <c r="S64" s="7">
        <f t="shared" si="16"/>
        <v>16</v>
      </c>
    </row>
    <row r="65" ht="15.75" customHeight="1">
      <c r="A65" s="11">
        <v>62.0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7"/>
      <c r="M65" s="11"/>
      <c r="N65" s="11"/>
      <c r="O65" s="11"/>
      <c r="P65" s="17"/>
      <c r="Q65" s="11"/>
      <c r="R65" s="11"/>
      <c r="S65" s="17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ht="15.75" customHeight="1">
      <c r="A66" s="11">
        <v>63.0</v>
      </c>
      <c r="B66" s="18"/>
      <c r="C66" s="18"/>
      <c r="D66" s="18"/>
      <c r="E66" s="18"/>
      <c r="F66" s="11"/>
      <c r="G66" s="18"/>
      <c r="H66" s="11"/>
      <c r="I66" s="18"/>
      <c r="J66" s="18"/>
      <c r="K66" s="18"/>
      <c r="L66" s="17"/>
      <c r="M66" s="18"/>
      <c r="N66" s="18"/>
      <c r="O66" s="18"/>
      <c r="P66" s="18"/>
      <c r="Q66" s="18"/>
      <c r="R66" s="18"/>
      <c r="S66" s="17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ht="15.75" customHeight="1">
      <c r="A67" s="2">
        <v>64.0</v>
      </c>
      <c r="B67" s="8">
        <v>2.0</v>
      </c>
      <c r="C67" s="8">
        <v>1.0</v>
      </c>
      <c r="D67" s="8">
        <v>1.0</v>
      </c>
      <c r="E67" s="8">
        <v>4.0</v>
      </c>
      <c r="F67" s="6">
        <f t="shared" ref="F67:F94" si="17">6-E67</f>
        <v>2</v>
      </c>
      <c r="G67" s="8">
        <v>4.0</v>
      </c>
      <c r="H67" s="6">
        <f t="shared" ref="H67:H94" si="18">6-G67</f>
        <v>2</v>
      </c>
      <c r="K67" s="8">
        <v>2.0</v>
      </c>
      <c r="L67" s="7">
        <f t="shared" ref="L67:L97" si="19">5-K67</f>
        <v>3</v>
      </c>
      <c r="M67" s="8">
        <v>1.0</v>
      </c>
      <c r="N67" s="8">
        <v>1.0</v>
      </c>
      <c r="O67" s="8">
        <v>2.0</v>
      </c>
      <c r="P67" s="5">
        <v>2.0</v>
      </c>
      <c r="Q67" s="8">
        <v>6.0</v>
      </c>
      <c r="R67" s="5">
        <v>3.0</v>
      </c>
      <c r="S67" s="7">
        <f t="shared" ref="S67:S97" si="20">F67+H67+J67+L67+M67+P67+R67</f>
        <v>13</v>
      </c>
    </row>
    <row r="68" ht="15.75" customHeight="1">
      <c r="A68" s="2">
        <v>65.0</v>
      </c>
      <c r="B68" s="8">
        <v>2.0</v>
      </c>
      <c r="C68" s="8">
        <v>2.0</v>
      </c>
      <c r="D68" s="8">
        <v>2.0</v>
      </c>
      <c r="E68" s="8">
        <v>4.0</v>
      </c>
      <c r="F68" s="6">
        <f t="shared" si="17"/>
        <v>2</v>
      </c>
      <c r="G68" s="8">
        <v>4.0</v>
      </c>
      <c r="H68" s="6">
        <f t="shared" si="18"/>
        <v>2</v>
      </c>
      <c r="K68" s="8">
        <v>3.0</v>
      </c>
      <c r="L68" s="7">
        <f t="shared" si="19"/>
        <v>2</v>
      </c>
      <c r="M68" s="8">
        <v>2.0</v>
      </c>
      <c r="O68" s="6"/>
      <c r="P68" s="7">
        <v>1.0</v>
      </c>
      <c r="Q68" s="8">
        <v>2.0</v>
      </c>
      <c r="R68" s="5">
        <v>2.0</v>
      </c>
      <c r="S68" s="7">
        <f t="shared" si="20"/>
        <v>11</v>
      </c>
    </row>
    <row r="69" ht="15.75" customHeight="1">
      <c r="A69" s="2">
        <v>66.0</v>
      </c>
      <c r="B69" s="8">
        <v>1.0</v>
      </c>
      <c r="D69" s="8">
        <v>2.0</v>
      </c>
      <c r="E69" s="8">
        <v>2.0</v>
      </c>
      <c r="F69" s="6">
        <f t="shared" si="17"/>
        <v>4</v>
      </c>
      <c r="G69" s="8">
        <v>2.0</v>
      </c>
      <c r="H69" s="6">
        <f t="shared" si="18"/>
        <v>4</v>
      </c>
      <c r="K69" s="8">
        <v>2.0</v>
      </c>
      <c r="L69" s="7">
        <f t="shared" si="19"/>
        <v>3</v>
      </c>
      <c r="M69" s="8">
        <v>1.0</v>
      </c>
      <c r="N69" s="8">
        <v>1.0</v>
      </c>
      <c r="O69" s="8">
        <v>2.0</v>
      </c>
      <c r="P69" s="5">
        <v>2.0</v>
      </c>
      <c r="Q69" s="8">
        <v>15.0</v>
      </c>
      <c r="R69" s="5">
        <v>4.0</v>
      </c>
      <c r="S69" s="7">
        <f t="shared" si="20"/>
        <v>18</v>
      </c>
    </row>
    <row r="70" ht="15.75" customHeight="1">
      <c r="A70" s="2">
        <v>67.0</v>
      </c>
      <c r="B70" s="8">
        <v>2.0</v>
      </c>
      <c r="C70" s="8">
        <v>2.0</v>
      </c>
      <c r="D70" s="8">
        <v>2.0</v>
      </c>
      <c r="E70" s="5">
        <v>5.0</v>
      </c>
      <c r="F70" s="6">
        <f t="shared" si="17"/>
        <v>1</v>
      </c>
      <c r="G70" s="5">
        <v>5.0</v>
      </c>
      <c r="H70" s="6">
        <f t="shared" si="18"/>
        <v>1</v>
      </c>
      <c r="I70" s="19">
        <v>5.0</v>
      </c>
      <c r="J70" s="19">
        <f t="shared" ref="J70:J71" si="21">6-I70</f>
        <v>1</v>
      </c>
      <c r="K70" s="8">
        <v>3.0</v>
      </c>
      <c r="L70" s="7">
        <f t="shared" si="19"/>
        <v>2</v>
      </c>
      <c r="M70" s="8">
        <v>1.0</v>
      </c>
      <c r="N70" s="8">
        <v>2.0</v>
      </c>
      <c r="P70" s="5">
        <v>1.0</v>
      </c>
      <c r="Q70" s="8">
        <v>2.0</v>
      </c>
      <c r="R70" s="5">
        <v>2.0</v>
      </c>
      <c r="S70" s="7">
        <f t="shared" si="20"/>
        <v>9</v>
      </c>
      <c r="T70" s="20" t="s">
        <v>46</v>
      </c>
    </row>
    <row r="71" ht="15.75" customHeight="1">
      <c r="A71" s="2">
        <v>68.0</v>
      </c>
      <c r="B71" s="8">
        <v>2.0</v>
      </c>
      <c r="C71" s="8">
        <v>2.0</v>
      </c>
      <c r="D71" s="8">
        <v>2.0</v>
      </c>
      <c r="E71" s="5">
        <v>5.0</v>
      </c>
      <c r="F71" s="6">
        <f t="shared" si="17"/>
        <v>1</v>
      </c>
      <c r="G71" s="5">
        <v>5.0</v>
      </c>
      <c r="H71" s="6">
        <f t="shared" si="18"/>
        <v>1</v>
      </c>
      <c r="I71" s="19">
        <v>5.0</v>
      </c>
      <c r="J71" s="19">
        <f t="shared" si="21"/>
        <v>1</v>
      </c>
      <c r="K71" s="8">
        <v>3.0</v>
      </c>
      <c r="L71" s="7">
        <f t="shared" si="19"/>
        <v>2</v>
      </c>
      <c r="M71" s="8">
        <v>1.0</v>
      </c>
      <c r="N71" s="8">
        <v>2.0</v>
      </c>
      <c r="P71" s="5">
        <v>1.0</v>
      </c>
      <c r="Q71" s="8">
        <v>0.0</v>
      </c>
      <c r="R71" s="5">
        <v>1.0</v>
      </c>
      <c r="S71" s="7">
        <f t="shared" si="20"/>
        <v>8</v>
      </c>
      <c r="T71" s="20" t="s">
        <v>46</v>
      </c>
    </row>
    <row r="72" ht="15.75" customHeight="1">
      <c r="A72" s="2">
        <v>69.0</v>
      </c>
      <c r="B72" s="8">
        <v>2.0</v>
      </c>
      <c r="C72" s="8">
        <v>1.0</v>
      </c>
      <c r="D72" s="8">
        <v>2.0</v>
      </c>
      <c r="E72" s="8">
        <v>3.0</v>
      </c>
      <c r="F72" s="6">
        <f t="shared" si="17"/>
        <v>3</v>
      </c>
      <c r="G72" s="8">
        <v>4.0</v>
      </c>
      <c r="H72" s="6">
        <f t="shared" si="18"/>
        <v>2</v>
      </c>
      <c r="K72" s="8">
        <v>3.0</v>
      </c>
      <c r="L72" s="7">
        <f t="shared" si="19"/>
        <v>2</v>
      </c>
      <c r="M72" s="8">
        <v>1.0</v>
      </c>
      <c r="N72" s="8">
        <v>1.0</v>
      </c>
      <c r="O72" s="8">
        <v>3.0</v>
      </c>
      <c r="P72" s="5">
        <v>3.0</v>
      </c>
      <c r="Q72" s="8">
        <v>4.0</v>
      </c>
      <c r="R72" s="5">
        <v>2.0</v>
      </c>
      <c r="S72" s="7">
        <f t="shared" si="20"/>
        <v>13</v>
      </c>
    </row>
    <row r="73" ht="15.75" customHeight="1">
      <c r="A73" s="2">
        <v>70.0</v>
      </c>
      <c r="B73" s="8">
        <v>1.0</v>
      </c>
      <c r="D73" s="8">
        <v>1.0</v>
      </c>
      <c r="E73" s="8">
        <v>4.0</v>
      </c>
      <c r="F73" s="6">
        <f t="shared" si="17"/>
        <v>2</v>
      </c>
      <c r="G73" s="8">
        <v>1.0</v>
      </c>
      <c r="H73" s="6">
        <f t="shared" si="18"/>
        <v>5</v>
      </c>
      <c r="K73" s="8">
        <v>1.0</v>
      </c>
      <c r="L73" s="7">
        <f t="shared" si="19"/>
        <v>4</v>
      </c>
      <c r="M73" s="8">
        <v>4.0</v>
      </c>
      <c r="O73" s="6"/>
      <c r="P73" s="7">
        <v>1.0</v>
      </c>
      <c r="Q73" s="5">
        <v>0.0</v>
      </c>
      <c r="S73" s="7">
        <f t="shared" si="20"/>
        <v>16</v>
      </c>
    </row>
    <row r="74" ht="15.75" customHeight="1">
      <c r="A74" s="2">
        <v>71.0</v>
      </c>
      <c r="B74" s="8">
        <v>2.0</v>
      </c>
      <c r="C74" s="8">
        <v>2.0</v>
      </c>
      <c r="D74" s="8">
        <v>2.0</v>
      </c>
      <c r="E74" s="5">
        <v>5.0</v>
      </c>
      <c r="F74" s="6">
        <f t="shared" si="17"/>
        <v>1</v>
      </c>
      <c r="G74" s="5">
        <v>5.0</v>
      </c>
      <c r="H74" s="6">
        <f t="shared" si="18"/>
        <v>1</v>
      </c>
      <c r="K74" s="8">
        <v>3.0</v>
      </c>
      <c r="L74" s="7">
        <f t="shared" si="19"/>
        <v>2</v>
      </c>
      <c r="M74" s="8">
        <v>1.0</v>
      </c>
      <c r="N74" s="8">
        <v>2.0</v>
      </c>
      <c r="P74" s="5">
        <v>1.0</v>
      </c>
      <c r="Q74" s="8">
        <v>0.0</v>
      </c>
      <c r="R74" s="5">
        <v>1.0</v>
      </c>
      <c r="S74" s="7">
        <f t="shared" si="20"/>
        <v>7</v>
      </c>
    </row>
    <row r="75" ht="15.75" customHeight="1">
      <c r="A75" s="2">
        <v>72.0</v>
      </c>
      <c r="B75" s="8">
        <v>2.0</v>
      </c>
      <c r="C75" s="8">
        <v>2.0</v>
      </c>
      <c r="D75" s="8">
        <v>1.0</v>
      </c>
      <c r="E75" s="5">
        <v>5.0</v>
      </c>
      <c r="F75" s="6">
        <f t="shared" si="17"/>
        <v>1</v>
      </c>
      <c r="G75" s="5">
        <v>5.0</v>
      </c>
      <c r="H75" s="6">
        <f t="shared" si="18"/>
        <v>1</v>
      </c>
      <c r="K75" s="8">
        <v>3.0</v>
      </c>
      <c r="L75" s="7">
        <f t="shared" si="19"/>
        <v>2</v>
      </c>
      <c r="M75" s="8">
        <v>1.0</v>
      </c>
      <c r="N75" s="8">
        <v>2.0</v>
      </c>
      <c r="P75" s="5">
        <v>1.0</v>
      </c>
      <c r="Q75" s="8">
        <v>0.0</v>
      </c>
      <c r="R75" s="5">
        <v>1.0</v>
      </c>
      <c r="S75" s="7">
        <f t="shared" si="20"/>
        <v>7</v>
      </c>
    </row>
    <row r="76" ht="15.75" customHeight="1">
      <c r="A76" s="2">
        <v>73.0</v>
      </c>
      <c r="B76" s="8">
        <v>2.0</v>
      </c>
      <c r="C76" s="8">
        <v>1.0</v>
      </c>
      <c r="D76" s="8">
        <v>2.0</v>
      </c>
      <c r="E76" s="8">
        <v>4.0</v>
      </c>
      <c r="F76" s="6">
        <f t="shared" si="17"/>
        <v>2</v>
      </c>
      <c r="G76" s="8">
        <v>4.0</v>
      </c>
      <c r="H76" s="6">
        <f t="shared" si="18"/>
        <v>2</v>
      </c>
      <c r="K76" s="8">
        <v>2.0</v>
      </c>
      <c r="L76" s="7">
        <f t="shared" si="19"/>
        <v>3</v>
      </c>
      <c r="M76" s="8">
        <v>1.0</v>
      </c>
      <c r="N76" s="8">
        <v>1.0</v>
      </c>
      <c r="O76" s="8">
        <v>5.0</v>
      </c>
      <c r="P76" s="5">
        <v>5.0</v>
      </c>
      <c r="Q76" s="8">
        <v>8.0</v>
      </c>
      <c r="R76" s="5">
        <v>3.0</v>
      </c>
      <c r="S76" s="7">
        <f t="shared" si="20"/>
        <v>16</v>
      </c>
    </row>
    <row r="77" ht="15.75" customHeight="1">
      <c r="A77" s="2">
        <v>74.0</v>
      </c>
      <c r="B77" s="8">
        <v>2.0</v>
      </c>
      <c r="C77" s="8">
        <v>2.0</v>
      </c>
      <c r="D77" s="8">
        <v>2.0</v>
      </c>
      <c r="E77" s="5">
        <v>5.0</v>
      </c>
      <c r="F77" s="6">
        <f t="shared" si="17"/>
        <v>1</v>
      </c>
      <c r="G77" s="5">
        <v>5.0</v>
      </c>
      <c r="H77" s="6">
        <f t="shared" si="18"/>
        <v>1</v>
      </c>
      <c r="I77" s="19">
        <v>5.0</v>
      </c>
      <c r="J77" s="19">
        <f>6-I77</f>
        <v>1</v>
      </c>
      <c r="K77" s="8">
        <v>3.0</v>
      </c>
      <c r="L77" s="7">
        <f t="shared" si="19"/>
        <v>2</v>
      </c>
      <c r="M77" s="8">
        <v>1.0</v>
      </c>
      <c r="N77" s="8">
        <v>2.0</v>
      </c>
      <c r="O77" s="8">
        <v>1.0</v>
      </c>
      <c r="P77" s="5">
        <v>1.0</v>
      </c>
      <c r="Q77" s="8">
        <v>0.0</v>
      </c>
      <c r="R77" s="5">
        <v>1.0</v>
      </c>
      <c r="S77" s="7">
        <f t="shared" si="20"/>
        <v>8</v>
      </c>
      <c r="T77" s="20" t="s">
        <v>46</v>
      </c>
    </row>
    <row r="78" ht="15.75" customHeight="1">
      <c r="A78" s="2">
        <v>75.0</v>
      </c>
      <c r="B78" s="8">
        <v>1.0</v>
      </c>
      <c r="D78" s="8">
        <v>2.0</v>
      </c>
      <c r="E78" s="8">
        <v>3.0</v>
      </c>
      <c r="F78" s="6">
        <f t="shared" si="17"/>
        <v>3</v>
      </c>
      <c r="G78" s="8">
        <v>1.0</v>
      </c>
      <c r="H78" s="6">
        <f t="shared" si="18"/>
        <v>5</v>
      </c>
      <c r="K78" s="8">
        <v>1.0</v>
      </c>
      <c r="L78" s="7">
        <f t="shared" si="19"/>
        <v>4</v>
      </c>
      <c r="M78" s="8">
        <v>6.0</v>
      </c>
      <c r="O78" s="6"/>
      <c r="P78" s="7">
        <v>1.0</v>
      </c>
      <c r="Q78" s="8">
        <v>7.0</v>
      </c>
      <c r="R78" s="5">
        <v>3.0</v>
      </c>
      <c r="S78" s="7">
        <f t="shared" si="20"/>
        <v>22</v>
      </c>
    </row>
    <row r="79" ht="15.75" customHeight="1">
      <c r="A79" s="2">
        <v>76.0</v>
      </c>
      <c r="B79" s="8">
        <v>1.0</v>
      </c>
      <c r="D79" s="8">
        <v>1.0</v>
      </c>
      <c r="E79" s="8">
        <v>2.0</v>
      </c>
      <c r="F79" s="6">
        <f t="shared" si="17"/>
        <v>4</v>
      </c>
      <c r="G79" s="8">
        <v>1.0</v>
      </c>
      <c r="H79" s="6">
        <f t="shared" si="18"/>
        <v>5</v>
      </c>
      <c r="K79" s="8">
        <v>2.0</v>
      </c>
      <c r="L79" s="7">
        <f t="shared" si="19"/>
        <v>3</v>
      </c>
      <c r="M79" s="8">
        <v>1.0</v>
      </c>
      <c r="N79" s="8">
        <v>1.0</v>
      </c>
      <c r="O79" s="8">
        <v>2.0</v>
      </c>
      <c r="P79" s="5">
        <v>2.0</v>
      </c>
      <c r="Q79" s="8">
        <v>10.0</v>
      </c>
      <c r="R79" s="5">
        <v>3.0</v>
      </c>
      <c r="S79" s="7">
        <f t="shared" si="20"/>
        <v>18</v>
      </c>
    </row>
    <row r="80" ht="15.75" customHeight="1">
      <c r="A80" s="2">
        <v>77.0</v>
      </c>
      <c r="B80" s="8">
        <v>1.0</v>
      </c>
      <c r="D80" s="8">
        <v>1.0</v>
      </c>
      <c r="E80" s="8">
        <v>2.0</v>
      </c>
      <c r="F80" s="6">
        <f t="shared" si="17"/>
        <v>4</v>
      </c>
      <c r="G80" s="8">
        <v>2.0</v>
      </c>
      <c r="H80" s="6">
        <f t="shared" si="18"/>
        <v>4</v>
      </c>
      <c r="K80" s="8">
        <v>1.0</v>
      </c>
      <c r="L80" s="7">
        <f t="shared" si="19"/>
        <v>4</v>
      </c>
      <c r="M80" s="8">
        <v>2.0</v>
      </c>
      <c r="N80" s="8">
        <v>2.0</v>
      </c>
      <c r="O80" s="6"/>
      <c r="P80" s="7">
        <v>1.0</v>
      </c>
      <c r="Q80" s="8">
        <v>11.0</v>
      </c>
      <c r="R80" s="5">
        <v>4.0</v>
      </c>
      <c r="S80" s="7">
        <f t="shared" si="20"/>
        <v>19</v>
      </c>
    </row>
    <row r="81" ht="15.75" customHeight="1">
      <c r="A81" s="2">
        <v>78.0</v>
      </c>
      <c r="B81" s="8">
        <v>1.0</v>
      </c>
      <c r="D81" s="8">
        <v>1.0</v>
      </c>
      <c r="E81" s="8">
        <v>2.0</v>
      </c>
      <c r="F81" s="6">
        <f t="shared" si="17"/>
        <v>4</v>
      </c>
      <c r="G81" s="8">
        <v>1.0</v>
      </c>
      <c r="H81" s="6">
        <f t="shared" si="18"/>
        <v>5</v>
      </c>
      <c r="K81" s="8">
        <v>1.0</v>
      </c>
      <c r="L81" s="7">
        <f t="shared" si="19"/>
        <v>4</v>
      </c>
      <c r="M81" s="8">
        <v>3.0</v>
      </c>
      <c r="O81" s="6"/>
      <c r="P81" s="7">
        <v>1.0</v>
      </c>
      <c r="Q81" s="8">
        <v>8.0</v>
      </c>
      <c r="R81" s="5">
        <v>3.0</v>
      </c>
      <c r="S81" s="7">
        <f t="shared" si="20"/>
        <v>20</v>
      </c>
    </row>
    <row r="82" ht="15.75" customHeight="1">
      <c r="A82" s="2">
        <v>79.0</v>
      </c>
      <c r="B82" s="8">
        <v>2.0</v>
      </c>
      <c r="C82" s="8">
        <v>1.0</v>
      </c>
      <c r="D82" s="8">
        <v>1.0</v>
      </c>
      <c r="E82" s="8">
        <v>4.0</v>
      </c>
      <c r="F82" s="6">
        <f t="shared" si="17"/>
        <v>2</v>
      </c>
      <c r="G82" s="8">
        <v>2.0</v>
      </c>
      <c r="H82" s="6">
        <f t="shared" si="18"/>
        <v>4</v>
      </c>
      <c r="K82" s="8">
        <v>1.0</v>
      </c>
      <c r="L82" s="7">
        <f t="shared" si="19"/>
        <v>4</v>
      </c>
      <c r="M82" s="8">
        <v>2.0</v>
      </c>
      <c r="N82" s="8">
        <v>1.0</v>
      </c>
      <c r="O82" s="8">
        <v>4.0</v>
      </c>
      <c r="P82" s="5">
        <v>4.0</v>
      </c>
      <c r="Q82" s="8">
        <v>10.0</v>
      </c>
      <c r="R82" s="5">
        <v>3.0</v>
      </c>
      <c r="S82" s="7">
        <f t="shared" si="20"/>
        <v>19</v>
      </c>
    </row>
    <row r="83" ht="15.75" customHeight="1">
      <c r="A83" s="2">
        <v>80.0</v>
      </c>
      <c r="B83" s="8">
        <v>1.0</v>
      </c>
      <c r="D83" s="8">
        <v>1.0</v>
      </c>
      <c r="E83" s="8">
        <v>1.0</v>
      </c>
      <c r="F83" s="6">
        <f t="shared" si="17"/>
        <v>5</v>
      </c>
      <c r="G83" s="8">
        <v>1.0</v>
      </c>
      <c r="H83" s="6">
        <f t="shared" si="18"/>
        <v>5</v>
      </c>
      <c r="K83" s="8">
        <v>1.0</v>
      </c>
      <c r="L83" s="7">
        <f t="shared" si="19"/>
        <v>4</v>
      </c>
      <c r="M83" s="8">
        <v>3.0</v>
      </c>
      <c r="O83" s="6"/>
      <c r="P83" s="7">
        <v>1.0</v>
      </c>
      <c r="Q83" s="8">
        <v>10.0</v>
      </c>
      <c r="R83" s="5">
        <v>3.0</v>
      </c>
      <c r="S83" s="7">
        <f t="shared" si="20"/>
        <v>21</v>
      </c>
    </row>
    <row r="84" ht="15.75" customHeight="1">
      <c r="A84" s="2">
        <v>81.0</v>
      </c>
      <c r="B84" s="8">
        <v>2.0</v>
      </c>
      <c r="C84" s="8">
        <v>1.0</v>
      </c>
      <c r="D84" s="8">
        <v>2.0</v>
      </c>
      <c r="E84" s="8">
        <v>4.0</v>
      </c>
      <c r="F84" s="6">
        <f t="shared" si="17"/>
        <v>2</v>
      </c>
      <c r="G84" s="8">
        <v>4.0</v>
      </c>
      <c r="H84" s="6">
        <f t="shared" si="18"/>
        <v>2</v>
      </c>
      <c r="K84" s="8">
        <v>3.0</v>
      </c>
      <c r="L84" s="7">
        <f t="shared" si="19"/>
        <v>2</v>
      </c>
      <c r="M84" s="8">
        <v>1.0</v>
      </c>
      <c r="N84" s="8">
        <v>1.0</v>
      </c>
      <c r="O84" s="8">
        <v>2.0</v>
      </c>
      <c r="P84" s="5">
        <v>2.0</v>
      </c>
      <c r="Q84" s="8">
        <v>3.0</v>
      </c>
      <c r="R84" s="5">
        <v>2.0</v>
      </c>
      <c r="S84" s="7">
        <f t="shared" si="20"/>
        <v>11</v>
      </c>
    </row>
    <row r="85" ht="15.75" customHeight="1">
      <c r="A85" s="2">
        <v>82.0</v>
      </c>
      <c r="B85" s="8">
        <v>1.0</v>
      </c>
      <c r="D85" s="8">
        <v>1.0</v>
      </c>
      <c r="E85" s="8">
        <v>3.0</v>
      </c>
      <c r="F85" s="6">
        <f t="shared" si="17"/>
        <v>3</v>
      </c>
      <c r="G85" s="5">
        <v>5.0</v>
      </c>
      <c r="H85" s="6">
        <f t="shared" si="18"/>
        <v>1</v>
      </c>
      <c r="K85" s="8">
        <v>1.0</v>
      </c>
      <c r="L85" s="7">
        <f t="shared" si="19"/>
        <v>4</v>
      </c>
      <c r="M85" s="8">
        <v>2.0</v>
      </c>
      <c r="O85" s="6"/>
      <c r="P85" s="7">
        <v>1.0</v>
      </c>
      <c r="Q85" s="8">
        <v>9.0</v>
      </c>
      <c r="R85" s="5">
        <v>3.0</v>
      </c>
      <c r="S85" s="7">
        <f t="shared" si="20"/>
        <v>14</v>
      </c>
    </row>
    <row r="86" ht="15.75" customHeight="1">
      <c r="A86" s="2">
        <v>83.0</v>
      </c>
      <c r="B86" s="8">
        <v>2.0</v>
      </c>
      <c r="C86" s="8">
        <v>1.0</v>
      </c>
      <c r="D86" s="8">
        <v>1.0</v>
      </c>
      <c r="E86" s="8">
        <v>3.0</v>
      </c>
      <c r="F86" s="6">
        <f t="shared" si="17"/>
        <v>3</v>
      </c>
      <c r="G86" s="8">
        <v>2.0</v>
      </c>
      <c r="H86" s="6">
        <f t="shared" si="18"/>
        <v>4</v>
      </c>
      <c r="K86" s="8">
        <v>1.0</v>
      </c>
      <c r="L86" s="7">
        <f t="shared" si="19"/>
        <v>4</v>
      </c>
      <c r="M86" s="8">
        <v>1.0</v>
      </c>
      <c r="N86" s="8">
        <v>1.0</v>
      </c>
      <c r="O86" s="8">
        <v>2.0</v>
      </c>
      <c r="P86" s="5">
        <v>2.0</v>
      </c>
      <c r="Q86" s="8">
        <v>10.0</v>
      </c>
      <c r="R86" s="5">
        <v>3.0</v>
      </c>
      <c r="S86" s="7">
        <f t="shared" si="20"/>
        <v>17</v>
      </c>
    </row>
    <row r="87" ht="15.75" customHeight="1">
      <c r="A87" s="2">
        <v>84.0</v>
      </c>
      <c r="B87" s="8">
        <v>1.0</v>
      </c>
      <c r="D87" s="8">
        <v>1.0</v>
      </c>
      <c r="E87" s="8">
        <v>2.0</v>
      </c>
      <c r="F87" s="6">
        <f t="shared" si="17"/>
        <v>4</v>
      </c>
      <c r="G87" s="8">
        <v>1.0</v>
      </c>
      <c r="H87" s="6">
        <f t="shared" si="18"/>
        <v>5</v>
      </c>
      <c r="K87" s="8">
        <v>2.0</v>
      </c>
      <c r="L87" s="7">
        <f t="shared" si="19"/>
        <v>3</v>
      </c>
      <c r="M87" s="8">
        <v>2.0</v>
      </c>
      <c r="O87" s="6"/>
      <c r="P87" s="7">
        <v>1.0</v>
      </c>
      <c r="Q87" s="8">
        <v>10.0</v>
      </c>
      <c r="R87" s="5">
        <v>3.0</v>
      </c>
      <c r="S87" s="7">
        <f t="shared" si="20"/>
        <v>18</v>
      </c>
    </row>
    <row r="88" ht="15.75" customHeight="1">
      <c r="A88" s="2">
        <v>85.0</v>
      </c>
      <c r="B88" s="8">
        <v>2.0</v>
      </c>
      <c r="C88" s="8">
        <v>2.0</v>
      </c>
      <c r="D88" s="8">
        <v>2.0</v>
      </c>
      <c r="E88" s="8">
        <v>4.0</v>
      </c>
      <c r="F88" s="6">
        <f t="shared" si="17"/>
        <v>2</v>
      </c>
      <c r="G88" s="5">
        <v>5.0</v>
      </c>
      <c r="H88" s="6">
        <f t="shared" si="18"/>
        <v>1</v>
      </c>
      <c r="K88" s="8">
        <v>3.0</v>
      </c>
      <c r="L88" s="7">
        <f t="shared" si="19"/>
        <v>2</v>
      </c>
      <c r="M88" s="8">
        <v>1.0</v>
      </c>
      <c r="N88" s="8">
        <v>2.0</v>
      </c>
      <c r="P88" s="5">
        <v>1.0</v>
      </c>
      <c r="Q88" s="8">
        <v>1.5</v>
      </c>
      <c r="R88" s="5">
        <v>2.0</v>
      </c>
      <c r="S88" s="7">
        <f t="shared" si="20"/>
        <v>9</v>
      </c>
    </row>
    <row r="89" ht="15.75" customHeight="1">
      <c r="A89" s="2">
        <v>86.0</v>
      </c>
      <c r="B89" s="8">
        <v>2.0</v>
      </c>
      <c r="C89" s="8">
        <v>2.0</v>
      </c>
      <c r="D89" s="8">
        <v>2.0</v>
      </c>
      <c r="E89" s="8">
        <v>4.0</v>
      </c>
      <c r="F89" s="6">
        <f t="shared" si="17"/>
        <v>2</v>
      </c>
      <c r="G89" s="8">
        <v>4.0</v>
      </c>
      <c r="H89" s="6">
        <f t="shared" si="18"/>
        <v>2</v>
      </c>
      <c r="K89" s="8">
        <v>3.0</v>
      </c>
      <c r="L89" s="7">
        <f t="shared" si="19"/>
        <v>2</v>
      </c>
      <c r="M89" s="8">
        <v>1.0</v>
      </c>
      <c r="N89" s="8">
        <v>2.0</v>
      </c>
      <c r="P89" s="5">
        <v>1.0</v>
      </c>
      <c r="Q89" s="8">
        <v>1.0</v>
      </c>
      <c r="R89" s="5">
        <v>2.0</v>
      </c>
      <c r="S89" s="7">
        <f t="shared" si="20"/>
        <v>10</v>
      </c>
    </row>
    <row r="90" ht="15.75" customHeight="1">
      <c r="A90" s="2">
        <v>87.0</v>
      </c>
      <c r="B90" s="5">
        <v>2.0</v>
      </c>
      <c r="C90" s="5">
        <v>1.0</v>
      </c>
      <c r="D90" s="5">
        <v>2.0</v>
      </c>
      <c r="E90" s="5">
        <v>5.0</v>
      </c>
      <c r="F90" s="6">
        <f t="shared" si="17"/>
        <v>1</v>
      </c>
      <c r="G90" s="5">
        <v>3.0</v>
      </c>
      <c r="H90" s="6">
        <f t="shared" si="18"/>
        <v>3</v>
      </c>
      <c r="K90" s="5">
        <v>2.0</v>
      </c>
      <c r="L90" s="7">
        <f t="shared" si="19"/>
        <v>3</v>
      </c>
      <c r="M90" s="5">
        <v>1.0</v>
      </c>
      <c r="N90" s="5">
        <v>3.0</v>
      </c>
      <c r="P90" s="5">
        <v>3.0</v>
      </c>
      <c r="Q90" s="5">
        <v>10.0</v>
      </c>
      <c r="R90" s="5">
        <v>3.0</v>
      </c>
      <c r="S90" s="7">
        <f t="shared" si="20"/>
        <v>14</v>
      </c>
    </row>
    <row r="91" ht="15.75" customHeight="1">
      <c r="A91" s="2">
        <v>88.0</v>
      </c>
      <c r="B91" s="5">
        <v>2.0</v>
      </c>
      <c r="C91" s="5">
        <v>1.0</v>
      </c>
      <c r="D91" s="5">
        <v>1.0</v>
      </c>
      <c r="E91" s="5">
        <v>4.0</v>
      </c>
      <c r="F91" s="6">
        <f t="shared" si="17"/>
        <v>2</v>
      </c>
      <c r="G91" s="5">
        <v>3.0</v>
      </c>
      <c r="H91" s="6">
        <f t="shared" si="18"/>
        <v>3</v>
      </c>
      <c r="K91" s="5">
        <v>3.0</v>
      </c>
      <c r="L91" s="7">
        <f t="shared" si="19"/>
        <v>2</v>
      </c>
      <c r="M91" s="5">
        <v>1.0</v>
      </c>
      <c r="N91" s="5">
        <v>6.0</v>
      </c>
      <c r="P91" s="5">
        <v>6.0</v>
      </c>
      <c r="Q91" s="5">
        <v>12.0</v>
      </c>
      <c r="R91" s="5">
        <v>4.0</v>
      </c>
      <c r="S91" s="7">
        <f t="shared" si="20"/>
        <v>18</v>
      </c>
    </row>
    <row r="92" ht="15.75" customHeight="1">
      <c r="A92" s="2">
        <v>89.0</v>
      </c>
      <c r="B92" s="5">
        <v>1.0</v>
      </c>
      <c r="D92" s="5">
        <v>1.0</v>
      </c>
      <c r="E92" s="5">
        <v>3.0</v>
      </c>
      <c r="F92" s="6">
        <f t="shared" si="17"/>
        <v>3</v>
      </c>
      <c r="G92" s="5">
        <v>1.0</v>
      </c>
      <c r="H92" s="6">
        <f t="shared" si="18"/>
        <v>5</v>
      </c>
      <c r="K92" s="5">
        <v>3.0</v>
      </c>
      <c r="L92" s="7">
        <f t="shared" si="19"/>
        <v>2</v>
      </c>
      <c r="M92" s="5">
        <v>1.0</v>
      </c>
      <c r="N92" s="5">
        <v>2.0</v>
      </c>
      <c r="P92" s="5">
        <v>2.0</v>
      </c>
      <c r="Q92" s="5">
        <v>17.0</v>
      </c>
      <c r="R92" s="5">
        <v>5.0</v>
      </c>
      <c r="S92" s="7">
        <f t="shared" si="20"/>
        <v>18</v>
      </c>
    </row>
    <row r="93" ht="15.75" customHeight="1">
      <c r="A93" s="2">
        <v>90.0</v>
      </c>
      <c r="B93" s="5">
        <v>2.0</v>
      </c>
      <c r="C93" s="5">
        <v>1.0</v>
      </c>
      <c r="D93" s="5">
        <v>1.0</v>
      </c>
      <c r="E93" s="5">
        <v>3.0</v>
      </c>
      <c r="F93" s="6">
        <f t="shared" si="17"/>
        <v>3</v>
      </c>
      <c r="G93" s="5">
        <v>2.0</v>
      </c>
      <c r="H93" s="6">
        <f t="shared" si="18"/>
        <v>4</v>
      </c>
      <c r="K93" s="5">
        <v>2.0</v>
      </c>
      <c r="L93" s="7">
        <f t="shared" si="19"/>
        <v>3</v>
      </c>
      <c r="M93" s="5">
        <v>2.0</v>
      </c>
      <c r="N93" s="5">
        <v>2.0</v>
      </c>
      <c r="P93" s="5">
        <v>2.0</v>
      </c>
      <c r="Q93" s="5">
        <v>21.0</v>
      </c>
      <c r="R93" s="5">
        <v>6.0</v>
      </c>
      <c r="S93" s="7">
        <f t="shared" si="20"/>
        <v>20</v>
      </c>
    </row>
    <row r="94" ht="15.75" customHeight="1">
      <c r="A94" s="2">
        <v>91.0</v>
      </c>
      <c r="B94" s="5">
        <v>2.0</v>
      </c>
      <c r="C94" s="5">
        <v>2.0</v>
      </c>
      <c r="D94" s="5">
        <v>2.0</v>
      </c>
      <c r="E94" s="5">
        <v>5.0</v>
      </c>
      <c r="F94" s="6">
        <f t="shared" si="17"/>
        <v>1</v>
      </c>
      <c r="G94" s="5">
        <v>5.0</v>
      </c>
      <c r="H94" s="6">
        <f t="shared" si="18"/>
        <v>1</v>
      </c>
      <c r="K94" s="5">
        <v>3.0</v>
      </c>
      <c r="L94" s="7">
        <f t="shared" si="19"/>
        <v>2</v>
      </c>
      <c r="M94" s="5">
        <v>1.0</v>
      </c>
      <c r="O94" s="5">
        <v>2.0</v>
      </c>
      <c r="P94" s="5">
        <v>1.0</v>
      </c>
      <c r="Q94" s="5">
        <v>0.0</v>
      </c>
      <c r="R94" s="5">
        <v>1.0</v>
      </c>
      <c r="S94" s="7">
        <f t="shared" si="20"/>
        <v>7</v>
      </c>
    </row>
    <row r="95" ht="15.75" customHeight="1">
      <c r="A95" s="2">
        <v>92.0</v>
      </c>
      <c r="B95" s="5">
        <v>2.0</v>
      </c>
      <c r="C95" s="5">
        <v>1.0</v>
      </c>
      <c r="D95" s="5">
        <v>1.0</v>
      </c>
      <c r="F95" s="6"/>
      <c r="H95" s="6"/>
      <c r="I95" s="5">
        <v>5.0</v>
      </c>
      <c r="J95" s="5">
        <f>6-I95</f>
        <v>1</v>
      </c>
      <c r="K95" s="5">
        <v>2.0</v>
      </c>
      <c r="L95" s="7">
        <f t="shared" si="19"/>
        <v>3</v>
      </c>
      <c r="M95" s="5">
        <v>1.0</v>
      </c>
      <c r="N95" s="5">
        <v>2.0</v>
      </c>
      <c r="P95" s="5">
        <v>2.0</v>
      </c>
      <c r="Q95" s="5">
        <v>3.0</v>
      </c>
      <c r="R95" s="5">
        <v>2.0</v>
      </c>
      <c r="S95" s="7">
        <f t="shared" si="20"/>
        <v>9</v>
      </c>
    </row>
    <row r="96" ht="15.75" customHeight="1">
      <c r="A96" s="2">
        <v>93.0</v>
      </c>
      <c r="B96" s="5">
        <v>2.0</v>
      </c>
      <c r="C96" s="5">
        <v>1.0</v>
      </c>
      <c r="D96" s="5">
        <v>1.0</v>
      </c>
      <c r="E96" s="5">
        <v>4.0</v>
      </c>
      <c r="F96" s="6">
        <f t="shared" ref="F96:F97" si="22">6-E96</f>
        <v>2</v>
      </c>
      <c r="G96" s="5">
        <v>3.0</v>
      </c>
      <c r="H96" s="6">
        <f t="shared" ref="H96:H97" si="23">6-G96</f>
        <v>3</v>
      </c>
      <c r="K96" s="5">
        <v>2.0</v>
      </c>
      <c r="L96" s="7">
        <f t="shared" si="19"/>
        <v>3</v>
      </c>
      <c r="M96" s="5">
        <v>1.0</v>
      </c>
      <c r="N96" s="5">
        <v>3.0</v>
      </c>
      <c r="P96" s="5">
        <v>3.0</v>
      </c>
      <c r="Q96" s="5">
        <v>10.0</v>
      </c>
      <c r="R96" s="5">
        <v>3.0</v>
      </c>
      <c r="S96" s="7">
        <f t="shared" si="20"/>
        <v>15</v>
      </c>
      <c r="V96" s="8" t="s">
        <v>23</v>
      </c>
    </row>
    <row r="97" ht="15.75" customHeight="1">
      <c r="A97" s="2">
        <v>94.0</v>
      </c>
      <c r="B97" s="5">
        <v>1.0</v>
      </c>
      <c r="D97" s="5">
        <v>1.0</v>
      </c>
      <c r="E97" s="5">
        <v>3.0</v>
      </c>
      <c r="F97" s="6">
        <f t="shared" si="22"/>
        <v>3</v>
      </c>
      <c r="G97" s="5">
        <v>1.0</v>
      </c>
      <c r="H97" s="6">
        <f t="shared" si="23"/>
        <v>5</v>
      </c>
      <c r="K97" s="5">
        <v>2.0</v>
      </c>
      <c r="L97" s="7">
        <f t="shared" si="19"/>
        <v>3</v>
      </c>
      <c r="M97" s="5">
        <v>2.0</v>
      </c>
      <c r="O97" s="5">
        <v>2.0</v>
      </c>
      <c r="P97" s="5">
        <v>1.0</v>
      </c>
      <c r="Q97" s="5">
        <v>12.0</v>
      </c>
      <c r="R97" s="5">
        <v>4.0</v>
      </c>
      <c r="S97" s="7">
        <f t="shared" si="20"/>
        <v>18</v>
      </c>
      <c r="V97" s="8" t="s">
        <v>27</v>
      </c>
    </row>
    <row r="98" ht="15.75" customHeight="1">
      <c r="A98" s="11">
        <v>95.0</v>
      </c>
      <c r="B98" s="18"/>
      <c r="C98" s="18"/>
      <c r="D98" s="18"/>
      <c r="E98" s="18"/>
      <c r="F98" s="11"/>
      <c r="G98" s="18"/>
      <c r="H98" s="11"/>
      <c r="I98" s="18"/>
      <c r="J98" s="18"/>
      <c r="K98" s="18"/>
      <c r="L98" s="17"/>
      <c r="M98" s="18"/>
      <c r="N98" s="18"/>
      <c r="O98" s="11"/>
      <c r="P98" s="17"/>
      <c r="Q98" s="18"/>
      <c r="R98" s="18"/>
      <c r="S98" s="17"/>
      <c r="V98" s="8" t="s">
        <v>33</v>
      </c>
    </row>
    <row r="99" ht="15.75" customHeight="1">
      <c r="A99" s="2">
        <v>96.0</v>
      </c>
      <c r="B99" s="5">
        <v>2.0</v>
      </c>
      <c r="C99" s="5">
        <v>2.0</v>
      </c>
      <c r="D99" s="5">
        <v>2.0</v>
      </c>
      <c r="E99" s="5">
        <v>4.0</v>
      </c>
      <c r="F99" s="6">
        <f>6-E99</f>
        <v>2</v>
      </c>
      <c r="G99" s="5">
        <v>4.0</v>
      </c>
      <c r="H99" s="6">
        <f>6-G99</f>
        <v>2</v>
      </c>
      <c r="K99" s="5">
        <v>3.0</v>
      </c>
      <c r="L99" s="7">
        <f t="shared" ref="L99:L106" si="24">5-K99</f>
        <v>2</v>
      </c>
      <c r="M99" s="5">
        <v>1.0</v>
      </c>
      <c r="N99" s="5">
        <v>3.0</v>
      </c>
      <c r="P99" s="5">
        <v>3.0</v>
      </c>
      <c r="Q99" s="5">
        <v>3.0</v>
      </c>
      <c r="R99" s="5">
        <v>2.0</v>
      </c>
      <c r="S99" s="7">
        <f t="shared" ref="S99:S106" si="25">F99+H99+J99+L99+M99+P99+R99</f>
        <v>12</v>
      </c>
      <c r="V99" s="8" t="s">
        <v>40</v>
      </c>
    </row>
    <row r="100" ht="15.75" customHeight="1">
      <c r="A100" s="2">
        <v>97.0</v>
      </c>
      <c r="B100" s="5">
        <v>1.0</v>
      </c>
      <c r="D100" s="5">
        <v>2.0</v>
      </c>
      <c r="F100" s="6"/>
      <c r="H100" s="6"/>
      <c r="I100" s="5">
        <v>2.0</v>
      </c>
      <c r="J100" s="5">
        <f>6-I100</f>
        <v>4</v>
      </c>
      <c r="K100" s="5">
        <v>2.0</v>
      </c>
      <c r="L100" s="7">
        <f t="shared" si="24"/>
        <v>3</v>
      </c>
      <c r="M100" s="5">
        <v>1.0</v>
      </c>
      <c r="N100" s="5">
        <v>2.0</v>
      </c>
      <c r="P100" s="5">
        <v>2.0</v>
      </c>
      <c r="Q100" s="5">
        <v>1.0</v>
      </c>
      <c r="R100" s="5">
        <v>2.0</v>
      </c>
      <c r="S100" s="7">
        <f t="shared" si="25"/>
        <v>12</v>
      </c>
      <c r="V100" s="8" t="s">
        <v>42</v>
      </c>
    </row>
    <row r="101" ht="15.75" customHeight="1">
      <c r="A101" s="2">
        <v>98.0</v>
      </c>
      <c r="B101" s="5">
        <v>2.0</v>
      </c>
      <c r="C101" s="5">
        <v>1.0</v>
      </c>
      <c r="D101" s="5">
        <v>1.0</v>
      </c>
      <c r="E101" s="5">
        <v>3.0</v>
      </c>
      <c r="F101" s="6">
        <f t="shared" ref="F101:F106" si="26">6-E101</f>
        <v>3</v>
      </c>
      <c r="G101" s="5">
        <v>2.0</v>
      </c>
      <c r="H101" s="6">
        <f t="shared" ref="H101:H106" si="27">6-G101</f>
        <v>4</v>
      </c>
      <c r="K101" s="5">
        <v>2.0</v>
      </c>
      <c r="L101" s="7">
        <f t="shared" si="24"/>
        <v>3</v>
      </c>
      <c r="M101" s="5">
        <v>3.0</v>
      </c>
      <c r="N101" s="5" t="s">
        <v>47</v>
      </c>
      <c r="O101" s="6"/>
      <c r="P101" s="7">
        <v>1.0</v>
      </c>
      <c r="Q101" s="5">
        <v>14.0</v>
      </c>
      <c r="R101" s="5">
        <v>4.0</v>
      </c>
      <c r="S101" s="7">
        <f t="shared" si="25"/>
        <v>18</v>
      </c>
      <c r="V101" s="8" t="s">
        <v>43</v>
      </c>
    </row>
    <row r="102" ht="15.75" customHeight="1">
      <c r="A102" s="2">
        <v>99.0</v>
      </c>
      <c r="B102" s="5">
        <v>1.0</v>
      </c>
      <c r="D102" s="5">
        <v>1.0</v>
      </c>
      <c r="E102" s="5">
        <v>2.0</v>
      </c>
      <c r="F102" s="6">
        <f t="shared" si="26"/>
        <v>4</v>
      </c>
      <c r="G102" s="5">
        <v>2.0</v>
      </c>
      <c r="H102" s="6">
        <f t="shared" si="27"/>
        <v>4</v>
      </c>
      <c r="K102" s="5">
        <v>2.0</v>
      </c>
      <c r="L102" s="7">
        <f t="shared" si="24"/>
        <v>3</v>
      </c>
      <c r="M102" s="5">
        <v>2.0</v>
      </c>
      <c r="N102" s="5">
        <v>2.0</v>
      </c>
      <c r="P102" s="5">
        <v>2.0</v>
      </c>
      <c r="Q102" s="5">
        <v>5.0</v>
      </c>
      <c r="R102" s="5">
        <v>2.0</v>
      </c>
      <c r="S102" s="7">
        <f t="shared" si="25"/>
        <v>17</v>
      </c>
      <c r="V102" s="8" t="s">
        <v>44</v>
      </c>
    </row>
    <row r="103" ht="15.75" customHeight="1">
      <c r="A103" s="2">
        <v>100.0</v>
      </c>
      <c r="B103" s="5">
        <v>2.0</v>
      </c>
      <c r="C103" s="5">
        <v>1.0</v>
      </c>
      <c r="D103" s="5">
        <v>1.0</v>
      </c>
      <c r="E103" s="5">
        <v>3.0</v>
      </c>
      <c r="F103" s="6">
        <f t="shared" si="26"/>
        <v>3</v>
      </c>
      <c r="G103" s="5">
        <v>3.0</v>
      </c>
      <c r="H103" s="6">
        <f t="shared" si="27"/>
        <v>3</v>
      </c>
      <c r="K103" s="5">
        <v>1.0</v>
      </c>
      <c r="L103" s="7">
        <f t="shared" si="24"/>
        <v>4</v>
      </c>
      <c r="M103" s="5">
        <v>2.0</v>
      </c>
      <c r="N103" s="5">
        <v>4.0</v>
      </c>
      <c r="P103" s="5">
        <v>4.0</v>
      </c>
      <c r="Q103" s="5">
        <v>12.0</v>
      </c>
      <c r="R103" s="5">
        <v>4.0</v>
      </c>
      <c r="S103" s="7">
        <f t="shared" si="25"/>
        <v>20</v>
      </c>
      <c r="V103" s="8" t="s">
        <v>45</v>
      </c>
    </row>
    <row r="104" ht="15.75" customHeight="1">
      <c r="A104" s="2">
        <v>101.0</v>
      </c>
      <c r="B104" s="5">
        <v>2.0</v>
      </c>
      <c r="C104" s="5">
        <v>2.0</v>
      </c>
      <c r="D104" s="5">
        <v>2.0</v>
      </c>
      <c r="E104" s="5">
        <v>4.0</v>
      </c>
      <c r="F104" s="6">
        <f t="shared" si="26"/>
        <v>2</v>
      </c>
      <c r="G104" s="5">
        <v>4.0</v>
      </c>
      <c r="H104" s="6">
        <f t="shared" si="27"/>
        <v>2</v>
      </c>
      <c r="K104" s="5">
        <v>3.0</v>
      </c>
      <c r="L104" s="7">
        <f t="shared" si="24"/>
        <v>2</v>
      </c>
      <c r="M104" s="5">
        <v>1.0</v>
      </c>
      <c r="P104" s="5">
        <v>2.0</v>
      </c>
      <c r="Q104" s="5">
        <v>0.0</v>
      </c>
      <c r="R104" s="5">
        <v>4.0</v>
      </c>
      <c r="S104" s="7">
        <f t="shared" si="25"/>
        <v>13</v>
      </c>
    </row>
    <row r="105" ht="15.75" customHeight="1">
      <c r="A105" s="2">
        <v>102.0</v>
      </c>
      <c r="B105" s="5">
        <v>2.0</v>
      </c>
      <c r="C105" s="5">
        <v>2.0</v>
      </c>
      <c r="D105" s="5">
        <v>2.0</v>
      </c>
      <c r="E105" s="5">
        <v>5.0</v>
      </c>
      <c r="F105" s="6">
        <f t="shared" si="26"/>
        <v>1</v>
      </c>
      <c r="G105" s="5">
        <v>4.0</v>
      </c>
      <c r="H105" s="6">
        <f t="shared" si="27"/>
        <v>2</v>
      </c>
      <c r="K105" s="5">
        <v>3.0</v>
      </c>
      <c r="L105" s="7">
        <f t="shared" si="24"/>
        <v>2</v>
      </c>
      <c r="M105" s="5">
        <v>1.0</v>
      </c>
      <c r="O105" s="5">
        <v>2.0</v>
      </c>
      <c r="P105" s="5">
        <v>1.0</v>
      </c>
      <c r="Q105" s="5">
        <v>0.0</v>
      </c>
      <c r="R105" s="5">
        <v>1.0</v>
      </c>
      <c r="S105" s="7">
        <f t="shared" si="25"/>
        <v>8</v>
      </c>
    </row>
    <row r="106" ht="15.75" customHeight="1">
      <c r="A106" s="21">
        <v>103.0</v>
      </c>
      <c r="B106" s="22">
        <v>2.0</v>
      </c>
      <c r="C106" s="22">
        <v>1.0</v>
      </c>
      <c r="D106" s="22">
        <v>2.0</v>
      </c>
      <c r="E106" s="22">
        <v>5.0</v>
      </c>
      <c r="F106" s="23">
        <f t="shared" si="26"/>
        <v>1</v>
      </c>
      <c r="G106" s="22">
        <v>4.0</v>
      </c>
      <c r="H106" s="23">
        <f t="shared" si="27"/>
        <v>2</v>
      </c>
      <c r="I106" s="24"/>
      <c r="J106" s="24"/>
      <c r="K106" s="22">
        <v>3.0</v>
      </c>
      <c r="L106" s="25">
        <f t="shared" si="24"/>
        <v>2</v>
      </c>
      <c r="M106" s="22">
        <v>1.0</v>
      </c>
      <c r="N106" s="22">
        <v>2.0</v>
      </c>
      <c r="O106" s="22"/>
      <c r="P106" s="22">
        <v>1.0</v>
      </c>
      <c r="Q106" s="22">
        <v>10.0</v>
      </c>
      <c r="R106" s="22">
        <v>1.0</v>
      </c>
      <c r="S106" s="25">
        <f t="shared" si="25"/>
        <v>8</v>
      </c>
      <c r="T106" s="24"/>
      <c r="U106" s="24"/>
      <c r="V106" s="24"/>
    </row>
    <row r="107" ht="15.75" customHeight="1">
      <c r="A107" s="17">
        <v>104.0</v>
      </c>
      <c r="B107" s="26"/>
      <c r="C107" s="26"/>
      <c r="D107" s="26"/>
      <c r="E107" s="26"/>
      <c r="F107" s="11"/>
      <c r="G107" s="26"/>
      <c r="H107" s="11"/>
      <c r="I107" s="18"/>
      <c r="J107" s="18"/>
      <c r="K107" s="26"/>
      <c r="L107" s="17"/>
      <c r="M107" s="26"/>
      <c r="N107" s="18"/>
      <c r="O107" s="18"/>
      <c r="P107" s="26"/>
      <c r="Q107" s="18"/>
      <c r="R107" s="18"/>
      <c r="S107" s="17"/>
      <c r="T107" s="5" t="s">
        <v>48</v>
      </c>
      <c r="U107" s="5"/>
    </row>
    <row r="108" ht="15.75" customHeight="1">
      <c r="A108" s="2">
        <v>105.0</v>
      </c>
      <c r="B108" s="5">
        <v>2.0</v>
      </c>
      <c r="C108" s="5">
        <v>2.0</v>
      </c>
      <c r="D108" s="5">
        <v>2.0</v>
      </c>
      <c r="F108" s="6"/>
      <c r="I108" s="5">
        <v>4.0</v>
      </c>
      <c r="J108" s="5">
        <f>6-I108</f>
        <v>2</v>
      </c>
      <c r="K108" s="5">
        <v>3.0</v>
      </c>
      <c r="L108" s="25">
        <f t="shared" ref="L108:L117" si="28">5-K108</f>
        <v>2</v>
      </c>
      <c r="M108" s="5">
        <v>1.0</v>
      </c>
      <c r="O108" s="5">
        <v>2.0</v>
      </c>
      <c r="P108" s="5">
        <v>1.0</v>
      </c>
      <c r="Q108" s="5">
        <v>0.0</v>
      </c>
      <c r="R108" s="5">
        <v>1.0</v>
      </c>
      <c r="S108" s="25">
        <f t="shared" ref="S108:S117" si="29">F108+H108+J108+L108+M108+P108+R108</f>
        <v>7</v>
      </c>
    </row>
    <row r="109" ht="15.75" customHeight="1">
      <c r="A109" s="21">
        <v>106.0</v>
      </c>
      <c r="B109" s="5">
        <v>2.0</v>
      </c>
      <c r="C109" s="5">
        <v>1.0</v>
      </c>
      <c r="D109" s="5">
        <v>1.0</v>
      </c>
      <c r="E109" s="5">
        <v>4.0</v>
      </c>
      <c r="F109" s="6">
        <f>6-E109</f>
        <v>2</v>
      </c>
      <c r="G109" s="5">
        <v>3.0</v>
      </c>
      <c r="H109" s="6">
        <f>6-G109</f>
        <v>3</v>
      </c>
      <c r="K109" s="5">
        <v>3.0</v>
      </c>
      <c r="L109" s="7">
        <f t="shared" si="28"/>
        <v>2</v>
      </c>
      <c r="M109" s="5">
        <v>2.0</v>
      </c>
      <c r="N109" s="5">
        <v>2.0</v>
      </c>
      <c r="P109" s="5">
        <v>2.0</v>
      </c>
      <c r="Q109" s="5">
        <v>4.0</v>
      </c>
      <c r="R109" s="5">
        <v>2.0</v>
      </c>
      <c r="S109" s="7">
        <f t="shared" si="29"/>
        <v>13</v>
      </c>
    </row>
    <row r="110" ht="15.75" customHeight="1">
      <c r="A110" s="21">
        <v>107.0</v>
      </c>
      <c r="B110" s="5">
        <v>2.0</v>
      </c>
      <c r="C110" s="5">
        <v>1.0</v>
      </c>
      <c r="D110" s="5">
        <v>1.0</v>
      </c>
      <c r="F110" s="6"/>
      <c r="H110" s="6"/>
      <c r="I110" s="5">
        <v>2.0</v>
      </c>
      <c r="J110" s="5">
        <f t="shared" ref="J110:J111" si="30">6-I110</f>
        <v>4</v>
      </c>
      <c r="K110" s="5">
        <v>3.0</v>
      </c>
      <c r="L110" s="7">
        <f t="shared" si="28"/>
        <v>2</v>
      </c>
      <c r="M110" s="5">
        <v>2.0</v>
      </c>
      <c r="N110" s="5">
        <v>5.0</v>
      </c>
      <c r="P110" s="5">
        <v>5.0</v>
      </c>
      <c r="Q110" s="5">
        <v>19.0</v>
      </c>
      <c r="R110" s="5">
        <v>5.0</v>
      </c>
      <c r="S110" s="7">
        <f t="shared" si="29"/>
        <v>18</v>
      </c>
    </row>
    <row r="111" ht="15.75" customHeight="1">
      <c r="A111" s="2">
        <v>108.0</v>
      </c>
      <c r="B111" s="5">
        <v>2.0</v>
      </c>
      <c r="C111" s="5">
        <v>1.0</v>
      </c>
      <c r="D111" s="5">
        <v>2.0</v>
      </c>
      <c r="F111" s="6"/>
      <c r="H111" s="6"/>
      <c r="I111" s="5">
        <v>4.0</v>
      </c>
      <c r="J111" s="5">
        <f t="shared" si="30"/>
        <v>2</v>
      </c>
      <c r="K111" s="5">
        <v>3.0</v>
      </c>
      <c r="L111" s="7">
        <f t="shared" si="28"/>
        <v>2</v>
      </c>
      <c r="M111" s="5">
        <v>1.0</v>
      </c>
      <c r="N111" s="5">
        <v>2.0</v>
      </c>
      <c r="P111" s="5">
        <v>2.0</v>
      </c>
      <c r="Q111" s="5">
        <v>10.0</v>
      </c>
      <c r="R111" s="5">
        <v>3.0</v>
      </c>
      <c r="S111" s="7">
        <f t="shared" si="29"/>
        <v>10</v>
      </c>
    </row>
    <row r="112" ht="15.75" customHeight="1">
      <c r="A112" s="21">
        <v>109.0</v>
      </c>
      <c r="B112" s="5">
        <v>2.0</v>
      </c>
      <c r="C112" s="5">
        <v>2.0</v>
      </c>
      <c r="D112" s="5">
        <v>2.0</v>
      </c>
      <c r="E112" s="5">
        <v>5.0</v>
      </c>
      <c r="F112" s="6">
        <f t="shared" ref="F112:F114" si="31">6-E112</f>
        <v>1</v>
      </c>
      <c r="G112" s="5">
        <v>5.0</v>
      </c>
      <c r="H112" s="6">
        <f t="shared" ref="H112:H114" si="32">6-G112</f>
        <v>1</v>
      </c>
      <c r="K112" s="5">
        <v>3.0</v>
      </c>
      <c r="L112" s="7">
        <f t="shared" si="28"/>
        <v>2</v>
      </c>
      <c r="M112" s="5">
        <v>1.0</v>
      </c>
      <c r="O112" s="5">
        <v>2.0</v>
      </c>
      <c r="P112" s="5">
        <v>1.0</v>
      </c>
      <c r="Q112" s="5">
        <v>0.0</v>
      </c>
      <c r="R112" s="5">
        <v>1.0</v>
      </c>
      <c r="S112" s="7">
        <f t="shared" si="29"/>
        <v>7</v>
      </c>
    </row>
    <row r="113" ht="15.75" customHeight="1">
      <c r="A113" s="21">
        <v>110.0</v>
      </c>
      <c r="B113" s="5">
        <v>2.0</v>
      </c>
      <c r="C113" s="5">
        <v>1.0</v>
      </c>
      <c r="D113" s="5">
        <v>2.0</v>
      </c>
      <c r="E113" s="5">
        <v>4.0</v>
      </c>
      <c r="F113" s="6">
        <f t="shared" si="31"/>
        <v>2</v>
      </c>
      <c r="G113" s="5">
        <v>4.0</v>
      </c>
      <c r="H113" s="6">
        <f t="shared" si="32"/>
        <v>2</v>
      </c>
      <c r="K113" s="5">
        <v>3.0</v>
      </c>
      <c r="L113" s="7">
        <f t="shared" si="28"/>
        <v>2</v>
      </c>
      <c r="M113" s="5">
        <v>1.0</v>
      </c>
      <c r="N113" s="5">
        <v>1.0</v>
      </c>
      <c r="P113" s="5">
        <v>1.0</v>
      </c>
      <c r="Q113" s="5">
        <v>0.0</v>
      </c>
      <c r="R113" s="5">
        <v>1.0</v>
      </c>
      <c r="S113" s="7">
        <f t="shared" si="29"/>
        <v>9</v>
      </c>
    </row>
    <row r="114" ht="15.75" customHeight="1">
      <c r="A114" s="2">
        <v>111.0</v>
      </c>
      <c r="B114" s="5">
        <v>2.0</v>
      </c>
      <c r="C114" s="5">
        <v>2.0</v>
      </c>
      <c r="D114" s="5">
        <v>1.0</v>
      </c>
      <c r="E114" s="5">
        <v>3.0</v>
      </c>
      <c r="F114" s="6">
        <f t="shared" si="31"/>
        <v>3</v>
      </c>
      <c r="G114" s="5">
        <v>4.0</v>
      </c>
      <c r="H114" s="6">
        <f t="shared" si="32"/>
        <v>2</v>
      </c>
      <c r="K114" s="5">
        <v>3.0</v>
      </c>
      <c r="L114" s="7">
        <f t="shared" si="28"/>
        <v>2</v>
      </c>
      <c r="M114" s="5">
        <v>1.0</v>
      </c>
      <c r="P114" s="5">
        <v>2.0</v>
      </c>
      <c r="Q114" s="5">
        <v>0.0</v>
      </c>
      <c r="R114" s="5">
        <v>1.0</v>
      </c>
      <c r="S114" s="7">
        <f t="shared" si="29"/>
        <v>11</v>
      </c>
      <c r="T114" s="5"/>
      <c r="U114" s="5"/>
    </row>
    <row r="115" ht="15.75" customHeight="1">
      <c r="A115" s="21">
        <v>112.0</v>
      </c>
      <c r="B115" s="5">
        <v>1.0</v>
      </c>
      <c r="D115" s="5">
        <v>1.0</v>
      </c>
      <c r="F115" s="6"/>
      <c r="H115" s="6"/>
      <c r="I115" s="5">
        <v>1.0</v>
      </c>
      <c r="J115" s="5">
        <f t="shared" ref="J115:J116" si="33">6-I115</f>
        <v>5</v>
      </c>
      <c r="K115" s="5">
        <v>2.0</v>
      </c>
      <c r="L115" s="7">
        <f t="shared" si="28"/>
        <v>3</v>
      </c>
      <c r="M115" s="5">
        <v>4.0</v>
      </c>
      <c r="N115" s="18"/>
      <c r="O115" s="18"/>
      <c r="P115" s="18"/>
      <c r="Q115" s="5">
        <v>17.0</v>
      </c>
      <c r="R115" s="5">
        <v>5.0</v>
      </c>
      <c r="S115" s="7">
        <f t="shared" si="29"/>
        <v>17</v>
      </c>
    </row>
    <row r="116" ht="15.75" customHeight="1">
      <c r="A116" s="2">
        <v>113.0</v>
      </c>
      <c r="B116" s="5">
        <v>2.0</v>
      </c>
      <c r="C116" s="5">
        <v>2.0</v>
      </c>
      <c r="D116" s="5">
        <v>2.0</v>
      </c>
      <c r="E116" s="26">
        <v>4.0</v>
      </c>
      <c r="F116" s="11">
        <f t="shared" ref="F116:F117" si="34">6-E116</f>
        <v>2</v>
      </c>
      <c r="G116" s="26">
        <v>5.0</v>
      </c>
      <c r="H116" s="11">
        <f t="shared" ref="H116:H117" si="35">6-G116</f>
        <v>1</v>
      </c>
      <c r="I116" s="26">
        <v>4.0</v>
      </c>
      <c r="J116" s="26">
        <f t="shared" si="33"/>
        <v>2</v>
      </c>
      <c r="K116" s="5">
        <v>3.0</v>
      </c>
      <c r="L116" s="7">
        <f t="shared" si="28"/>
        <v>2</v>
      </c>
      <c r="M116" s="5">
        <v>1.0</v>
      </c>
      <c r="N116" s="26">
        <v>1.0</v>
      </c>
      <c r="O116" s="26">
        <v>2.0</v>
      </c>
      <c r="P116" s="26">
        <v>1.0</v>
      </c>
      <c r="Q116" s="5">
        <v>0.0</v>
      </c>
      <c r="R116" s="5">
        <v>1.0</v>
      </c>
      <c r="S116" s="17">
        <f t="shared" si="29"/>
        <v>10</v>
      </c>
      <c r="T116" s="5" t="s">
        <v>49</v>
      </c>
      <c r="U116" s="5"/>
    </row>
    <row r="117" ht="15.75" customHeight="1">
      <c r="A117" s="21">
        <v>999.0</v>
      </c>
      <c r="B117" s="5">
        <v>2.0</v>
      </c>
      <c r="C117" s="5">
        <v>1.0</v>
      </c>
      <c r="D117" s="5">
        <v>2.0</v>
      </c>
      <c r="E117" s="5">
        <v>5.0</v>
      </c>
      <c r="F117" s="6">
        <f t="shared" si="34"/>
        <v>1</v>
      </c>
      <c r="G117" s="5">
        <v>4.0</v>
      </c>
      <c r="H117" s="6">
        <f t="shared" si="35"/>
        <v>2</v>
      </c>
      <c r="K117" s="5">
        <v>3.0</v>
      </c>
      <c r="L117" s="7">
        <f t="shared" si="28"/>
        <v>2</v>
      </c>
      <c r="M117" s="5">
        <v>1.0</v>
      </c>
      <c r="N117" s="5">
        <v>2.0</v>
      </c>
      <c r="O117" s="6"/>
      <c r="P117" s="7">
        <v>2.0</v>
      </c>
      <c r="Q117" s="5">
        <v>10.0</v>
      </c>
      <c r="R117" s="5">
        <v>3.0</v>
      </c>
      <c r="S117" s="7">
        <f t="shared" si="29"/>
        <v>11</v>
      </c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8.86"/>
    <col customWidth="1" min="2" max="2" width="13.14"/>
    <col customWidth="1" min="3" max="3" width="11.71"/>
    <col customWidth="1" min="4" max="35" width="8.86"/>
  </cols>
  <sheetData>
    <row r="1">
      <c r="A1" s="27"/>
      <c r="B1" s="27"/>
      <c r="C1" s="28"/>
      <c r="D1" s="28" t="s">
        <v>50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>
      <c r="A2" s="29" t="s">
        <v>1</v>
      </c>
      <c r="B2" s="30" t="s">
        <v>51</v>
      </c>
      <c r="C2" s="31" t="s">
        <v>52</v>
      </c>
      <c r="D2" s="28">
        <v>1.0</v>
      </c>
      <c r="E2" s="28">
        <v>2.0</v>
      </c>
      <c r="F2" s="28">
        <v>3.0</v>
      </c>
      <c r="G2" s="28">
        <v>4.0</v>
      </c>
      <c r="H2" s="28">
        <v>5.0</v>
      </c>
      <c r="I2" s="28">
        <v>6.0</v>
      </c>
      <c r="J2" s="28">
        <v>7.0</v>
      </c>
      <c r="K2" s="28">
        <v>8.0</v>
      </c>
      <c r="L2" s="28">
        <v>9.0</v>
      </c>
      <c r="M2" s="28">
        <v>10.0</v>
      </c>
      <c r="N2" s="28">
        <v>11.0</v>
      </c>
      <c r="O2" s="28">
        <v>12.0</v>
      </c>
      <c r="P2" s="28">
        <v>13.0</v>
      </c>
      <c r="Q2" s="28">
        <v>14.0</v>
      </c>
      <c r="R2" s="28">
        <v>15.0</v>
      </c>
      <c r="S2" s="28">
        <v>16.0</v>
      </c>
      <c r="T2" s="28">
        <v>17.0</v>
      </c>
      <c r="U2" s="28">
        <v>18.0</v>
      </c>
      <c r="V2" s="28">
        <v>19.0</v>
      </c>
      <c r="W2" s="28">
        <v>20.0</v>
      </c>
      <c r="X2" s="28">
        <v>21.0</v>
      </c>
      <c r="Y2" s="28">
        <v>22.0</v>
      </c>
      <c r="Z2" s="28">
        <v>23.0</v>
      </c>
      <c r="AA2" s="28">
        <v>24.0</v>
      </c>
      <c r="AB2" s="28">
        <v>25.0</v>
      </c>
      <c r="AC2" s="28">
        <v>26.0</v>
      </c>
      <c r="AD2" s="28">
        <v>27.0</v>
      </c>
      <c r="AE2" s="28">
        <v>28.0</v>
      </c>
      <c r="AF2" s="28">
        <v>29.0</v>
      </c>
      <c r="AG2" s="28">
        <v>30.0</v>
      </c>
      <c r="AH2" s="28">
        <v>31.0</v>
      </c>
      <c r="AI2" s="28">
        <v>32.0</v>
      </c>
    </row>
    <row r="3">
      <c r="A3" s="29">
        <v>1.0</v>
      </c>
      <c r="B3" s="27">
        <f t="shared" ref="B3:B17" si="1">sum(D3:AI3)</f>
        <v>13</v>
      </c>
      <c r="C3" s="32">
        <f t="shared" ref="C3:C17" si="2">COUNTA(D3:AI3)</f>
        <v>14</v>
      </c>
      <c r="D3" s="27">
        <v>1.0</v>
      </c>
      <c r="E3" s="27">
        <v>1.0</v>
      </c>
      <c r="F3" s="27">
        <v>1.0</v>
      </c>
      <c r="G3" s="27">
        <v>1.0</v>
      </c>
      <c r="H3" s="27">
        <v>1.0</v>
      </c>
      <c r="I3" s="27">
        <v>1.0</v>
      </c>
      <c r="J3" s="27">
        <v>1.0</v>
      </c>
      <c r="K3" s="27">
        <v>1.0</v>
      </c>
      <c r="L3" s="27">
        <v>1.0</v>
      </c>
      <c r="M3" s="27">
        <v>1.0</v>
      </c>
      <c r="N3" s="27">
        <v>1.0</v>
      </c>
      <c r="O3" s="27">
        <v>0.0</v>
      </c>
      <c r="P3" s="27">
        <v>1.0</v>
      </c>
      <c r="Q3" s="27">
        <v>1.0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>
      <c r="A4" s="29">
        <v>2.0</v>
      </c>
      <c r="B4" s="27">
        <f t="shared" si="1"/>
        <v>20</v>
      </c>
      <c r="C4" s="32">
        <f t="shared" si="2"/>
        <v>21</v>
      </c>
      <c r="D4" s="27">
        <v>1.0</v>
      </c>
      <c r="E4" s="27">
        <v>1.0</v>
      </c>
      <c r="F4" s="27">
        <v>1.0</v>
      </c>
      <c r="G4" s="27">
        <v>1.0</v>
      </c>
      <c r="H4" s="27">
        <v>1.0</v>
      </c>
      <c r="I4" s="27">
        <v>1.0</v>
      </c>
      <c r="J4" s="27">
        <v>1.0</v>
      </c>
      <c r="K4" s="27">
        <v>1.0</v>
      </c>
      <c r="L4" s="27">
        <v>1.0</v>
      </c>
      <c r="M4" s="27">
        <v>1.0</v>
      </c>
      <c r="N4" s="27">
        <v>1.0</v>
      </c>
      <c r="O4" s="27">
        <v>1.0</v>
      </c>
      <c r="P4" s="27">
        <v>1.0</v>
      </c>
      <c r="Q4" s="27">
        <v>1.0</v>
      </c>
      <c r="R4" s="27">
        <v>1.0</v>
      </c>
      <c r="S4" s="27">
        <v>1.0</v>
      </c>
      <c r="T4" s="27">
        <v>1.0</v>
      </c>
      <c r="U4" s="27">
        <v>1.0</v>
      </c>
      <c r="V4" s="27">
        <v>1.0</v>
      </c>
      <c r="W4" s="27">
        <v>0.0</v>
      </c>
      <c r="X4" s="27">
        <v>1.0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>
      <c r="A5" s="29">
        <v>3.0</v>
      </c>
      <c r="B5" s="27">
        <f t="shared" si="1"/>
        <v>16</v>
      </c>
      <c r="C5" s="32">
        <f t="shared" si="2"/>
        <v>18</v>
      </c>
      <c r="D5" s="27">
        <v>1.0</v>
      </c>
      <c r="E5" s="27">
        <v>1.0</v>
      </c>
      <c r="F5" s="27">
        <v>1.0</v>
      </c>
      <c r="G5" s="27">
        <v>1.0</v>
      </c>
      <c r="H5" s="27">
        <v>1.0</v>
      </c>
      <c r="I5" s="27">
        <v>1.0</v>
      </c>
      <c r="J5" s="27">
        <v>1.0</v>
      </c>
      <c r="K5" s="27">
        <v>1.0</v>
      </c>
      <c r="L5" s="27">
        <v>1.0</v>
      </c>
      <c r="M5" s="27">
        <v>1.0</v>
      </c>
      <c r="N5" s="27">
        <v>1.0</v>
      </c>
      <c r="O5" s="27">
        <v>1.0</v>
      </c>
      <c r="P5" s="27">
        <v>1.0</v>
      </c>
      <c r="Q5" s="27">
        <v>1.0</v>
      </c>
      <c r="R5" s="27">
        <v>1.0</v>
      </c>
      <c r="S5" s="27">
        <v>0.0</v>
      </c>
      <c r="T5" s="27">
        <v>1.0</v>
      </c>
      <c r="U5" s="27">
        <v>0.0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>
      <c r="A6" s="29">
        <v>4.0</v>
      </c>
      <c r="B6" s="27">
        <f t="shared" si="1"/>
        <v>13</v>
      </c>
      <c r="C6" s="32">
        <f t="shared" si="2"/>
        <v>13</v>
      </c>
      <c r="D6" s="27">
        <v>1.0</v>
      </c>
      <c r="E6" s="27">
        <v>1.0</v>
      </c>
      <c r="F6" s="27">
        <v>1.0</v>
      </c>
      <c r="G6" s="27">
        <v>1.0</v>
      </c>
      <c r="H6" s="27">
        <v>1.0</v>
      </c>
      <c r="I6" s="27">
        <v>1.0</v>
      </c>
      <c r="J6" s="27">
        <v>1.0</v>
      </c>
      <c r="K6" s="27">
        <v>1.0</v>
      </c>
      <c r="L6" s="27">
        <v>1.0</v>
      </c>
      <c r="M6" s="27">
        <v>1.0</v>
      </c>
      <c r="N6" s="27">
        <v>1.0</v>
      </c>
      <c r="O6" s="27">
        <v>1.0</v>
      </c>
      <c r="P6" s="27">
        <v>1.0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>
      <c r="A7" s="29">
        <v>5.0</v>
      </c>
      <c r="B7" s="27">
        <f t="shared" si="1"/>
        <v>19</v>
      </c>
      <c r="C7" s="32">
        <f t="shared" si="2"/>
        <v>22</v>
      </c>
      <c r="D7" s="27">
        <v>1.0</v>
      </c>
      <c r="E7" s="27">
        <v>1.0</v>
      </c>
      <c r="F7" s="27">
        <v>1.0</v>
      </c>
      <c r="G7" s="27">
        <v>1.0</v>
      </c>
      <c r="H7" s="27">
        <v>1.0</v>
      </c>
      <c r="I7" s="27">
        <v>1.0</v>
      </c>
      <c r="J7" s="27">
        <v>1.0</v>
      </c>
      <c r="K7" s="27">
        <v>1.0</v>
      </c>
      <c r="L7" s="27">
        <v>0.0</v>
      </c>
      <c r="M7" s="27">
        <v>1.0</v>
      </c>
      <c r="N7" s="27">
        <v>1.0</v>
      </c>
      <c r="O7" s="27">
        <v>1.0</v>
      </c>
      <c r="P7" s="27">
        <v>1.0</v>
      </c>
      <c r="Q7" s="27">
        <v>1.0</v>
      </c>
      <c r="R7" s="27">
        <v>1.0</v>
      </c>
      <c r="S7" s="27">
        <v>1.0</v>
      </c>
      <c r="T7" s="27">
        <v>1.0</v>
      </c>
      <c r="U7" s="27">
        <v>1.0</v>
      </c>
      <c r="V7" s="27">
        <v>0.0</v>
      </c>
      <c r="W7" s="27">
        <v>1.0</v>
      </c>
      <c r="X7" s="27">
        <v>1.0</v>
      </c>
      <c r="Y7" s="27">
        <v>0.0</v>
      </c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>
      <c r="A8" s="29">
        <v>6.0</v>
      </c>
      <c r="B8" s="27">
        <f t="shared" si="1"/>
        <v>15</v>
      </c>
      <c r="C8" s="32">
        <f t="shared" si="2"/>
        <v>15</v>
      </c>
      <c r="D8" s="27">
        <v>1.0</v>
      </c>
      <c r="E8" s="27">
        <v>1.0</v>
      </c>
      <c r="F8" s="27">
        <v>1.0</v>
      </c>
      <c r="G8" s="27">
        <v>1.0</v>
      </c>
      <c r="H8" s="27">
        <v>1.0</v>
      </c>
      <c r="I8" s="27">
        <v>1.0</v>
      </c>
      <c r="J8" s="27">
        <v>1.0</v>
      </c>
      <c r="K8" s="27">
        <v>1.0</v>
      </c>
      <c r="L8" s="27">
        <v>1.0</v>
      </c>
      <c r="M8" s="27">
        <v>1.0</v>
      </c>
      <c r="N8" s="27">
        <v>1.0</v>
      </c>
      <c r="O8" s="27">
        <v>1.0</v>
      </c>
      <c r="P8" s="27">
        <v>1.0</v>
      </c>
      <c r="Q8" s="27">
        <v>1.0</v>
      </c>
      <c r="R8" s="27">
        <v>1.0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>
      <c r="A9" s="29">
        <v>7.0</v>
      </c>
      <c r="B9" s="27">
        <f t="shared" si="1"/>
        <v>22</v>
      </c>
      <c r="C9" s="32">
        <f t="shared" si="2"/>
        <v>24</v>
      </c>
      <c r="D9" s="27">
        <v>1.0</v>
      </c>
      <c r="E9" s="27">
        <v>1.0</v>
      </c>
      <c r="F9" s="27">
        <v>1.0</v>
      </c>
      <c r="G9" s="27">
        <v>1.0</v>
      </c>
      <c r="H9" s="27">
        <v>1.0</v>
      </c>
      <c r="I9" s="27">
        <v>1.0</v>
      </c>
      <c r="J9" s="27">
        <v>1.0</v>
      </c>
      <c r="K9" s="27">
        <v>1.0</v>
      </c>
      <c r="L9" s="27">
        <v>1.0</v>
      </c>
      <c r="M9" s="27">
        <v>1.0</v>
      </c>
      <c r="N9" s="27">
        <v>1.0</v>
      </c>
      <c r="O9" s="27">
        <v>1.0</v>
      </c>
      <c r="P9" s="27">
        <v>1.0</v>
      </c>
      <c r="Q9" s="27">
        <v>1.0</v>
      </c>
      <c r="R9" s="27">
        <v>1.0</v>
      </c>
      <c r="S9" s="27">
        <v>1.0</v>
      </c>
      <c r="T9" s="27">
        <v>1.0</v>
      </c>
      <c r="U9" s="27">
        <v>0.0</v>
      </c>
      <c r="V9" s="27">
        <v>1.0</v>
      </c>
      <c r="W9" s="27">
        <v>1.0</v>
      </c>
      <c r="X9" s="27">
        <v>1.0</v>
      </c>
      <c r="Y9" s="27">
        <v>1.0</v>
      </c>
      <c r="Z9" s="27">
        <v>0.0</v>
      </c>
      <c r="AA9" s="27">
        <v>1.0</v>
      </c>
      <c r="AB9" s="27"/>
      <c r="AC9" s="27"/>
      <c r="AD9" s="27"/>
      <c r="AE9" s="27"/>
      <c r="AF9" s="27"/>
      <c r="AG9" s="27"/>
      <c r="AH9" s="27"/>
      <c r="AI9" s="27"/>
    </row>
    <row r="10">
      <c r="A10" s="29">
        <v>8.0</v>
      </c>
      <c r="B10" s="27">
        <f t="shared" si="1"/>
        <v>16</v>
      </c>
      <c r="C10" s="32">
        <f t="shared" si="2"/>
        <v>18</v>
      </c>
      <c r="D10" s="27">
        <v>1.0</v>
      </c>
      <c r="E10" s="27">
        <v>1.0</v>
      </c>
      <c r="F10" s="27">
        <v>1.0</v>
      </c>
      <c r="G10" s="27">
        <v>1.0</v>
      </c>
      <c r="H10" s="27">
        <v>1.0</v>
      </c>
      <c r="I10" s="27">
        <v>1.0</v>
      </c>
      <c r="J10" s="27">
        <v>1.0</v>
      </c>
      <c r="K10" s="27">
        <v>1.0</v>
      </c>
      <c r="L10" s="27">
        <v>1.0</v>
      </c>
      <c r="M10" s="27">
        <v>1.0</v>
      </c>
      <c r="N10" s="27">
        <v>1.0</v>
      </c>
      <c r="O10" s="27">
        <v>1.0</v>
      </c>
      <c r="P10" s="27">
        <v>1.0</v>
      </c>
      <c r="Q10" s="27">
        <v>1.0</v>
      </c>
      <c r="R10" s="27">
        <v>1.0</v>
      </c>
      <c r="S10" s="27">
        <v>0.0</v>
      </c>
      <c r="T10" s="27">
        <v>1.0</v>
      </c>
      <c r="U10" s="27">
        <v>0.0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>
      <c r="A11" s="29">
        <v>9.0</v>
      </c>
      <c r="B11" s="27">
        <f t="shared" si="1"/>
        <v>17</v>
      </c>
      <c r="C11" s="32">
        <f t="shared" si="2"/>
        <v>26</v>
      </c>
      <c r="D11" s="27">
        <v>1.0</v>
      </c>
      <c r="E11" s="27">
        <v>1.0</v>
      </c>
      <c r="F11" s="27">
        <v>1.0</v>
      </c>
      <c r="G11" s="27">
        <v>1.0</v>
      </c>
      <c r="H11" s="27">
        <v>1.0</v>
      </c>
      <c r="I11" s="27">
        <v>1.0</v>
      </c>
      <c r="J11" s="27">
        <v>1.0</v>
      </c>
      <c r="K11" s="27">
        <v>1.0</v>
      </c>
      <c r="L11" s="27">
        <v>1.0</v>
      </c>
      <c r="M11" s="27">
        <v>1.0</v>
      </c>
      <c r="N11" s="27">
        <v>0.0</v>
      </c>
      <c r="O11" s="27">
        <v>0.0</v>
      </c>
      <c r="P11" s="27">
        <v>1.0</v>
      </c>
      <c r="Q11" s="27">
        <v>0.0</v>
      </c>
      <c r="R11" s="27">
        <v>1.0</v>
      </c>
      <c r="S11" s="27">
        <v>0.0</v>
      </c>
      <c r="T11" s="27">
        <v>1.0</v>
      </c>
      <c r="U11" s="27">
        <v>0.0</v>
      </c>
      <c r="V11" s="27">
        <v>1.0</v>
      </c>
      <c r="W11" s="27">
        <v>0.0</v>
      </c>
      <c r="X11" s="27">
        <v>1.0</v>
      </c>
      <c r="Y11" s="27">
        <v>1.0</v>
      </c>
      <c r="Z11" s="27">
        <v>0.0</v>
      </c>
      <c r="AA11" s="27">
        <v>0.0</v>
      </c>
      <c r="AB11" s="27">
        <v>0.0</v>
      </c>
      <c r="AC11" s="27">
        <v>1.0</v>
      </c>
      <c r="AD11" s="27"/>
      <c r="AE11" s="27"/>
      <c r="AF11" s="27"/>
      <c r="AG11" s="27"/>
      <c r="AH11" s="27"/>
      <c r="AI11" s="27"/>
    </row>
    <row r="12">
      <c r="A12" s="29">
        <v>10.0</v>
      </c>
      <c r="B12" s="27">
        <f t="shared" si="1"/>
        <v>25</v>
      </c>
      <c r="C12" s="32">
        <f t="shared" si="2"/>
        <v>25</v>
      </c>
      <c r="D12" s="27">
        <v>1.0</v>
      </c>
      <c r="E12" s="27">
        <v>1.0</v>
      </c>
      <c r="F12" s="27">
        <v>1.0</v>
      </c>
      <c r="G12" s="27">
        <v>1.0</v>
      </c>
      <c r="H12" s="27">
        <v>1.0</v>
      </c>
      <c r="I12" s="27">
        <v>1.0</v>
      </c>
      <c r="J12" s="27">
        <v>1.0</v>
      </c>
      <c r="K12" s="27">
        <v>1.0</v>
      </c>
      <c r="L12" s="27">
        <v>1.0</v>
      </c>
      <c r="M12" s="27">
        <v>1.0</v>
      </c>
      <c r="N12" s="27">
        <v>1.0</v>
      </c>
      <c r="O12" s="27">
        <v>1.0</v>
      </c>
      <c r="P12" s="27">
        <v>1.0</v>
      </c>
      <c r="Q12" s="27">
        <v>1.0</v>
      </c>
      <c r="R12" s="27">
        <v>1.0</v>
      </c>
      <c r="S12" s="27">
        <v>1.0</v>
      </c>
      <c r="T12" s="27">
        <v>1.0</v>
      </c>
      <c r="U12" s="27">
        <v>1.0</v>
      </c>
      <c r="V12" s="27">
        <v>1.0</v>
      </c>
      <c r="W12" s="27">
        <v>1.0</v>
      </c>
      <c r="X12" s="27">
        <v>1.0</v>
      </c>
      <c r="Y12" s="27">
        <v>1.0</v>
      </c>
      <c r="Z12" s="27">
        <v>1.0</v>
      </c>
      <c r="AA12" s="27">
        <v>1.0</v>
      </c>
      <c r="AB12" s="27">
        <v>1.0</v>
      </c>
      <c r="AC12" s="27"/>
      <c r="AD12" s="27"/>
      <c r="AE12" s="27"/>
      <c r="AF12" s="27"/>
      <c r="AG12" s="27"/>
      <c r="AH12" s="27"/>
      <c r="AI12" s="27"/>
    </row>
    <row r="13">
      <c r="A13" s="29">
        <v>11.0</v>
      </c>
      <c r="B13" s="27">
        <f t="shared" si="1"/>
        <v>22</v>
      </c>
      <c r="C13" s="32">
        <f t="shared" si="2"/>
        <v>23</v>
      </c>
      <c r="D13" s="27">
        <v>1.0</v>
      </c>
      <c r="E13" s="27">
        <v>1.0</v>
      </c>
      <c r="F13" s="27">
        <v>1.0</v>
      </c>
      <c r="G13" s="27">
        <v>1.0</v>
      </c>
      <c r="H13" s="27">
        <v>1.0</v>
      </c>
      <c r="I13" s="27">
        <v>1.0</v>
      </c>
      <c r="J13" s="27">
        <v>1.0</v>
      </c>
      <c r="K13" s="27">
        <v>1.0</v>
      </c>
      <c r="L13" s="27">
        <v>1.0</v>
      </c>
      <c r="M13" s="27">
        <v>1.0</v>
      </c>
      <c r="N13" s="27">
        <v>1.0</v>
      </c>
      <c r="O13" s="27">
        <v>1.0</v>
      </c>
      <c r="P13" s="27">
        <v>1.0</v>
      </c>
      <c r="Q13" s="27">
        <v>1.0</v>
      </c>
      <c r="R13" s="27">
        <v>1.0</v>
      </c>
      <c r="S13" s="27">
        <v>1.0</v>
      </c>
      <c r="T13" s="27">
        <v>1.0</v>
      </c>
      <c r="U13" s="27">
        <v>1.0</v>
      </c>
      <c r="V13" s="27">
        <v>1.0</v>
      </c>
      <c r="W13" s="27">
        <v>1.0</v>
      </c>
      <c r="X13" s="27">
        <v>1.0</v>
      </c>
      <c r="Y13" s="27">
        <v>1.0</v>
      </c>
      <c r="Z13" s="27">
        <v>0.0</v>
      </c>
      <c r="AA13" s="27"/>
      <c r="AB13" s="27"/>
      <c r="AC13" s="27"/>
      <c r="AD13" s="27"/>
      <c r="AE13" s="27"/>
      <c r="AF13" s="27"/>
      <c r="AG13" s="27"/>
      <c r="AH13" s="27"/>
      <c r="AI13" s="27"/>
    </row>
    <row r="14">
      <c r="A14" s="29">
        <v>12.0</v>
      </c>
      <c r="B14" s="27">
        <f t="shared" si="1"/>
        <v>9</v>
      </c>
      <c r="C14" s="32">
        <f t="shared" si="2"/>
        <v>18</v>
      </c>
      <c r="D14" s="27">
        <v>0.0</v>
      </c>
      <c r="E14" s="27">
        <v>0.0</v>
      </c>
      <c r="F14" s="27">
        <v>1.0</v>
      </c>
      <c r="G14" s="27">
        <v>1.0</v>
      </c>
      <c r="H14" s="27">
        <v>0.0</v>
      </c>
      <c r="I14" s="27">
        <v>1.0</v>
      </c>
      <c r="J14" s="27">
        <v>0.0</v>
      </c>
      <c r="K14" s="27">
        <v>1.0</v>
      </c>
      <c r="L14" s="27">
        <v>1.0</v>
      </c>
      <c r="M14" s="27">
        <v>1.0</v>
      </c>
      <c r="N14" s="27">
        <v>1.0</v>
      </c>
      <c r="O14" s="27">
        <v>0.0</v>
      </c>
      <c r="P14" s="27">
        <v>0.0</v>
      </c>
      <c r="Q14" s="27">
        <v>0.0</v>
      </c>
      <c r="R14" s="27">
        <v>1.0</v>
      </c>
      <c r="S14" s="27">
        <v>0.0</v>
      </c>
      <c r="T14" s="27">
        <v>1.0</v>
      </c>
      <c r="U14" s="27">
        <v>0.0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>
      <c r="A15" s="29">
        <v>13.0</v>
      </c>
      <c r="B15" s="27">
        <f t="shared" si="1"/>
        <v>11</v>
      </c>
      <c r="C15" s="32">
        <f t="shared" si="2"/>
        <v>11</v>
      </c>
      <c r="D15" s="27">
        <v>1.0</v>
      </c>
      <c r="E15" s="27">
        <v>1.0</v>
      </c>
      <c r="F15" s="27">
        <v>1.0</v>
      </c>
      <c r="G15" s="27">
        <v>1.0</v>
      </c>
      <c r="H15" s="27">
        <v>1.0</v>
      </c>
      <c r="I15" s="27">
        <v>1.0</v>
      </c>
      <c r="J15" s="27">
        <v>1.0</v>
      </c>
      <c r="K15" s="27">
        <v>1.0</v>
      </c>
      <c r="L15" s="27">
        <v>1.0</v>
      </c>
      <c r="M15" s="27">
        <v>1.0</v>
      </c>
      <c r="N15" s="27">
        <v>1.0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>
      <c r="A16" s="29">
        <v>14.0</v>
      </c>
      <c r="B16" s="27">
        <f t="shared" si="1"/>
        <v>6</v>
      </c>
      <c r="C16" s="32">
        <f t="shared" si="2"/>
        <v>7</v>
      </c>
      <c r="D16" s="27">
        <v>1.0</v>
      </c>
      <c r="E16" s="27">
        <v>1.0</v>
      </c>
      <c r="F16" s="27">
        <v>0.0</v>
      </c>
      <c r="G16" s="27">
        <v>1.0</v>
      </c>
      <c r="H16" s="27">
        <v>1.0</v>
      </c>
      <c r="I16" s="27">
        <v>1.0</v>
      </c>
      <c r="J16" s="27">
        <v>1.0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>
      <c r="A17" s="29">
        <v>15.0</v>
      </c>
      <c r="B17" s="27">
        <f t="shared" si="1"/>
        <v>24</v>
      </c>
      <c r="C17" s="32">
        <f t="shared" si="2"/>
        <v>24</v>
      </c>
      <c r="D17" s="27">
        <v>1.0</v>
      </c>
      <c r="E17" s="27">
        <v>1.0</v>
      </c>
      <c r="F17" s="27">
        <v>1.0</v>
      </c>
      <c r="G17" s="27">
        <v>1.0</v>
      </c>
      <c r="H17" s="27">
        <v>1.0</v>
      </c>
      <c r="I17" s="27">
        <v>1.0</v>
      </c>
      <c r="J17" s="27">
        <v>1.0</v>
      </c>
      <c r="K17" s="27">
        <v>1.0</v>
      </c>
      <c r="L17" s="27">
        <v>1.0</v>
      </c>
      <c r="M17" s="27">
        <v>1.0</v>
      </c>
      <c r="N17" s="27">
        <v>1.0</v>
      </c>
      <c r="O17" s="27">
        <v>1.0</v>
      </c>
      <c r="P17" s="27">
        <v>1.0</v>
      </c>
      <c r="Q17" s="27">
        <v>1.0</v>
      </c>
      <c r="R17" s="27">
        <v>1.0</v>
      </c>
      <c r="S17" s="27">
        <v>1.0</v>
      </c>
      <c r="T17" s="27">
        <v>1.0</v>
      </c>
      <c r="U17" s="27">
        <v>1.0</v>
      </c>
      <c r="V17" s="27">
        <v>1.0</v>
      </c>
      <c r="W17" s="27">
        <v>1.0</v>
      </c>
      <c r="X17" s="27">
        <v>1.0</v>
      </c>
      <c r="Y17" s="27">
        <v>1.0</v>
      </c>
      <c r="Z17" s="27">
        <v>1.0</v>
      </c>
      <c r="AA17" s="27">
        <v>1.0</v>
      </c>
      <c r="AB17" s="27"/>
      <c r="AC17" s="27"/>
      <c r="AD17" s="27"/>
      <c r="AE17" s="27"/>
      <c r="AF17" s="27"/>
      <c r="AG17" s="27"/>
      <c r="AH17" s="27"/>
      <c r="AI17" s="27"/>
    </row>
    <row r="18">
      <c r="A18" s="33">
        <v>16.0</v>
      </c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>
      <c r="A19" s="29">
        <v>17.0</v>
      </c>
      <c r="B19" s="27">
        <f>sum(D19:AI19)</f>
        <v>28</v>
      </c>
      <c r="C19" s="32">
        <f>COUNTA(D19:AI19)</f>
        <v>29</v>
      </c>
      <c r="D19" s="27">
        <v>1.0</v>
      </c>
      <c r="E19" s="27">
        <v>1.0</v>
      </c>
      <c r="F19" s="27">
        <v>1.0</v>
      </c>
      <c r="G19" s="27">
        <v>1.0</v>
      </c>
      <c r="H19" s="27">
        <v>1.0</v>
      </c>
      <c r="I19" s="27">
        <v>1.0</v>
      </c>
      <c r="J19" s="27">
        <v>1.0</v>
      </c>
      <c r="K19" s="27">
        <v>1.0</v>
      </c>
      <c r="L19" s="27">
        <v>1.0</v>
      </c>
      <c r="M19" s="27">
        <v>1.0</v>
      </c>
      <c r="N19" s="27">
        <v>1.0</v>
      </c>
      <c r="O19" s="27">
        <v>1.0</v>
      </c>
      <c r="P19" s="27">
        <v>1.0</v>
      </c>
      <c r="Q19" s="27">
        <v>1.0</v>
      </c>
      <c r="R19" s="27">
        <v>1.0</v>
      </c>
      <c r="S19" s="27">
        <v>1.0</v>
      </c>
      <c r="T19" s="27">
        <v>1.0</v>
      </c>
      <c r="U19" s="27">
        <v>1.0</v>
      </c>
      <c r="V19" s="27">
        <v>1.0</v>
      </c>
      <c r="W19" s="27">
        <v>1.0</v>
      </c>
      <c r="X19" s="27">
        <v>1.0</v>
      </c>
      <c r="Y19" s="27">
        <v>1.0</v>
      </c>
      <c r="Z19" s="27">
        <v>1.0</v>
      </c>
      <c r="AA19" s="27">
        <v>1.0</v>
      </c>
      <c r="AB19" s="27">
        <v>1.0</v>
      </c>
      <c r="AC19" s="27">
        <v>1.0</v>
      </c>
      <c r="AD19" s="27">
        <v>1.0</v>
      </c>
      <c r="AE19" s="27">
        <v>0.0</v>
      </c>
      <c r="AF19" s="27">
        <v>1.0</v>
      </c>
      <c r="AG19" s="27"/>
      <c r="AH19" s="27"/>
      <c r="AI19" s="27"/>
    </row>
    <row r="20">
      <c r="A20" s="29">
        <v>18.0</v>
      </c>
      <c r="B20" s="35">
        <v>8.0</v>
      </c>
      <c r="C20" s="36">
        <v>18.0</v>
      </c>
      <c r="D20" s="35">
        <v>0.0</v>
      </c>
      <c r="E20" s="35">
        <v>1.0</v>
      </c>
      <c r="F20" s="35">
        <v>0.0</v>
      </c>
      <c r="G20" s="35">
        <v>1.0</v>
      </c>
      <c r="H20" s="35">
        <v>0.0</v>
      </c>
      <c r="I20" s="35">
        <v>1.0</v>
      </c>
      <c r="J20" s="35">
        <v>0.0</v>
      </c>
      <c r="K20" s="35">
        <v>1.0</v>
      </c>
      <c r="L20" s="35">
        <v>1.0</v>
      </c>
      <c r="M20" s="35">
        <v>0.0</v>
      </c>
      <c r="N20" s="35">
        <v>0.0</v>
      </c>
      <c r="O20" s="35">
        <v>0.0</v>
      </c>
      <c r="P20" s="35">
        <v>1.0</v>
      </c>
      <c r="Q20" s="35">
        <v>0.0</v>
      </c>
      <c r="R20" s="35">
        <v>1.0</v>
      </c>
      <c r="S20" s="35">
        <v>0.0</v>
      </c>
      <c r="T20" s="35">
        <v>1.0</v>
      </c>
      <c r="U20" s="35">
        <v>0.0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ht="15.75" customHeight="1">
      <c r="A21" s="29">
        <v>19.0</v>
      </c>
      <c r="B21" s="27">
        <f t="shared" ref="B21:B23" si="3">sum(D21:AI21)</f>
        <v>19</v>
      </c>
      <c r="C21" s="32">
        <f t="shared" ref="C21:C23" si="4">COUNTA(D21:AI21)</f>
        <v>20</v>
      </c>
      <c r="D21" s="27">
        <v>1.0</v>
      </c>
      <c r="E21" s="27">
        <v>1.0</v>
      </c>
      <c r="F21" s="27">
        <v>1.0</v>
      </c>
      <c r="G21" s="27">
        <v>1.0</v>
      </c>
      <c r="H21" s="27">
        <v>1.0</v>
      </c>
      <c r="I21" s="27">
        <v>1.0</v>
      </c>
      <c r="J21" s="27">
        <v>1.0</v>
      </c>
      <c r="K21" s="27">
        <v>1.0</v>
      </c>
      <c r="L21" s="27">
        <v>1.0</v>
      </c>
      <c r="M21" s="27">
        <v>1.0</v>
      </c>
      <c r="N21" s="27">
        <v>1.0</v>
      </c>
      <c r="O21" s="27">
        <v>1.0</v>
      </c>
      <c r="P21" s="27">
        <v>1.0</v>
      </c>
      <c r="Q21" s="27">
        <v>1.0</v>
      </c>
      <c r="R21" s="27">
        <v>1.0</v>
      </c>
      <c r="S21" s="27">
        <v>1.0</v>
      </c>
      <c r="T21" s="27">
        <v>1.0</v>
      </c>
      <c r="U21" s="27">
        <v>1.0</v>
      </c>
      <c r="V21" s="27">
        <v>0.0</v>
      </c>
      <c r="W21" s="27">
        <v>1.0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ht="15.75" customHeight="1">
      <c r="A22" s="29">
        <v>20.0</v>
      </c>
      <c r="B22" s="27">
        <f t="shared" si="3"/>
        <v>14</v>
      </c>
      <c r="C22" s="32">
        <f t="shared" si="4"/>
        <v>18</v>
      </c>
      <c r="D22" s="27">
        <v>1.0</v>
      </c>
      <c r="E22" s="27">
        <v>1.0</v>
      </c>
      <c r="F22" s="27">
        <v>1.0</v>
      </c>
      <c r="G22" s="27">
        <v>1.0</v>
      </c>
      <c r="H22" s="27">
        <v>1.0</v>
      </c>
      <c r="I22" s="27">
        <v>1.0</v>
      </c>
      <c r="J22" s="27">
        <v>1.0</v>
      </c>
      <c r="K22" s="27">
        <v>1.0</v>
      </c>
      <c r="L22" s="27">
        <v>1.0</v>
      </c>
      <c r="M22" s="27">
        <v>0.0</v>
      </c>
      <c r="N22" s="27">
        <v>1.0</v>
      </c>
      <c r="O22" s="27">
        <v>1.0</v>
      </c>
      <c r="P22" s="27">
        <v>1.0</v>
      </c>
      <c r="Q22" s="27">
        <v>1.0</v>
      </c>
      <c r="R22" s="27">
        <v>0.0</v>
      </c>
      <c r="S22" s="27">
        <v>1.0</v>
      </c>
      <c r="T22" s="27">
        <v>0.0</v>
      </c>
      <c r="U22" s="27">
        <v>0.0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ht="15.75" customHeight="1">
      <c r="A23" s="29">
        <v>21.0</v>
      </c>
      <c r="B23" s="27">
        <f t="shared" si="3"/>
        <v>21</v>
      </c>
      <c r="C23" s="32">
        <f t="shared" si="4"/>
        <v>21</v>
      </c>
      <c r="D23" s="27">
        <v>1.0</v>
      </c>
      <c r="E23" s="27">
        <v>1.0</v>
      </c>
      <c r="F23" s="27">
        <v>1.0</v>
      </c>
      <c r="G23" s="27">
        <v>1.0</v>
      </c>
      <c r="H23" s="27">
        <v>1.0</v>
      </c>
      <c r="I23" s="27">
        <v>1.0</v>
      </c>
      <c r="J23" s="27">
        <v>1.0</v>
      </c>
      <c r="K23" s="27">
        <v>1.0</v>
      </c>
      <c r="L23" s="27">
        <v>1.0</v>
      </c>
      <c r="M23" s="27">
        <v>1.0</v>
      </c>
      <c r="N23" s="27">
        <v>1.0</v>
      </c>
      <c r="O23" s="27">
        <v>1.0</v>
      </c>
      <c r="P23" s="27">
        <v>1.0</v>
      </c>
      <c r="Q23" s="27">
        <v>1.0</v>
      </c>
      <c r="R23" s="27">
        <v>1.0</v>
      </c>
      <c r="S23" s="27">
        <v>1.0</v>
      </c>
      <c r="T23" s="27">
        <v>1.0</v>
      </c>
      <c r="U23" s="27">
        <v>1.0</v>
      </c>
      <c r="V23" s="27">
        <v>1.0</v>
      </c>
      <c r="W23" s="27">
        <v>1.0</v>
      </c>
      <c r="X23" s="27">
        <v>1.0</v>
      </c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ht="15.75" customHeight="1">
      <c r="A24" s="29" t="s">
        <v>1</v>
      </c>
      <c r="B24" s="30" t="s">
        <v>51</v>
      </c>
      <c r="C24" s="27">
        <f>sum(D24:AI24)</f>
        <v>19</v>
      </c>
      <c r="D24" s="27">
        <v>1.0</v>
      </c>
      <c r="E24" s="27">
        <v>1.0</v>
      </c>
      <c r="F24" s="27">
        <v>1.0</v>
      </c>
      <c r="G24" s="27">
        <v>1.0</v>
      </c>
      <c r="H24" s="27">
        <v>1.0</v>
      </c>
      <c r="I24" s="27">
        <v>1.0</v>
      </c>
      <c r="J24" s="27">
        <v>1.0</v>
      </c>
      <c r="K24" s="27">
        <v>1.0</v>
      </c>
      <c r="L24" s="27">
        <v>1.0</v>
      </c>
      <c r="M24" s="27">
        <v>0.0</v>
      </c>
      <c r="N24" s="27">
        <v>1.0</v>
      </c>
      <c r="O24" s="27">
        <v>1.0</v>
      </c>
      <c r="P24" s="27">
        <v>1.0</v>
      </c>
      <c r="Q24" s="27">
        <v>0.0</v>
      </c>
      <c r="R24" s="27">
        <v>1.0</v>
      </c>
      <c r="S24" s="27">
        <v>1.0</v>
      </c>
      <c r="T24" s="27">
        <v>1.0</v>
      </c>
      <c r="U24" s="27">
        <v>0.0</v>
      </c>
      <c r="V24" s="27">
        <v>1.0</v>
      </c>
      <c r="W24" s="27">
        <v>0.0</v>
      </c>
      <c r="X24" s="27">
        <v>1.0</v>
      </c>
      <c r="Y24" s="27">
        <v>1.0</v>
      </c>
      <c r="Z24" s="27">
        <v>1.0</v>
      </c>
      <c r="AA24" s="27"/>
      <c r="AB24" s="27"/>
      <c r="AC24" s="27"/>
      <c r="AD24" s="27"/>
      <c r="AE24" s="27"/>
      <c r="AF24" s="27"/>
      <c r="AG24" s="27"/>
      <c r="AH24" s="27"/>
      <c r="AI24" s="27"/>
    </row>
    <row r="25" ht="15.75" customHeight="1">
      <c r="A25" s="29">
        <v>22.0</v>
      </c>
      <c r="B25" s="27">
        <f t="shared" ref="B25:B45" si="5">sum(D25:AI25)</f>
        <v>14</v>
      </c>
      <c r="C25" s="32">
        <f t="shared" ref="C25:C45" si="6">counta(D25:AI25)</f>
        <v>15</v>
      </c>
      <c r="D25" s="27">
        <v>1.0</v>
      </c>
      <c r="E25" s="27">
        <v>1.0</v>
      </c>
      <c r="F25" s="27">
        <v>1.0</v>
      </c>
      <c r="G25" s="27">
        <v>1.0</v>
      </c>
      <c r="H25" s="27">
        <v>1.0</v>
      </c>
      <c r="I25" s="27">
        <v>1.0</v>
      </c>
      <c r="J25" s="27">
        <v>1.0</v>
      </c>
      <c r="K25" s="27">
        <v>1.0</v>
      </c>
      <c r="L25" s="27">
        <v>1.0</v>
      </c>
      <c r="M25" s="27">
        <v>1.0</v>
      </c>
      <c r="N25" s="27">
        <v>1.0</v>
      </c>
      <c r="O25" s="27">
        <v>1.0</v>
      </c>
      <c r="P25" s="27">
        <v>1.0</v>
      </c>
      <c r="Q25" s="27">
        <v>1.0</v>
      </c>
      <c r="R25" s="27">
        <v>0.0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ht="15.75" customHeight="1">
      <c r="A26" s="29">
        <v>23.0</v>
      </c>
      <c r="B26" s="27">
        <f t="shared" si="5"/>
        <v>15</v>
      </c>
      <c r="C26" s="32">
        <f t="shared" si="6"/>
        <v>16</v>
      </c>
      <c r="D26" s="27">
        <v>1.0</v>
      </c>
      <c r="E26" s="27">
        <v>1.0</v>
      </c>
      <c r="F26" s="27">
        <v>1.0</v>
      </c>
      <c r="G26" s="27">
        <v>1.0</v>
      </c>
      <c r="H26" s="27">
        <v>1.0</v>
      </c>
      <c r="I26" s="27">
        <v>1.0</v>
      </c>
      <c r="J26" s="27">
        <v>1.0</v>
      </c>
      <c r="K26" s="27">
        <v>1.0</v>
      </c>
      <c r="L26" s="27">
        <v>1.0</v>
      </c>
      <c r="M26" s="27">
        <v>1.0</v>
      </c>
      <c r="N26" s="27">
        <v>1.0</v>
      </c>
      <c r="O26" s="27">
        <v>1.0</v>
      </c>
      <c r="P26" s="27">
        <v>1.0</v>
      </c>
      <c r="Q26" s="27">
        <v>0.0</v>
      </c>
      <c r="R26" s="27">
        <v>1.0</v>
      </c>
      <c r="S26" s="27">
        <v>1.0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ht="15.75" customHeight="1">
      <c r="A27" s="29">
        <v>24.0</v>
      </c>
      <c r="B27" s="27">
        <f t="shared" si="5"/>
        <v>23</v>
      </c>
      <c r="C27" s="32">
        <f t="shared" si="6"/>
        <v>24</v>
      </c>
      <c r="D27" s="27">
        <v>1.0</v>
      </c>
      <c r="E27" s="27">
        <v>1.0</v>
      </c>
      <c r="F27" s="27">
        <v>1.0</v>
      </c>
      <c r="G27" s="27">
        <v>1.0</v>
      </c>
      <c r="H27" s="27">
        <v>1.0</v>
      </c>
      <c r="I27" s="27">
        <v>1.0</v>
      </c>
      <c r="J27" s="27">
        <v>1.0</v>
      </c>
      <c r="K27" s="27">
        <v>1.0</v>
      </c>
      <c r="L27" s="27">
        <v>1.0</v>
      </c>
      <c r="M27" s="27">
        <v>0.0</v>
      </c>
      <c r="N27" s="27">
        <v>1.0</v>
      </c>
      <c r="O27" s="27">
        <v>1.0</v>
      </c>
      <c r="P27" s="27">
        <v>1.0</v>
      </c>
      <c r="Q27" s="27">
        <v>1.0</v>
      </c>
      <c r="R27" s="27">
        <v>1.0</v>
      </c>
      <c r="S27" s="27">
        <v>1.0</v>
      </c>
      <c r="T27" s="27">
        <v>1.0</v>
      </c>
      <c r="U27" s="27">
        <v>1.0</v>
      </c>
      <c r="V27" s="27">
        <v>1.0</v>
      </c>
      <c r="W27" s="27">
        <v>1.0</v>
      </c>
      <c r="X27" s="27">
        <v>1.0</v>
      </c>
      <c r="Y27" s="27">
        <v>1.0</v>
      </c>
      <c r="Z27" s="27">
        <v>1.0</v>
      </c>
      <c r="AA27" s="27">
        <v>1.0</v>
      </c>
      <c r="AB27" s="27"/>
      <c r="AC27" s="27"/>
      <c r="AD27" s="27"/>
      <c r="AE27" s="27"/>
      <c r="AF27" s="27"/>
      <c r="AG27" s="27"/>
      <c r="AH27" s="27"/>
      <c r="AI27" s="27"/>
    </row>
    <row r="28" ht="15.75" customHeight="1">
      <c r="A28" s="29">
        <v>25.0</v>
      </c>
      <c r="B28" s="27">
        <f t="shared" si="5"/>
        <v>12</v>
      </c>
      <c r="C28" s="32">
        <f t="shared" si="6"/>
        <v>13</v>
      </c>
      <c r="D28" s="27">
        <v>1.0</v>
      </c>
      <c r="E28" s="27">
        <v>1.0</v>
      </c>
      <c r="F28" s="27">
        <v>1.0</v>
      </c>
      <c r="G28" s="27">
        <v>1.0</v>
      </c>
      <c r="H28" s="27">
        <v>1.0</v>
      </c>
      <c r="I28" s="27">
        <v>1.0</v>
      </c>
      <c r="J28" s="27">
        <v>1.0</v>
      </c>
      <c r="K28" s="27">
        <v>1.0</v>
      </c>
      <c r="L28" s="27">
        <v>1.0</v>
      </c>
      <c r="M28" s="27">
        <v>0.0</v>
      </c>
      <c r="N28" s="27">
        <v>1.0</v>
      </c>
      <c r="O28" s="27">
        <v>1.0</v>
      </c>
      <c r="P28" s="27">
        <v>1.0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ht="15.75" customHeight="1">
      <c r="A29" s="29">
        <v>26.0</v>
      </c>
      <c r="B29" s="27">
        <f t="shared" si="5"/>
        <v>12</v>
      </c>
      <c r="C29" s="32">
        <f t="shared" si="6"/>
        <v>15</v>
      </c>
      <c r="D29" s="27">
        <v>1.0</v>
      </c>
      <c r="E29" s="27">
        <v>1.0</v>
      </c>
      <c r="F29" s="27">
        <v>1.0</v>
      </c>
      <c r="G29" s="27">
        <v>1.0</v>
      </c>
      <c r="H29" s="27">
        <v>1.0</v>
      </c>
      <c r="I29" s="27">
        <v>1.0</v>
      </c>
      <c r="J29" s="27">
        <v>1.0</v>
      </c>
      <c r="K29" s="27">
        <v>1.0</v>
      </c>
      <c r="L29" s="27">
        <v>1.0</v>
      </c>
      <c r="M29" s="27">
        <v>0.0</v>
      </c>
      <c r="N29" s="27">
        <v>1.0</v>
      </c>
      <c r="O29" s="27">
        <v>1.0</v>
      </c>
      <c r="P29" s="27">
        <v>0.0</v>
      </c>
      <c r="Q29" s="27">
        <v>1.0</v>
      </c>
      <c r="R29" s="27">
        <v>0.0</v>
      </c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ht="15.75" customHeight="1">
      <c r="A30" s="29">
        <v>27.0</v>
      </c>
      <c r="B30" s="27">
        <f t="shared" si="5"/>
        <v>14</v>
      </c>
      <c r="C30" s="32">
        <f t="shared" si="6"/>
        <v>16</v>
      </c>
      <c r="D30" s="27">
        <v>1.0</v>
      </c>
      <c r="E30" s="27">
        <v>1.0</v>
      </c>
      <c r="F30" s="27">
        <v>1.0</v>
      </c>
      <c r="G30" s="27">
        <v>1.0</v>
      </c>
      <c r="H30" s="27">
        <v>1.0</v>
      </c>
      <c r="I30" s="27">
        <v>1.0</v>
      </c>
      <c r="J30" s="27">
        <v>1.0</v>
      </c>
      <c r="K30" s="27">
        <v>1.0</v>
      </c>
      <c r="L30" s="27">
        <v>0.0</v>
      </c>
      <c r="M30" s="27">
        <v>0.0</v>
      </c>
      <c r="N30" s="27">
        <v>1.0</v>
      </c>
      <c r="O30" s="27">
        <v>1.0</v>
      </c>
      <c r="P30" s="27">
        <v>1.0</v>
      </c>
      <c r="Q30" s="27">
        <v>1.0</v>
      </c>
      <c r="R30" s="27">
        <v>1.0</v>
      </c>
      <c r="S30" s="27">
        <v>1.0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ht="15.75" customHeight="1">
      <c r="A31" s="29">
        <v>28.0</v>
      </c>
      <c r="B31" s="27">
        <f t="shared" si="5"/>
        <v>19</v>
      </c>
      <c r="C31" s="32">
        <f t="shared" si="6"/>
        <v>21</v>
      </c>
      <c r="D31" s="27">
        <v>1.0</v>
      </c>
      <c r="E31" s="27">
        <v>1.0</v>
      </c>
      <c r="F31" s="27">
        <v>1.0</v>
      </c>
      <c r="G31" s="27">
        <v>1.0</v>
      </c>
      <c r="H31" s="27">
        <v>1.0</v>
      </c>
      <c r="I31" s="27">
        <v>1.0</v>
      </c>
      <c r="J31" s="27">
        <v>1.0</v>
      </c>
      <c r="K31" s="27">
        <v>1.0</v>
      </c>
      <c r="L31" s="27">
        <v>1.0</v>
      </c>
      <c r="M31" s="27">
        <v>1.0</v>
      </c>
      <c r="N31" s="27">
        <v>1.0</v>
      </c>
      <c r="O31" s="27">
        <v>1.0</v>
      </c>
      <c r="P31" s="27">
        <v>1.0</v>
      </c>
      <c r="Q31" s="27">
        <v>1.0</v>
      </c>
      <c r="R31" s="27">
        <v>1.0</v>
      </c>
      <c r="S31" s="27">
        <v>1.0</v>
      </c>
      <c r="T31" s="27">
        <v>0.0</v>
      </c>
      <c r="U31" s="27">
        <v>1.0</v>
      </c>
      <c r="V31" s="27">
        <v>0.0</v>
      </c>
      <c r="W31" s="27">
        <v>1.0</v>
      </c>
      <c r="X31" s="27">
        <v>1.0</v>
      </c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ht="15.75" customHeight="1">
      <c r="A32" s="29">
        <v>29.0</v>
      </c>
      <c r="B32" s="27">
        <f t="shared" si="5"/>
        <v>22</v>
      </c>
      <c r="C32" s="32">
        <f t="shared" si="6"/>
        <v>22</v>
      </c>
      <c r="D32" s="27">
        <v>1.0</v>
      </c>
      <c r="E32" s="27">
        <v>1.0</v>
      </c>
      <c r="F32" s="27">
        <v>1.0</v>
      </c>
      <c r="G32" s="27">
        <v>1.0</v>
      </c>
      <c r="H32" s="27">
        <v>1.0</v>
      </c>
      <c r="I32" s="27">
        <v>1.0</v>
      </c>
      <c r="J32" s="27">
        <v>1.0</v>
      </c>
      <c r="K32" s="27">
        <v>1.0</v>
      </c>
      <c r="L32" s="27">
        <v>1.0</v>
      </c>
      <c r="M32" s="27">
        <v>1.0</v>
      </c>
      <c r="N32" s="27">
        <v>1.0</v>
      </c>
      <c r="O32" s="27">
        <v>1.0</v>
      </c>
      <c r="P32" s="27">
        <v>1.0</v>
      </c>
      <c r="Q32" s="27">
        <v>1.0</v>
      </c>
      <c r="R32" s="27">
        <v>1.0</v>
      </c>
      <c r="S32" s="27">
        <v>1.0</v>
      </c>
      <c r="T32" s="27">
        <v>1.0</v>
      </c>
      <c r="U32" s="27">
        <v>1.0</v>
      </c>
      <c r="V32" s="27">
        <v>1.0</v>
      </c>
      <c r="W32" s="27">
        <v>1.0</v>
      </c>
      <c r="X32" s="27">
        <v>1.0</v>
      </c>
      <c r="Y32" s="27">
        <v>1.0</v>
      </c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ht="15.75" customHeight="1">
      <c r="A33" s="29">
        <v>30.0</v>
      </c>
      <c r="B33" s="37">
        <f t="shared" si="5"/>
        <v>22</v>
      </c>
      <c r="C33" s="38">
        <f t="shared" si="6"/>
        <v>22</v>
      </c>
      <c r="D33" s="39">
        <v>1.0</v>
      </c>
      <c r="E33" s="39">
        <v>1.0</v>
      </c>
      <c r="F33" s="39">
        <v>1.0</v>
      </c>
      <c r="G33" s="39">
        <v>1.0</v>
      </c>
      <c r="H33" s="39">
        <v>1.0</v>
      </c>
      <c r="I33" s="39">
        <v>1.0</v>
      </c>
      <c r="J33" s="39">
        <v>1.0</v>
      </c>
      <c r="K33" s="39">
        <v>1.0</v>
      </c>
      <c r="L33" s="39">
        <v>1.0</v>
      </c>
      <c r="M33" s="39">
        <v>1.0</v>
      </c>
      <c r="N33" s="39">
        <v>1.0</v>
      </c>
      <c r="O33" s="39">
        <v>1.0</v>
      </c>
      <c r="P33" s="39">
        <v>1.0</v>
      </c>
      <c r="Q33" s="39">
        <v>1.0</v>
      </c>
      <c r="R33" s="39">
        <v>1.0</v>
      </c>
      <c r="S33" s="39">
        <v>1.0</v>
      </c>
      <c r="T33" s="39">
        <v>1.0</v>
      </c>
      <c r="U33" s="39">
        <v>1.0</v>
      </c>
      <c r="V33" s="39">
        <v>1.0</v>
      </c>
      <c r="W33" s="39">
        <v>1.0</v>
      </c>
      <c r="X33" s="39">
        <v>1.0</v>
      </c>
      <c r="Y33" s="39">
        <v>1.0</v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</row>
    <row r="34" ht="15.75" customHeight="1">
      <c r="A34" s="29">
        <v>31.0</v>
      </c>
      <c r="B34" s="27">
        <f t="shared" si="5"/>
        <v>12</v>
      </c>
      <c r="C34" s="32">
        <f t="shared" si="6"/>
        <v>20</v>
      </c>
      <c r="D34" s="27">
        <v>1.0</v>
      </c>
      <c r="E34" s="27">
        <v>1.0</v>
      </c>
      <c r="F34" s="27">
        <v>1.0</v>
      </c>
      <c r="G34" s="27">
        <v>1.0</v>
      </c>
      <c r="H34" s="27">
        <v>1.0</v>
      </c>
      <c r="I34" s="27">
        <v>1.0</v>
      </c>
      <c r="J34" s="27">
        <v>1.0</v>
      </c>
      <c r="K34" s="27">
        <v>1.0</v>
      </c>
      <c r="L34" s="27">
        <v>0.0</v>
      </c>
      <c r="M34" s="27">
        <v>0.0</v>
      </c>
      <c r="N34" s="27">
        <v>1.0</v>
      </c>
      <c r="O34" s="27">
        <v>1.0</v>
      </c>
      <c r="P34" s="27">
        <v>0.0</v>
      </c>
      <c r="Q34" s="27">
        <v>1.0</v>
      </c>
      <c r="R34" s="27">
        <v>0.0</v>
      </c>
      <c r="S34" s="27">
        <v>1.0</v>
      </c>
      <c r="T34" s="27">
        <v>0.0</v>
      </c>
      <c r="U34" s="27">
        <v>0.0</v>
      </c>
      <c r="V34" s="27">
        <v>0.0</v>
      </c>
      <c r="W34" s="27">
        <v>0.0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</row>
    <row r="35" ht="15.75" customHeight="1">
      <c r="A35" s="29">
        <v>32.0</v>
      </c>
      <c r="B35" s="27">
        <f t="shared" si="5"/>
        <v>23</v>
      </c>
      <c r="C35" s="32">
        <f t="shared" si="6"/>
        <v>23</v>
      </c>
      <c r="D35" s="27">
        <v>1.0</v>
      </c>
      <c r="E35" s="27">
        <v>1.0</v>
      </c>
      <c r="F35" s="27">
        <v>1.0</v>
      </c>
      <c r="G35" s="27">
        <v>1.0</v>
      </c>
      <c r="H35" s="27">
        <v>1.0</v>
      </c>
      <c r="I35" s="27">
        <v>1.0</v>
      </c>
      <c r="J35" s="27">
        <v>1.0</v>
      </c>
      <c r="K35" s="27">
        <v>1.0</v>
      </c>
      <c r="L35" s="27">
        <v>1.0</v>
      </c>
      <c r="M35" s="27">
        <v>1.0</v>
      </c>
      <c r="N35" s="27">
        <v>1.0</v>
      </c>
      <c r="O35" s="27">
        <v>1.0</v>
      </c>
      <c r="P35" s="27">
        <v>1.0</v>
      </c>
      <c r="Q35" s="27">
        <v>1.0</v>
      </c>
      <c r="R35" s="27">
        <v>1.0</v>
      </c>
      <c r="S35" s="27">
        <v>1.0</v>
      </c>
      <c r="T35" s="27">
        <v>1.0</v>
      </c>
      <c r="U35" s="27">
        <v>1.0</v>
      </c>
      <c r="V35" s="27">
        <v>1.0</v>
      </c>
      <c r="W35" s="27">
        <v>1.0</v>
      </c>
      <c r="X35" s="27">
        <v>1.0</v>
      </c>
      <c r="Y35" s="27">
        <v>1.0</v>
      </c>
      <c r="Z35" s="27">
        <v>1.0</v>
      </c>
      <c r="AA35" s="27"/>
      <c r="AB35" s="27"/>
      <c r="AC35" s="27"/>
      <c r="AD35" s="27"/>
      <c r="AE35" s="27"/>
      <c r="AF35" s="27"/>
      <c r="AG35" s="27"/>
      <c r="AH35" s="27"/>
      <c r="AI35" s="27"/>
    </row>
    <row r="36" ht="15.75" customHeight="1">
      <c r="A36" s="29">
        <v>33.0</v>
      </c>
      <c r="B36" s="27">
        <f t="shared" si="5"/>
        <v>17</v>
      </c>
      <c r="C36" s="32">
        <f t="shared" si="6"/>
        <v>17</v>
      </c>
      <c r="D36" s="27">
        <v>1.0</v>
      </c>
      <c r="E36" s="27">
        <v>1.0</v>
      </c>
      <c r="F36" s="27">
        <v>1.0</v>
      </c>
      <c r="G36" s="27">
        <v>1.0</v>
      </c>
      <c r="H36" s="27">
        <v>1.0</v>
      </c>
      <c r="I36" s="27">
        <v>1.0</v>
      </c>
      <c r="J36" s="27">
        <v>1.0</v>
      </c>
      <c r="K36" s="27">
        <v>1.0</v>
      </c>
      <c r="L36" s="27">
        <v>1.0</v>
      </c>
      <c r="M36" s="27">
        <v>1.0</v>
      </c>
      <c r="N36" s="27">
        <v>1.0</v>
      </c>
      <c r="O36" s="27">
        <v>1.0</v>
      </c>
      <c r="P36" s="27">
        <v>1.0</v>
      </c>
      <c r="Q36" s="27">
        <v>1.0</v>
      </c>
      <c r="R36" s="27">
        <v>1.0</v>
      </c>
      <c r="S36" s="27">
        <v>1.0</v>
      </c>
      <c r="T36" s="27">
        <v>1.0</v>
      </c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ht="15.75" customHeight="1">
      <c r="A37" s="29">
        <v>34.0</v>
      </c>
      <c r="B37" s="27">
        <f t="shared" si="5"/>
        <v>11</v>
      </c>
      <c r="C37" s="32">
        <f t="shared" si="6"/>
        <v>11</v>
      </c>
      <c r="D37" s="27">
        <v>1.0</v>
      </c>
      <c r="E37" s="27">
        <v>1.0</v>
      </c>
      <c r="F37" s="27">
        <v>1.0</v>
      </c>
      <c r="G37" s="27">
        <v>1.0</v>
      </c>
      <c r="H37" s="27">
        <v>1.0</v>
      </c>
      <c r="I37" s="27">
        <v>1.0</v>
      </c>
      <c r="J37" s="27">
        <v>1.0</v>
      </c>
      <c r="K37" s="27">
        <v>1.0</v>
      </c>
      <c r="L37" s="27">
        <v>1.0</v>
      </c>
      <c r="M37" s="27">
        <v>1.0</v>
      </c>
      <c r="N37" s="27">
        <v>1.0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ht="15.75" customHeight="1">
      <c r="A38" s="29">
        <v>35.0</v>
      </c>
      <c r="B38" s="27">
        <f t="shared" si="5"/>
        <v>10</v>
      </c>
      <c r="C38" s="32">
        <f t="shared" si="6"/>
        <v>17</v>
      </c>
      <c r="D38" s="27">
        <v>1.0</v>
      </c>
      <c r="E38" s="27">
        <v>1.0</v>
      </c>
      <c r="F38" s="27">
        <v>1.0</v>
      </c>
      <c r="G38" s="27">
        <v>1.0</v>
      </c>
      <c r="H38" s="27">
        <v>0.0</v>
      </c>
      <c r="I38" s="27">
        <v>1.0</v>
      </c>
      <c r="J38" s="27">
        <v>0.0</v>
      </c>
      <c r="K38" s="27">
        <v>1.0</v>
      </c>
      <c r="L38" s="27">
        <v>1.0</v>
      </c>
      <c r="M38" s="27">
        <v>0.0</v>
      </c>
      <c r="N38" s="27">
        <v>0.0</v>
      </c>
      <c r="O38" s="27">
        <v>0.0</v>
      </c>
      <c r="P38" s="27">
        <v>1.0</v>
      </c>
      <c r="Q38" s="27">
        <v>0.0</v>
      </c>
      <c r="R38" s="27">
        <v>1.0</v>
      </c>
      <c r="S38" s="27">
        <v>0.0</v>
      </c>
      <c r="T38" s="27">
        <v>1.0</v>
      </c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ht="15.75" customHeight="1">
      <c r="A39" s="29">
        <v>36.0</v>
      </c>
      <c r="B39" s="27">
        <f t="shared" si="5"/>
        <v>5</v>
      </c>
      <c r="C39" s="32">
        <f t="shared" si="6"/>
        <v>13</v>
      </c>
      <c r="D39" s="27">
        <v>1.0</v>
      </c>
      <c r="E39" s="27">
        <v>1.0</v>
      </c>
      <c r="F39" s="27">
        <v>1.0</v>
      </c>
      <c r="G39" s="27">
        <v>0.0</v>
      </c>
      <c r="H39" s="27">
        <v>0.0</v>
      </c>
      <c r="I39" s="27">
        <v>0.0</v>
      </c>
      <c r="J39" s="27">
        <v>0.0</v>
      </c>
      <c r="K39" s="27">
        <v>1.0</v>
      </c>
      <c r="L39" s="27">
        <v>0.0</v>
      </c>
      <c r="M39" s="27">
        <v>1.0</v>
      </c>
      <c r="N39" s="27">
        <v>0.0</v>
      </c>
      <c r="O39" s="27">
        <v>0.0</v>
      </c>
      <c r="P39" s="27">
        <v>0.0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ht="15.75" customHeight="1">
      <c r="A40" s="29">
        <v>37.0</v>
      </c>
      <c r="B40" s="27">
        <f t="shared" si="5"/>
        <v>22</v>
      </c>
      <c r="C40" s="32">
        <f t="shared" si="6"/>
        <v>23</v>
      </c>
      <c r="D40" s="27">
        <v>1.0</v>
      </c>
      <c r="E40" s="27">
        <v>1.0</v>
      </c>
      <c r="F40" s="27">
        <v>1.0</v>
      </c>
      <c r="G40" s="27">
        <v>1.0</v>
      </c>
      <c r="H40" s="27">
        <v>1.0</v>
      </c>
      <c r="I40" s="27">
        <v>1.0</v>
      </c>
      <c r="J40" s="27">
        <v>1.0</v>
      </c>
      <c r="K40" s="27">
        <v>1.0</v>
      </c>
      <c r="L40" s="27">
        <v>1.0</v>
      </c>
      <c r="M40" s="27">
        <v>1.0</v>
      </c>
      <c r="N40" s="27">
        <v>1.0</v>
      </c>
      <c r="O40" s="27">
        <v>1.0</v>
      </c>
      <c r="P40" s="27">
        <v>1.0</v>
      </c>
      <c r="Q40" s="27">
        <v>1.0</v>
      </c>
      <c r="R40" s="27">
        <v>1.0</v>
      </c>
      <c r="S40" s="27">
        <v>1.0</v>
      </c>
      <c r="T40" s="27">
        <v>1.0</v>
      </c>
      <c r="U40" s="27">
        <v>1.0</v>
      </c>
      <c r="V40" s="27">
        <v>1.0</v>
      </c>
      <c r="W40" s="27">
        <v>1.0</v>
      </c>
      <c r="X40" s="27">
        <v>1.0</v>
      </c>
      <c r="Y40" s="27">
        <v>1.0</v>
      </c>
      <c r="Z40" s="27">
        <v>0.0</v>
      </c>
      <c r="AA40" s="27"/>
      <c r="AB40" s="27"/>
      <c r="AC40" s="27"/>
      <c r="AD40" s="27"/>
      <c r="AE40" s="27"/>
      <c r="AF40" s="27"/>
      <c r="AG40" s="27"/>
      <c r="AH40" s="27"/>
      <c r="AI40" s="27"/>
    </row>
    <row r="41" ht="15.75" customHeight="1">
      <c r="A41" s="29">
        <v>38.0</v>
      </c>
      <c r="B41" s="27">
        <f t="shared" si="5"/>
        <v>23</v>
      </c>
      <c r="C41" s="32">
        <f t="shared" si="6"/>
        <v>25</v>
      </c>
      <c r="D41" s="27">
        <v>1.0</v>
      </c>
      <c r="E41" s="27">
        <v>1.0</v>
      </c>
      <c r="F41" s="27">
        <v>1.0</v>
      </c>
      <c r="G41" s="27">
        <v>1.0</v>
      </c>
      <c r="H41" s="27">
        <v>1.0</v>
      </c>
      <c r="I41" s="27">
        <v>1.0</v>
      </c>
      <c r="J41" s="27">
        <v>1.0</v>
      </c>
      <c r="K41" s="27">
        <v>1.0</v>
      </c>
      <c r="L41" s="27">
        <v>1.0</v>
      </c>
      <c r="M41" s="27">
        <v>1.0</v>
      </c>
      <c r="N41" s="27">
        <v>1.0</v>
      </c>
      <c r="O41" s="27">
        <v>1.0</v>
      </c>
      <c r="P41" s="27">
        <v>1.0</v>
      </c>
      <c r="Q41" s="27">
        <v>1.0</v>
      </c>
      <c r="R41" s="27">
        <v>0.0</v>
      </c>
      <c r="S41" s="27">
        <v>1.0</v>
      </c>
      <c r="T41" s="27">
        <v>0.0</v>
      </c>
      <c r="U41" s="27">
        <v>1.0</v>
      </c>
      <c r="V41" s="27">
        <v>1.0</v>
      </c>
      <c r="W41" s="27">
        <v>1.0</v>
      </c>
      <c r="X41" s="27">
        <v>1.0</v>
      </c>
      <c r="Y41" s="27">
        <v>1.0</v>
      </c>
      <c r="Z41" s="27">
        <v>1.0</v>
      </c>
      <c r="AA41" s="27">
        <v>1.0</v>
      </c>
      <c r="AB41" s="27">
        <v>1.0</v>
      </c>
      <c r="AC41" s="27"/>
      <c r="AD41" s="27"/>
      <c r="AE41" s="27"/>
      <c r="AF41" s="27"/>
      <c r="AG41" s="27"/>
      <c r="AH41" s="27"/>
      <c r="AI41" s="27"/>
    </row>
    <row r="42" ht="15.75" customHeight="1">
      <c r="A42" s="29">
        <v>39.0</v>
      </c>
      <c r="B42" s="27">
        <f t="shared" si="5"/>
        <v>10</v>
      </c>
      <c r="C42" s="32">
        <f t="shared" si="6"/>
        <v>16</v>
      </c>
      <c r="D42" s="27">
        <v>0.0</v>
      </c>
      <c r="E42" s="27">
        <v>1.0</v>
      </c>
      <c r="F42" s="27">
        <v>0.0</v>
      </c>
      <c r="G42" s="27">
        <v>1.0</v>
      </c>
      <c r="H42" s="27">
        <v>0.0</v>
      </c>
      <c r="I42" s="27">
        <v>1.0</v>
      </c>
      <c r="J42" s="27">
        <v>0.0</v>
      </c>
      <c r="K42" s="27">
        <v>1.0</v>
      </c>
      <c r="L42" s="27">
        <v>1.0</v>
      </c>
      <c r="M42" s="27">
        <v>0.0</v>
      </c>
      <c r="N42" s="27">
        <v>0.0</v>
      </c>
      <c r="O42" s="27">
        <v>1.0</v>
      </c>
      <c r="P42" s="27">
        <v>1.0</v>
      </c>
      <c r="Q42" s="27">
        <v>1.0</v>
      </c>
      <c r="R42" s="27">
        <v>1.0</v>
      </c>
      <c r="S42" s="27">
        <v>1.0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ht="15.75" customHeight="1">
      <c r="A43" s="29">
        <v>40.0</v>
      </c>
      <c r="B43" s="27">
        <f t="shared" si="5"/>
        <v>21</v>
      </c>
      <c r="C43" s="32">
        <f t="shared" si="6"/>
        <v>21</v>
      </c>
      <c r="D43" s="27">
        <v>1.0</v>
      </c>
      <c r="E43" s="27">
        <v>1.0</v>
      </c>
      <c r="F43" s="27">
        <v>1.0</v>
      </c>
      <c r="G43" s="27">
        <v>1.0</v>
      </c>
      <c r="H43" s="27">
        <v>1.0</v>
      </c>
      <c r="I43" s="27">
        <v>1.0</v>
      </c>
      <c r="J43" s="27">
        <v>1.0</v>
      </c>
      <c r="K43" s="27">
        <v>1.0</v>
      </c>
      <c r="L43" s="27">
        <v>1.0</v>
      </c>
      <c r="M43" s="27">
        <v>1.0</v>
      </c>
      <c r="N43" s="27">
        <v>1.0</v>
      </c>
      <c r="O43" s="27">
        <v>1.0</v>
      </c>
      <c r="P43" s="27">
        <v>1.0</v>
      </c>
      <c r="Q43" s="27">
        <v>1.0</v>
      </c>
      <c r="R43" s="27">
        <v>1.0</v>
      </c>
      <c r="S43" s="27">
        <v>1.0</v>
      </c>
      <c r="T43" s="27">
        <v>1.0</v>
      </c>
      <c r="U43" s="27">
        <v>1.0</v>
      </c>
      <c r="V43" s="27">
        <v>1.0</v>
      </c>
      <c r="W43" s="27">
        <v>1.0</v>
      </c>
      <c r="X43" s="27">
        <v>1.0</v>
      </c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ht="15.75" customHeight="1">
      <c r="A44" s="29">
        <v>41.0</v>
      </c>
      <c r="B44" s="27">
        <f t="shared" si="5"/>
        <v>7</v>
      </c>
      <c r="C44" s="32">
        <f t="shared" si="6"/>
        <v>15</v>
      </c>
      <c r="D44" s="27">
        <v>1.0</v>
      </c>
      <c r="E44" s="27">
        <v>0.0</v>
      </c>
      <c r="F44" s="27">
        <v>1.0</v>
      </c>
      <c r="G44" s="27">
        <v>0.0</v>
      </c>
      <c r="H44" s="27">
        <v>0.0</v>
      </c>
      <c r="I44" s="27">
        <v>1.0</v>
      </c>
      <c r="J44" s="27">
        <v>1.0</v>
      </c>
      <c r="K44" s="27">
        <v>1.0</v>
      </c>
      <c r="L44" s="27">
        <v>0.0</v>
      </c>
      <c r="M44" s="27">
        <v>0.0</v>
      </c>
      <c r="N44" s="27">
        <v>0.0</v>
      </c>
      <c r="O44" s="27">
        <v>0.0</v>
      </c>
      <c r="P44" s="27">
        <v>1.0</v>
      </c>
      <c r="Q44" s="27">
        <v>0.0</v>
      </c>
      <c r="R44" s="27">
        <v>1.0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ht="15.75" customHeight="1">
      <c r="A45" s="29">
        <v>42.0</v>
      </c>
      <c r="B45" s="27">
        <f t="shared" si="5"/>
        <v>16</v>
      </c>
      <c r="C45" s="32">
        <f t="shared" si="6"/>
        <v>16</v>
      </c>
      <c r="D45" s="27">
        <v>1.0</v>
      </c>
      <c r="E45" s="27">
        <v>1.0</v>
      </c>
      <c r="F45" s="27">
        <v>1.0</v>
      </c>
      <c r="G45" s="27">
        <v>1.0</v>
      </c>
      <c r="H45" s="27">
        <v>1.0</v>
      </c>
      <c r="I45" s="27">
        <v>1.0</v>
      </c>
      <c r="J45" s="27">
        <v>1.0</v>
      </c>
      <c r="K45" s="27">
        <v>1.0</v>
      </c>
      <c r="L45" s="27">
        <v>1.0</v>
      </c>
      <c r="M45" s="27">
        <v>1.0</v>
      </c>
      <c r="N45" s="27">
        <v>1.0</v>
      </c>
      <c r="O45" s="27">
        <v>1.0</v>
      </c>
      <c r="P45" s="27">
        <v>1.0</v>
      </c>
      <c r="Q45" s="27">
        <v>1.0</v>
      </c>
      <c r="R45" s="27">
        <v>1.0</v>
      </c>
      <c r="S45" s="27">
        <v>1.0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ht="15.75" customHeight="1">
      <c r="A46" s="29" t="s">
        <v>1</v>
      </c>
      <c r="B46" s="30" t="s">
        <v>51</v>
      </c>
      <c r="C46" s="27">
        <f>sum(D46:AI46)</f>
        <v>5</v>
      </c>
      <c r="D46" s="27">
        <v>1.0</v>
      </c>
      <c r="E46" s="27">
        <v>1.0</v>
      </c>
      <c r="F46" s="27">
        <v>0.0</v>
      </c>
      <c r="G46" s="27">
        <v>0.0</v>
      </c>
      <c r="H46" s="27">
        <v>1.0</v>
      </c>
      <c r="I46" s="27">
        <v>1.0</v>
      </c>
      <c r="J46" s="27">
        <v>0.0</v>
      </c>
      <c r="K46" s="27">
        <v>1.0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ht="15.75" customHeight="1">
      <c r="A47" s="29">
        <v>43.0</v>
      </c>
      <c r="B47" s="27">
        <f t="shared" ref="B47:B59" si="7">sum(D47:AI47)</f>
        <v>12</v>
      </c>
      <c r="C47" s="32">
        <f t="shared" ref="C47:C59" si="8">counta(D47:AI47)</f>
        <v>17</v>
      </c>
      <c r="D47" s="27">
        <v>1.0</v>
      </c>
      <c r="E47" s="27">
        <v>1.0</v>
      </c>
      <c r="F47" s="27">
        <v>0.0</v>
      </c>
      <c r="G47" s="27">
        <v>1.0</v>
      </c>
      <c r="H47" s="27">
        <v>1.0</v>
      </c>
      <c r="I47" s="27">
        <v>1.0</v>
      </c>
      <c r="J47" s="27">
        <v>0.0</v>
      </c>
      <c r="K47" s="27">
        <v>1.0</v>
      </c>
      <c r="L47" s="27">
        <v>1.0</v>
      </c>
      <c r="M47" s="27">
        <v>0.0</v>
      </c>
      <c r="N47" s="27">
        <v>1.0</v>
      </c>
      <c r="O47" s="27">
        <v>1.0</v>
      </c>
      <c r="P47" s="27">
        <v>1.0</v>
      </c>
      <c r="Q47" s="27">
        <v>0.0</v>
      </c>
      <c r="R47" s="27">
        <v>0.0</v>
      </c>
      <c r="S47" s="27">
        <v>1.0</v>
      </c>
      <c r="T47" s="27">
        <v>1.0</v>
      </c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ht="15.75" customHeight="1">
      <c r="A48" s="29">
        <v>44.0</v>
      </c>
      <c r="B48" s="27">
        <f t="shared" si="7"/>
        <v>12</v>
      </c>
      <c r="C48" s="32">
        <f t="shared" si="8"/>
        <v>12</v>
      </c>
      <c r="D48" s="27">
        <v>1.0</v>
      </c>
      <c r="E48" s="27">
        <v>1.0</v>
      </c>
      <c r="F48" s="27">
        <v>1.0</v>
      </c>
      <c r="G48" s="27">
        <v>1.0</v>
      </c>
      <c r="H48" s="27">
        <v>1.0</v>
      </c>
      <c r="I48" s="27">
        <v>1.0</v>
      </c>
      <c r="J48" s="27">
        <v>1.0</v>
      </c>
      <c r="K48" s="27">
        <v>1.0</v>
      </c>
      <c r="L48" s="27">
        <v>1.0</v>
      </c>
      <c r="M48" s="27">
        <v>1.0</v>
      </c>
      <c r="N48" s="27">
        <v>1.0</v>
      </c>
      <c r="O48" s="27">
        <v>1.0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ht="15.75" customHeight="1">
      <c r="A49" s="29">
        <v>45.0</v>
      </c>
      <c r="B49" s="27">
        <f t="shared" si="7"/>
        <v>22</v>
      </c>
      <c r="C49" s="32">
        <f t="shared" si="8"/>
        <v>22</v>
      </c>
      <c r="D49" s="27">
        <v>1.0</v>
      </c>
      <c r="E49" s="27">
        <v>1.0</v>
      </c>
      <c r="F49" s="27">
        <v>1.0</v>
      </c>
      <c r="G49" s="27">
        <v>1.0</v>
      </c>
      <c r="H49" s="27">
        <v>1.0</v>
      </c>
      <c r="I49" s="27">
        <v>1.0</v>
      </c>
      <c r="J49" s="27">
        <v>1.0</v>
      </c>
      <c r="K49" s="27">
        <v>1.0</v>
      </c>
      <c r="L49" s="27">
        <v>1.0</v>
      </c>
      <c r="M49" s="27">
        <v>1.0</v>
      </c>
      <c r="N49" s="27">
        <v>1.0</v>
      </c>
      <c r="O49" s="27">
        <v>1.0</v>
      </c>
      <c r="P49" s="27">
        <v>1.0</v>
      </c>
      <c r="Q49" s="27">
        <v>1.0</v>
      </c>
      <c r="R49" s="27">
        <v>1.0</v>
      </c>
      <c r="S49" s="27">
        <v>1.0</v>
      </c>
      <c r="T49" s="27">
        <v>1.0</v>
      </c>
      <c r="U49" s="27">
        <v>1.0</v>
      </c>
      <c r="V49" s="27">
        <v>1.0</v>
      </c>
      <c r="W49" s="27">
        <v>1.0</v>
      </c>
      <c r="X49" s="27">
        <v>1.0</v>
      </c>
      <c r="Y49" s="27">
        <v>1.0</v>
      </c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ht="15.75" customHeight="1">
      <c r="A50" s="29">
        <v>46.0</v>
      </c>
      <c r="B50" s="27">
        <f t="shared" si="7"/>
        <v>8</v>
      </c>
      <c r="C50" s="32">
        <f t="shared" si="8"/>
        <v>10</v>
      </c>
      <c r="D50" s="27">
        <v>1.0</v>
      </c>
      <c r="E50" s="27">
        <v>1.0</v>
      </c>
      <c r="F50" s="27">
        <v>0.0</v>
      </c>
      <c r="G50" s="27">
        <v>1.0</v>
      </c>
      <c r="H50" s="27">
        <v>1.0</v>
      </c>
      <c r="I50" s="27">
        <v>1.0</v>
      </c>
      <c r="J50" s="27">
        <v>0.0</v>
      </c>
      <c r="K50" s="27">
        <v>1.0</v>
      </c>
      <c r="L50" s="27">
        <v>1.0</v>
      </c>
      <c r="M50" s="27">
        <v>1.0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ht="15.75" customHeight="1">
      <c r="A51" s="29">
        <v>47.0</v>
      </c>
      <c r="B51" s="27">
        <f t="shared" si="7"/>
        <v>15</v>
      </c>
      <c r="C51" s="32">
        <f t="shared" si="8"/>
        <v>16</v>
      </c>
      <c r="D51" s="27">
        <v>1.0</v>
      </c>
      <c r="E51" s="27">
        <v>1.0</v>
      </c>
      <c r="F51" s="27">
        <v>1.0</v>
      </c>
      <c r="G51" s="27">
        <v>1.0</v>
      </c>
      <c r="H51" s="27">
        <v>1.0</v>
      </c>
      <c r="I51" s="27">
        <v>1.0</v>
      </c>
      <c r="J51" s="27">
        <v>1.0</v>
      </c>
      <c r="K51" s="27">
        <v>1.0</v>
      </c>
      <c r="L51" s="27">
        <v>1.0</v>
      </c>
      <c r="M51" s="27">
        <v>1.0</v>
      </c>
      <c r="N51" s="27">
        <v>1.0</v>
      </c>
      <c r="O51" s="27">
        <v>1.0</v>
      </c>
      <c r="P51" s="27">
        <v>1.0</v>
      </c>
      <c r="Q51" s="27">
        <v>1.0</v>
      </c>
      <c r="R51" s="27">
        <v>1.0</v>
      </c>
      <c r="S51" s="27">
        <v>0.0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</row>
    <row r="52" ht="15.75" customHeight="1">
      <c r="A52" s="29">
        <v>48.0</v>
      </c>
      <c r="B52" s="27">
        <f t="shared" si="7"/>
        <v>16</v>
      </c>
      <c r="C52" s="32">
        <f t="shared" si="8"/>
        <v>16</v>
      </c>
      <c r="D52" s="27">
        <v>1.0</v>
      </c>
      <c r="E52" s="27">
        <v>1.0</v>
      </c>
      <c r="F52" s="27">
        <v>1.0</v>
      </c>
      <c r="G52" s="27">
        <v>1.0</v>
      </c>
      <c r="H52" s="27">
        <v>1.0</v>
      </c>
      <c r="I52" s="27">
        <v>1.0</v>
      </c>
      <c r="J52" s="27">
        <v>1.0</v>
      </c>
      <c r="K52" s="27">
        <v>1.0</v>
      </c>
      <c r="L52" s="27">
        <v>1.0</v>
      </c>
      <c r="M52" s="27">
        <v>1.0</v>
      </c>
      <c r="N52" s="27">
        <v>1.0</v>
      </c>
      <c r="O52" s="27">
        <v>1.0</v>
      </c>
      <c r="P52" s="27">
        <v>1.0</v>
      </c>
      <c r="Q52" s="27">
        <v>1.0</v>
      </c>
      <c r="R52" s="27">
        <v>1.0</v>
      </c>
      <c r="S52" s="27">
        <v>1.0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</row>
    <row r="53" ht="15.75" customHeight="1">
      <c r="A53" s="29">
        <v>49.0</v>
      </c>
      <c r="B53" s="27">
        <f t="shared" si="7"/>
        <v>19</v>
      </c>
      <c r="C53" s="32">
        <f t="shared" si="8"/>
        <v>21</v>
      </c>
      <c r="D53" s="27">
        <v>1.0</v>
      </c>
      <c r="E53" s="27">
        <v>1.0</v>
      </c>
      <c r="F53" s="27">
        <v>1.0</v>
      </c>
      <c r="G53" s="27">
        <v>1.0</v>
      </c>
      <c r="H53" s="27">
        <v>1.0</v>
      </c>
      <c r="I53" s="27">
        <v>1.0</v>
      </c>
      <c r="J53" s="27">
        <v>1.0</v>
      </c>
      <c r="K53" s="27">
        <v>1.0</v>
      </c>
      <c r="L53" s="27">
        <v>1.0</v>
      </c>
      <c r="M53" s="27">
        <v>1.0</v>
      </c>
      <c r="N53" s="27">
        <v>1.0</v>
      </c>
      <c r="O53" s="27">
        <v>1.0</v>
      </c>
      <c r="P53" s="27">
        <v>1.0</v>
      </c>
      <c r="Q53" s="27">
        <v>1.0</v>
      </c>
      <c r="R53" s="27">
        <v>1.0</v>
      </c>
      <c r="S53" s="27">
        <v>1.0</v>
      </c>
      <c r="T53" s="27">
        <v>0.0</v>
      </c>
      <c r="U53" s="27">
        <v>1.0</v>
      </c>
      <c r="V53" s="27">
        <v>1.0</v>
      </c>
      <c r="W53" s="27">
        <v>1.0</v>
      </c>
      <c r="X53" s="27">
        <v>0.0</v>
      </c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ht="15.75" customHeight="1">
      <c r="A54" s="29">
        <v>50.0</v>
      </c>
      <c r="B54" s="27">
        <f t="shared" si="7"/>
        <v>13</v>
      </c>
      <c r="C54" s="32">
        <f t="shared" si="8"/>
        <v>13</v>
      </c>
      <c r="D54" s="27">
        <v>1.0</v>
      </c>
      <c r="E54" s="27">
        <v>1.0</v>
      </c>
      <c r="F54" s="27">
        <v>1.0</v>
      </c>
      <c r="G54" s="27">
        <v>1.0</v>
      </c>
      <c r="H54" s="27">
        <v>1.0</v>
      </c>
      <c r="I54" s="27">
        <v>1.0</v>
      </c>
      <c r="J54" s="27">
        <v>1.0</v>
      </c>
      <c r="K54" s="27">
        <v>1.0</v>
      </c>
      <c r="L54" s="27">
        <v>1.0</v>
      </c>
      <c r="M54" s="27">
        <v>1.0</v>
      </c>
      <c r="N54" s="27">
        <v>1.0</v>
      </c>
      <c r="O54" s="27">
        <v>1.0</v>
      </c>
      <c r="P54" s="27">
        <v>1.0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</row>
    <row r="55" ht="15.75" customHeight="1">
      <c r="A55" s="29">
        <v>51.0</v>
      </c>
      <c r="B55" s="27">
        <f t="shared" si="7"/>
        <v>9</v>
      </c>
      <c r="C55" s="32">
        <f t="shared" si="8"/>
        <v>10</v>
      </c>
      <c r="D55" s="27">
        <v>0.0</v>
      </c>
      <c r="E55" s="27">
        <v>1.0</v>
      </c>
      <c r="F55" s="27">
        <v>1.0</v>
      </c>
      <c r="G55" s="27">
        <v>1.0</v>
      </c>
      <c r="H55" s="27">
        <v>1.0</v>
      </c>
      <c r="I55" s="27">
        <v>1.0</v>
      </c>
      <c r="J55" s="27">
        <v>1.0</v>
      </c>
      <c r="K55" s="27">
        <v>1.0</v>
      </c>
      <c r="L55" s="27">
        <v>1.0</v>
      </c>
      <c r="M55" s="27">
        <v>1.0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</row>
    <row r="56" ht="15.75" customHeight="1">
      <c r="A56" s="29">
        <v>52.0</v>
      </c>
      <c r="B56" s="27">
        <f t="shared" si="7"/>
        <v>11</v>
      </c>
      <c r="C56" s="32">
        <f t="shared" si="8"/>
        <v>11</v>
      </c>
      <c r="D56" s="27">
        <v>1.0</v>
      </c>
      <c r="E56" s="27">
        <v>1.0</v>
      </c>
      <c r="F56" s="27">
        <v>1.0</v>
      </c>
      <c r="G56" s="27">
        <v>1.0</v>
      </c>
      <c r="H56" s="27">
        <v>1.0</v>
      </c>
      <c r="I56" s="27">
        <v>1.0</v>
      </c>
      <c r="J56" s="27">
        <v>1.0</v>
      </c>
      <c r="K56" s="27">
        <v>1.0</v>
      </c>
      <c r="L56" s="27">
        <v>1.0</v>
      </c>
      <c r="M56" s="27">
        <v>1.0</v>
      </c>
      <c r="N56" s="27">
        <v>1.0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</row>
    <row r="57" ht="15.75" customHeight="1">
      <c r="A57" s="29">
        <v>53.0</v>
      </c>
      <c r="B57" s="27">
        <f t="shared" si="7"/>
        <v>21</v>
      </c>
      <c r="C57" s="32">
        <f t="shared" si="8"/>
        <v>24</v>
      </c>
      <c r="D57" s="27">
        <v>1.0</v>
      </c>
      <c r="E57" s="27">
        <v>1.0</v>
      </c>
      <c r="F57" s="27">
        <v>1.0</v>
      </c>
      <c r="G57" s="27">
        <v>1.0</v>
      </c>
      <c r="H57" s="27">
        <v>1.0</v>
      </c>
      <c r="I57" s="27">
        <v>1.0</v>
      </c>
      <c r="J57" s="27">
        <v>1.0</v>
      </c>
      <c r="K57" s="27">
        <v>1.0</v>
      </c>
      <c r="L57" s="27">
        <v>1.0</v>
      </c>
      <c r="M57" s="27">
        <v>1.0</v>
      </c>
      <c r="N57" s="27">
        <v>1.0</v>
      </c>
      <c r="O57" s="27">
        <v>1.0</v>
      </c>
      <c r="P57" s="27">
        <v>1.0</v>
      </c>
      <c r="Q57" s="27">
        <v>1.0</v>
      </c>
      <c r="R57" s="27">
        <v>1.0</v>
      </c>
      <c r="S57" s="27">
        <v>1.0</v>
      </c>
      <c r="T57" s="27">
        <v>1.0</v>
      </c>
      <c r="U57" s="27">
        <v>1.0</v>
      </c>
      <c r="V57" s="27">
        <v>0.0</v>
      </c>
      <c r="W57" s="27">
        <v>1.0</v>
      </c>
      <c r="X57" s="27">
        <v>1.0</v>
      </c>
      <c r="Y57" s="27">
        <v>0.0</v>
      </c>
      <c r="Z57" s="27">
        <v>1.0</v>
      </c>
      <c r="AA57" s="27">
        <v>0.0</v>
      </c>
      <c r="AB57" s="27"/>
      <c r="AC57" s="27"/>
      <c r="AD57" s="27"/>
      <c r="AE57" s="27"/>
      <c r="AF57" s="27"/>
      <c r="AG57" s="27"/>
      <c r="AH57" s="27"/>
      <c r="AI57" s="27"/>
    </row>
    <row r="58" ht="15.75" customHeight="1">
      <c r="A58" s="29">
        <v>54.0</v>
      </c>
      <c r="B58" s="27">
        <f t="shared" si="7"/>
        <v>27</v>
      </c>
      <c r="C58" s="32">
        <f t="shared" si="8"/>
        <v>32</v>
      </c>
      <c r="D58" s="27">
        <v>1.0</v>
      </c>
      <c r="E58" s="27">
        <v>1.0</v>
      </c>
      <c r="F58" s="27">
        <v>1.0</v>
      </c>
      <c r="G58" s="27">
        <v>1.0</v>
      </c>
      <c r="H58" s="27">
        <v>1.0</v>
      </c>
      <c r="I58" s="27">
        <v>1.0</v>
      </c>
      <c r="J58" s="27">
        <v>1.0</v>
      </c>
      <c r="K58" s="27">
        <v>1.0</v>
      </c>
      <c r="L58" s="27">
        <v>1.0</v>
      </c>
      <c r="M58" s="27">
        <v>1.0</v>
      </c>
      <c r="N58" s="27">
        <v>1.0</v>
      </c>
      <c r="O58" s="27">
        <v>1.0</v>
      </c>
      <c r="P58" s="27">
        <v>1.0</v>
      </c>
      <c r="Q58" s="27">
        <v>1.0</v>
      </c>
      <c r="R58" s="27">
        <v>1.0</v>
      </c>
      <c r="S58" s="27">
        <v>1.0</v>
      </c>
      <c r="T58" s="27">
        <v>1.0</v>
      </c>
      <c r="U58" s="27">
        <v>1.0</v>
      </c>
      <c r="V58" s="27">
        <v>1.0</v>
      </c>
      <c r="W58" s="27">
        <v>1.0</v>
      </c>
      <c r="X58" s="27">
        <v>1.0</v>
      </c>
      <c r="Y58" s="27">
        <v>1.0</v>
      </c>
      <c r="Z58" s="27">
        <v>0.0</v>
      </c>
      <c r="AA58" s="27">
        <v>1.0</v>
      </c>
      <c r="AB58" s="27">
        <v>0.0</v>
      </c>
      <c r="AC58" s="27">
        <v>1.0</v>
      </c>
      <c r="AD58" s="27">
        <v>1.0</v>
      </c>
      <c r="AE58" s="27">
        <v>0.0</v>
      </c>
      <c r="AF58" s="27">
        <v>1.0</v>
      </c>
      <c r="AG58" s="27">
        <v>0.0</v>
      </c>
      <c r="AH58" s="27">
        <v>0.0</v>
      </c>
      <c r="AI58" s="27">
        <v>1.0</v>
      </c>
    </row>
    <row r="59" ht="15.75" customHeight="1">
      <c r="A59" s="29">
        <v>55.0</v>
      </c>
      <c r="B59" s="27">
        <f t="shared" si="7"/>
        <v>12</v>
      </c>
      <c r="C59" s="32">
        <f t="shared" si="8"/>
        <v>18</v>
      </c>
      <c r="D59" s="27">
        <v>1.0</v>
      </c>
      <c r="E59" s="27">
        <v>1.0</v>
      </c>
      <c r="F59" s="27">
        <v>1.0</v>
      </c>
      <c r="G59" s="27">
        <v>1.0</v>
      </c>
      <c r="H59" s="27">
        <v>1.0</v>
      </c>
      <c r="I59" s="27">
        <v>1.0</v>
      </c>
      <c r="J59" s="27">
        <v>1.0</v>
      </c>
      <c r="K59" s="27">
        <v>1.0</v>
      </c>
      <c r="L59" s="27">
        <v>0.0</v>
      </c>
      <c r="M59" s="27">
        <v>0.0</v>
      </c>
      <c r="N59" s="27">
        <v>0.0</v>
      </c>
      <c r="O59" s="27">
        <v>1.0</v>
      </c>
      <c r="P59" s="27">
        <v>0.0</v>
      </c>
      <c r="Q59" s="27">
        <v>1.0</v>
      </c>
      <c r="R59" s="27">
        <v>0.0</v>
      </c>
      <c r="S59" s="27">
        <v>1.0</v>
      </c>
      <c r="T59" s="27">
        <v>1.0</v>
      </c>
      <c r="U59" s="27">
        <v>0.0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</row>
    <row r="60" ht="15.75" customHeight="1">
      <c r="A60" s="40">
        <v>56.0</v>
      </c>
      <c r="B60" s="36">
        <v>27.0</v>
      </c>
      <c r="C60" s="36">
        <v>32.0</v>
      </c>
      <c r="D60" s="35">
        <v>1.0</v>
      </c>
      <c r="E60" s="35">
        <v>1.0</v>
      </c>
      <c r="F60" s="35">
        <v>1.0</v>
      </c>
      <c r="G60" s="35">
        <v>1.0</v>
      </c>
      <c r="H60" s="35">
        <v>1.0</v>
      </c>
      <c r="I60" s="35">
        <v>1.0</v>
      </c>
      <c r="J60" s="35">
        <v>1.0</v>
      </c>
      <c r="K60" s="35">
        <v>1.0</v>
      </c>
      <c r="L60" s="35">
        <v>1.0</v>
      </c>
      <c r="M60" s="35">
        <v>1.0</v>
      </c>
      <c r="N60" s="35">
        <v>1.0</v>
      </c>
      <c r="O60" s="35">
        <v>1.0</v>
      </c>
      <c r="P60" s="35">
        <v>1.0</v>
      </c>
      <c r="Q60" s="35">
        <v>1.0</v>
      </c>
      <c r="R60" s="35">
        <v>1.0</v>
      </c>
      <c r="S60" s="35">
        <v>1.0</v>
      </c>
      <c r="T60" s="35">
        <v>1.0</v>
      </c>
      <c r="U60" s="35">
        <v>1.0</v>
      </c>
      <c r="V60" s="35">
        <v>1.0</v>
      </c>
      <c r="W60" s="35">
        <v>1.0</v>
      </c>
      <c r="X60" s="35">
        <v>1.0</v>
      </c>
      <c r="Y60" s="35">
        <v>1.0</v>
      </c>
      <c r="Z60" s="35">
        <v>0.0</v>
      </c>
      <c r="AA60" s="35">
        <v>1.0</v>
      </c>
      <c r="AB60" s="35">
        <v>0.0</v>
      </c>
      <c r="AC60" s="35">
        <v>1.0</v>
      </c>
      <c r="AD60" s="35">
        <v>1.0</v>
      </c>
      <c r="AE60" s="35">
        <v>0.0</v>
      </c>
      <c r="AF60" s="35">
        <v>1.0</v>
      </c>
      <c r="AG60" s="35">
        <v>0.0</v>
      </c>
      <c r="AH60" s="35">
        <v>0.0</v>
      </c>
      <c r="AI60" s="35">
        <v>1.0</v>
      </c>
    </row>
    <row r="61" ht="15.75" customHeight="1">
      <c r="A61" s="29">
        <v>57.0</v>
      </c>
      <c r="B61" s="27">
        <f t="shared" ref="B61:B65" si="9">sum(D61:AI61)</f>
        <v>19</v>
      </c>
      <c r="C61" s="32">
        <f t="shared" ref="C61:C65" si="10">counta(D61:AI61)</f>
        <v>20</v>
      </c>
      <c r="D61" s="27">
        <v>1.0</v>
      </c>
      <c r="E61" s="27">
        <v>1.0</v>
      </c>
      <c r="F61" s="27">
        <v>1.0</v>
      </c>
      <c r="G61" s="27">
        <v>1.0</v>
      </c>
      <c r="H61" s="27">
        <v>1.0</v>
      </c>
      <c r="I61" s="27">
        <v>1.0</v>
      </c>
      <c r="J61" s="27">
        <v>1.0</v>
      </c>
      <c r="K61" s="27">
        <v>1.0</v>
      </c>
      <c r="L61" s="27">
        <v>1.0</v>
      </c>
      <c r="M61" s="27">
        <v>1.0</v>
      </c>
      <c r="N61" s="27">
        <v>1.0</v>
      </c>
      <c r="O61" s="27">
        <v>1.0</v>
      </c>
      <c r="P61" s="27">
        <v>1.0</v>
      </c>
      <c r="Q61" s="27">
        <v>1.0</v>
      </c>
      <c r="R61" s="27">
        <v>1.0</v>
      </c>
      <c r="S61" s="27">
        <v>1.0</v>
      </c>
      <c r="T61" s="27">
        <v>0.0</v>
      </c>
      <c r="U61" s="27">
        <v>1.0</v>
      </c>
      <c r="V61" s="27">
        <v>1.0</v>
      </c>
      <c r="W61" s="27">
        <v>1.0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</row>
    <row r="62" ht="15.75" customHeight="1">
      <c r="A62" s="41">
        <v>58.0</v>
      </c>
      <c r="B62" s="27">
        <f t="shared" si="9"/>
        <v>11</v>
      </c>
      <c r="C62" s="32">
        <f t="shared" si="10"/>
        <v>15</v>
      </c>
      <c r="D62" s="27">
        <v>1.0</v>
      </c>
      <c r="E62" s="27">
        <v>1.0</v>
      </c>
      <c r="F62" s="27">
        <v>0.0</v>
      </c>
      <c r="G62" s="27">
        <v>1.0</v>
      </c>
      <c r="H62" s="27">
        <v>1.0</v>
      </c>
      <c r="I62" s="27">
        <v>1.0</v>
      </c>
      <c r="J62" s="27">
        <v>0.0</v>
      </c>
      <c r="K62" s="27">
        <v>1.0</v>
      </c>
      <c r="L62" s="27">
        <v>1.0</v>
      </c>
      <c r="M62" s="27">
        <v>0.0</v>
      </c>
      <c r="N62" s="27">
        <v>1.0</v>
      </c>
      <c r="O62" s="27">
        <v>1.0</v>
      </c>
      <c r="P62" s="27">
        <v>1.0</v>
      </c>
      <c r="Q62" s="27">
        <v>0.0</v>
      </c>
      <c r="R62" s="27">
        <v>1.0</v>
      </c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</row>
    <row r="63" ht="15.75" customHeight="1">
      <c r="A63" s="29">
        <v>59.0</v>
      </c>
      <c r="B63" s="27">
        <f t="shared" si="9"/>
        <v>30</v>
      </c>
      <c r="C63" s="32">
        <f t="shared" si="10"/>
        <v>30</v>
      </c>
      <c r="D63" s="27">
        <v>1.0</v>
      </c>
      <c r="E63" s="27">
        <v>1.0</v>
      </c>
      <c r="F63" s="27">
        <v>1.0</v>
      </c>
      <c r="G63" s="27">
        <v>1.0</v>
      </c>
      <c r="H63" s="27">
        <v>1.0</v>
      </c>
      <c r="I63" s="27">
        <v>1.0</v>
      </c>
      <c r="J63" s="27">
        <v>1.0</v>
      </c>
      <c r="K63" s="27">
        <v>1.0</v>
      </c>
      <c r="L63" s="27">
        <v>1.0</v>
      </c>
      <c r="M63" s="27">
        <v>1.0</v>
      </c>
      <c r="N63" s="27">
        <v>1.0</v>
      </c>
      <c r="O63" s="27">
        <v>1.0</v>
      </c>
      <c r="P63" s="27">
        <v>1.0</v>
      </c>
      <c r="Q63" s="27">
        <v>1.0</v>
      </c>
      <c r="R63" s="27">
        <v>1.0</v>
      </c>
      <c r="S63" s="27">
        <v>1.0</v>
      </c>
      <c r="T63" s="27">
        <v>1.0</v>
      </c>
      <c r="U63" s="27">
        <v>1.0</v>
      </c>
      <c r="V63" s="27">
        <v>1.0</v>
      </c>
      <c r="W63" s="27">
        <v>1.0</v>
      </c>
      <c r="X63" s="27">
        <v>1.0</v>
      </c>
      <c r="Y63" s="27">
        <v>1.0</v>
      </c>
      <c r="Z63" s="27">
        <v>1.0</v>
      </c>
      <c r="AA63" s="27">
        <v>1.0</v>
      </c>
      <c r="AB63" s="27">
        <v>1.0</v>
      </c>
      <c r="AC63" s="27">
        <v>1.0</v>
      </c>
      <c r="AD63" s="27">
        <v>1.0</v>
      </c>
      <c r="AE63" s="27">
        <v>1.0</v>
      </c>
      <c r="AF63" s="27">
        <v>1.0</v>
      </c>
      <c r="AG63" s="27">
        <v>1.0</v>
      </c>
      <c r="AH63" s="27"/>
      <c r="AI63" s="27"/>
    </row>
    <row r="64" ht="15.75" customHeight="1">
      <c r="A64" s="29">
        <v>60.0</v>
      </c>
      <c r="B64" s="27">
        <f t="shared" si="9"/>
        <v>10</v>
      </c>
      <c r="C64" s="32">
        <f t="shared" si="10"/>
        <v>15</v>
      </c>
      <c r="D64" s="27">
        <v>1.0</v>
      </c>
      <c r="E64" s="27">
        <v>1.0</v>
      </c>
      <c r="F64" s="27">
        <v>0.0</v>
      </c>
      <c r="G64" s="27">
        <v>1.0</v>
      </c>
      <c r="H64" s="27">
        <v>1.0</v>
      </c>
      <c r="I64" s="27">
        <v>1.0</v>
      </c>
      <c r="J64" s="27">
        <v>0.0</v>
      </c>
      <c r="K64" s="27">
        <v>1.0</v>
      </c>
      <c r="L64" s="27">
        <v>1.0</v>
      </c>
      <c r="M64" s="27">
        <v>0.0</v>
      </c>
      <c r="N64" s="27">
        <v>1.0</v>
      </c>
      <c r="O64" s="27">
        <v>1.0</v>
      </c>
      <c r="P64" s="27">
        <v>1.0</v>
      </c>
      <c r="Q64" s="27">
        <v>0.0</v>
      </c>
      <c r="R64" s="27">
        <v>0.0</v>
      </c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</row>
    <row r="65" ht="15.75" customHeight="1">
      <c r="A65" s="29">
        <v>61.0</v>
      </c>
      <c r="B65" s="27">
        <f t="shared" si="9"/>
        <v>12</v>
      </c>
      <c r="C65" s="32">
        <f t="shared" si="10"/>
        <v>15</v>
      </c>
      <c r="D65" s="27">
        <v>1.0</v>
      </c>
      <c r="E65" s="27">
        <v>1.0</v>
      </c>
      <c r="F65" s="27">
        <v>0.0</v>
      </c>
      <c r="G65" s="27">
        <v>1.0</v>
      </c>
      <c r="H65" s="27">
        <v>1.0</v>
      </c>
      <c r="I65" s="27">
        <v>1.0</v>
      </c>
      <c r="J65" s="27">
        <v>0.0</v>
      </c>
      <c r="K65" s="27">
        <v>1.0</v>
      </c>
      <c r="L65" s="27">
        <v>1.0</v>
      </c>
      <c r="M65" s="27">
        <v>1.0</v>
      </c>
      <c r="N65" s="27">
        <v>1.0</v>
      </c>
      <c r="O65" s="27">
        <v>1.0</v>
      </c>
      <c r="P65" s="27">
        <v>1.0</v>
      </c>
      <c r="Q65" s="27">
        <v>0.0</v>
      </c>
      <c r="R65" s="27">
        <v>1.0</v>
      </c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ht="15.75" customHeight="1">
      <c r="A66" s="33">
        <v>62.0</v>
      </c>
      <c r="B66" s="33"/>
      <c r="C66" s="34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</row>
    <row r="67" ht="15.75" customHeight="1">
      <c r="A67" s="33">
        <v>63.0</v>
      </c>
      <c r="B67" s="33"/>
      <c r="C67" s="34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</row>
    <row r="68" ht="15.75" customHeight="1">
      <c r="A68" s="29">
        <v>64.0</v>
      </c>
      <c r="B68" s="27">
        <f t="shared" ref="B68:B107" si="11">sum(D68:AI68)</f>
        <v>10</v>
      </c>
      <c r="C68" s="32">
        <f t="shared" ref="C68:C107" si="12">counta(D68:AI68)</f>
        <v>11</v>
      </c>
      <c r="D68" s="27">
        <v>1.0</v>
      </c>
      <c r="E68" s="27">
        <v>1.0</v>
      </c>
      <c r="F68" s="27">
        <v>1.0</v>
      </c>
      <c r="G68" s="27">
        <v>1.0</v>
      </c>
      <c r="H68" s="27">
        <v>1.0</v>
      </c>
      <c r="I68" s="27">
        <v>1.0</v>
      </c>
      <c r="J68" s="27">
        <v>1.0</v>
      </c>
      <c r="K68" s="27">
        <v>1.0</v>
      </c>
      <c r="L68" s="27">
        <v>1.0</v>
      </c>
      <c r="M68" s="27">
        <v>1.0</v>
      </c>
      <c r="N68" s="27">
        <v>0.0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ht="15.75" customHeight="1">
      <c r="A69" s="29">
        <v>65.0</v>
      </c>
      <c r="B69" s="27">
        <f t="shared" si="11"/>
        <v>9</v>
      </c>
      <c r="C69" s="32">
        <f t="shared" si="12"/>
        <v>10</v>
      </c>
      <c r="D69" s="27">
        <v>1.0</v>
      </c>
      <c r="E69" s="27">
        <v>1.0</v>
      </c>
      <c r="F69" s="27">
        <v>1.0</v>
      </c>
      <c r="G69" s="27">
        <v>1.0</v>
      </c>
      <c r="H69" s="27">
        <v>1.0</v>
      </c>
      <c r="I69" s="27">
        <v>1.0</v>
      </c>
      <c r="J69" s="27">
        <v>1.0</v>
      </c>
      <c r="K69" s="27">
        <v>1.0</v>
      </c>
      <c r="L69" s="27">
        <v>1.0</v>
      </c>
      <c r="M69" s="27">
        <v>0.0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ht="15.75" customHeight="1">
      <c r="A70" s="29">
        <v>66.0</v>
      </c>
      <c r="B70" s="27">
        <f t="shared" si="11"/>
        <v>22</v>
      </c>
      <c r="C70" s="32">
        <f t="shared" si="12"/>
        <v>27</v>
      </c>
      <c r="D70" s="27">
        <v>0.0</v>
      </c>
      <c r="E70" s="27">
        <v>1.0</v>
      </c>
      <c r="F70" s="27">
        <v>1.0</v>
      </c>
      <c r="G70" s="27">
        <v>1.0</v>
      </c>
      <c r="H70" s="27">
        <v>1.0</v>
      </c>
      <c r="I70" s="27">
        <v>1.0</v>
      </c>
      <c r="J70" s="27">
        <v>1.0</v>
      </c>
      <c r="K70" s="27">
        <v>1.0</v>
      </c>
      <c r="L70" s="27">
        <v>1.0</v>
      </c>
      <c r="M70" s="27">
        <v>1.0</v>
      </c>
      <c r="N70" s="27">
        <v>0.0</v>
      </c>
      <c r="O70" s="27">
        <v>1.0</v>
      </c>
      <c r="P70" s="27">
        <v>1.0</v>
      </c>
      <c r="Q70" s="27">
        <v>1.0</v>
      </c>
      <c r="R70" s="27">
        <v>1.0</v>
      </c>
      <c r="S70" s="27">
        <v>1.0</v>
      </c>
      <c r="T70" s="27">
        <v>1.0</v>
      </c>
      <c r="U70" s="27">
        <v>1.0</v>
      </c>
      <c r="V70" s="27">
        <v>1.0</v>
      </c>
      <c r="W70" s="27">
        <v>0.0</v>
      </c>
      <c r="X70" s="27">
        <v>1.0</v>
      </c>
      <c r="Y70" s="27">
        <v>1.0</v>
      </c>
      <c r="Z70" s="27">
        <v>0.0</v>
      </c>
      <c r="AA70" s="27">
        <v>1.0</v>
      </c>
      <c r="AB70" s="27">
        <v>0.0</v>
      </c>
      <c r="AC70" s="27">
        <v>1.0</v>
      </c>
      <c r="AD70" s="27">
        <v>1.0</v>
      </c>
      <c r="AE70" s="27"/>
      <c r="AF70" s="27"/>
      <c r="AG70" s="27"/>
      <c r="AH70" s="27"/>
      <c r="AI70" s="27"/>
    </row>
    <row r="71" ht="15.75" customHeight="1">
      <c r="A71" s="29">
        <v>67.0</v>
      </c>
      <c r="B71" s="27">
        <f t="shared" si="11"/>
        <v>7</v>
      </c>
      <c r="C71" s="32">
        <f t="shared" si="12"/>
        <v>7</v>
      </c>
      <c r="D71" s="27">
        <v>1.0</v>
      </c>
      <c r="E71" s="27">
        <v>1.0</v>
      </c>
      <c r="F71" s="27">
        <v>1.0</v>
      </c>
      <c r="G71" s="27">
        <v>1.0</v>
      </c>
      <c r="H71" s="27">
        <v>1.0</v>
      </c>
      <c r="I71" s="27">
        <v>1.0</v>
      </c>
      <c r="J71" s="27">
        <v>1.0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ht="15.75" customHeight="1">
      <c r="A72" s="29">
        <v>68.0</v>
      </c>
      <c r="B72" s="27">
        <f t="shared" si="11"/>
        <v>5</v>
      </c>
      <c r="C72" s="32">
        <f t="shared" si="12"/>
        <v>10</v>
      </c>
      <c r="D72" s="27">
        <v>0.0</v>
      </c>
      <c r="E72" s="27">
        <v>1.0</v>
      </c>
      <c r="F72" s="27">
        <v>0.0</v>
      </c>
      <c r="G72" s="27">
        <v>1.0</v>
      </c>
      <c r="H72" s="27">
        <v>0.0</v>
      </c>
      <c r="I72" s="27">
        <v>1.0</v>
      </c>
      <c r="J72" s="27">
        <v>0.0</v>
      </c>
      <c r="K72" s="27">
        <v>1.0</v>
      </c>
      <c r="L72" s="27">
        <v>1.0</v>
      </c>
      <c r="M72" s="27">
        <v>0.0</v>
      </c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</row>
    <row r="73" ht="15.75" customHeight="1">
      <c r="A73" s="29">
        <v>69.0</v>
      </c>
      <c r="B73" s="27">
        <f t="shared" si="11"/>
        <v>12</v>
      </c>
      <c r="C73" s="32">
        <f t="shared" si="12"/>
        <v>12</v>
      </c>
      <c r="D73" s="27">
        <v>1.0</v>
      </c>
      <c r="E73" s="27">
        <v>1.0</v>
      </c>
      <c r="F73" s="27">
        <v>1.0</v>
      </c>
      <c r="G73" s="27">
        <v>1.0</v>
      </c>
      <c r="H73" s="27">
        <v>1.0</v>
      </c>
      <c r="I73" s="27">
        <v>1.0</v>
      </c>
      <c r="J73" s="27">
        <v>1.0</v>
      </c>
      <c r="K73" s="27">
        <v>1.0</v>
      </c>
      <c r="L73" s="27">
        <v>1.0</v>
      </c>
      <c r="M73" s="27">
        <v>1.0</v>
      </c>
      <c r="N73" s="27">
        <v>1.0</v>
      </c>
      <c r="O73" s="27">
        <v>1.0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ht="15.75" customHeight="1">
      <c r="A74" s="29">
        <v>70.0</v>
      </c>
      <c r="B74" s="27">
        <f t="shared" si="11"/>
        <v>21</v>
      </c>
      <c r="C74" s="32">
        <f t="shared" si="12"/>
        <v>21</v>
      </c>
      <c r="D74" s="27">
        <v>1.0</v>
      </c>
      <c r="E74" s="27">
        <v>1.0</v>
      </c>
      <c r="F74" s="27">
        <v>1.0</v>
      </c>
      <c r="G74" s="27">
        <v>1.0</v>
      </c>
      <c r="H74" s="27">
        <v>1.0</v>
      </c>
      <c r="I74" s="27">
        <v>1.0</v>
      </c>
      <c r="J74" s="27">
        <v>1.0</v>
      </c>
      <c r="K74" s="27">
        <v>1.0</v>
      </c>
      <c r="L74" s="27">
        <v>1.0</v>
      </c>
      <c r="M74" s="27">
        <v>1.0</v>
      </c>
      <c r="N74" s="27">
        <v>1.0</v>
      </c>
      <c r="O74" s="27">
        <v>1.0</v>
      </c>
      <c r="P74" s="27">
        <v>1.0</v>
      </c>
      <c r="Q74" s="27">
        <v>1.0</v>
      </c>
      <c r="R74" s="27">
        <v>1.0</v>
      </c>
      <c r="S74" s="27">
        <v>1.0</v>
      </c>
      <c r="T74" s="27">
        <v>1.0</v>
      </c>
      <c r="U74" s="27">
        <v>1.0</v>
      </c>
      <c r="V74" s="27">
        <v>1.0</v>
      </c>
      <c r="W74" s="27">
        <v>1.0</v>
      </c>
      <c r="X74" s="27">
        <v>1.0</v>
      </c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</row>
    <row r="75" ht="15.75" customHeight="1">
      <c r="A75" s="29">
        <v>71.0</v>
      </c>
      <c r="B75" s="27">
        <f t="shared" si="11"/>
        <v>11</v>
      </c>
      <c r="C75" s="32">
        <f t="shared" si="12"/>
        <v>16</v>
      </c>
      <c r="D75" s="27">
        <v>0.0</v>
      </c>
      <c r="E75" s="27">
        <v>1.0</v>
      </c>
      <c r="F75" s="27">
        <v>1.0</v>
      </c>
      <c r="G75" s="27">
        <v>1.0</v>
      </c>
      <c r="H75" s="27">
        <v>1.0</v>
      </c>
      <c r="I75" s="27">
        <v>1.0</v>
      </c>
      <c r="J75" s="27">
        <v>1.0</v>
      </c>
      <c r="K75" s="27">
        <v>1.0</v>
      </c>
      <c r="L75" s="27">
        <v>0.0</v>
      </c>
      <c r="M75" s="27">
        <v>0.0</v>
      </c>
      <c r="N75" s="27">
        <v>0.0</v>
      </c>
      <c r="O75" s="27">
        <v>0.0</v>
      </c>
      <c r="P75" s="27">
        <v>1.0</v>
      </c>
      <c r="Q75" s="27">
        <v>1.0</v>
      </c>
      <c r="R75" s="27">
        <v>1.0</v>
      </c>
      <c r="S75" s="27">
        <v>1.0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</row>
    <row r="76" ht="15.75" customHeight="1">
      <c r="A76" s="29">
        <v>72.0</v>
      </c>
      <c r="B76" s="27">
        <f t="shared" si="11"/>
        <v>9</v>
      </c>
      <c r="C76" s="32">
        <f t="shared" si="12"/>
        <v>10</v>
      </c>
      <c r="D76" s="27">
        <v>1.0</v>
      </c>
      <c r="E76" s="27">
        <v>1.0</v>
      </c>
      <c r="F76" s="27">
        <v>1.0</v>
      </c>
      <c r="G76" s="27">
        <v>1.0</v>
      </c>
      <c r="H76" s="27">
        <v>0.0</v>
      </c>
      <c r="I76" s="27">
        <v>1.0</v>
      </c>
      <c r="J76" s="27">
        <v>1.0</v>
      </c>
      <c r="K76" s="27">
        <v>1.0</v>
      </c>
      <c r="L76" s="27">
        <v>1.0</v>
      </c>
      <c r="M76" s="27">
        <v>1.0</v>
      </c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</row>
    <row r="77" ht="15.75" customHeight="1">
      <c r="A77" s="29">
        <v>73.0</v>
      </c>
      <c r="B77" s="27">
        <f t="shared" si="11"/>
        <v>9</v>
      </c>
      <c r="C77" s="32">
        <f t="shared" si="12"/>
        <v>12</v>
      </c>
      <c r="D77" s="27">
        <v>1.0</v>
      </c>
      <c r="E77" s="27">
        <v>1.0</v>
      </c>
      <c r="F77" s="27">
        <v>1.0</v>
      </c>
      <c r="G77" s="27">
        <v>1.0</v>
      </c>
      <c r="H77" s="27">
        <v>1.0</v>
      </c>
      <c r="I77" s="27">
        <v>1.0</v>
      </c>
      <c r="J77" s="27">
        <v>1.0</v>
      </c>
      <c r="K77" s="27">
        <v>1.0</v>
      </c>
      <c r="L77" s="27">
        <v>1.0</v>
      </c>
      <c r="M77" s="27">
        <v>0.0</v>
      </c>
      <c r="N77" s="27">
        <v>0.0</v>
      </c>
      <c r="O77" s="27">
        <v>0.0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ht="15.75" customHeight="1">
      <c r="A78" s="29">
        <v>74.0</v>
      </c>
      <c r="B78" s="27">
        <f t="shared" si="11"/>
        <v>9</v>
      </c>
      <c r="C78" s="32">
        <f t="shared" si="12"/>
        <v>11</v>
      </c>
      <c r="D78" s="27">
        <v>0.0</v>
      </c>
      <c r="E78" s="27">
        <v>1.0</v>
      </c>
      <c r="F78" s="27">
        <v>1.0</v>
      </c>
      <c r="G78" s="27">
        <v>1.0</v>
      </c>
      <c r="H78" s="27">
        <v>1.0</v>
      </c>
      <c r="I78" s="27">
        <v>1.0</v>
      </c>
      <c r="J78" s="27">
        <v>1.0</v>
      </c>
      <c r="K78" s="27">
        <v>1.0</v>
      </c>
      <c r="L78" s="27">
        <v>1.0</v>
      </c>
      <c r="M78" s="27">
        <v>1.0</v>
      </c>
      <c r="N78" s="27">
        <v>0.0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ht="15.75" customHeight="1">
      <c r="A79" s="29">
        <v>75.0</v>
      </c>
      <c r="B79" s="27">
        <f t="shared" si="11"/>
        <v>27</v>
      </c>
      <c r="C79" s="32">
        <f t="shared" si="12"/>
        <v>27</v>
      </c>
      <c r="D79" s="27">
        <v>1.0</v>
      </c>
      <c r="E79" s="27">
        <v>1.0</v>
      </c>
      <c r="F79" s="27">
        <v>1.0</v>
      </c>
      <c r="G79" s="27">
        <v>1.0</v>
      </c>
      <c r="H79" s="27">
        <v>1.0</v>
      </c>
      <c r="I79" s="27">
        <v>1.0</v>
      </c>
      <c r="J79" s="27">
        <v>1.0</v>
      </c>
      <c r="K79" s="27">
        <v>1.0</v>
      </c>
      <c r="L79" s="27">
        <v>1.0</v>
      </c>
      <c r="M79" s="27">
        <v>1.0</v>
      </c>
      <c r="N79" s="27">
        <v>1.0</v>
      </c>
      <c r="O79" s="27">
        <v>1.0</v>
      </c>
      <c r="P79" s="27">
        <v>1.0</v>
      </c>
      <c r="Q79" s="27">
        <v>1.0</v>
      </c>
      <c r="R79" s="27">
        <v>1.0</v>
      </c>
      <c r="S79" s="27">
        <v>1.0</v>
      </c>
      <c r="T79" s="27">
        <v>1.0</v>
      </c>
      <c r="U79" s="27">
        <v>1.0</v>
      </c>
      <c r="V79" s="27">
        <v>1.0</v>
      </c>
      <c r="W79" s="27">
        <v>1.0</v>
      </c>
      <c r="X79" s="27">
        <v>1.0</v>
      </c>
      <c r="Y79" s="27">
        <v>1.0</v>
      </c>
      <c r="Z79" s="27">
        <v>1.0</v>
      </c>
      <c r="AA79" s="27">
        <v>1.0</v>
      </c>
      <c r="AB79" s="27">
        <v>1.0</v>
      </c>
      <c r="AC79" s="27">
        <v>1.0</v>
      </c>
      <c r="AD79" s="27">
        <v>1.0</v>
      </c>
      <c r="AE79" s="27"/>
      <c r="AF79" s="27"/>
      <c r="AG79" s="27"/>
      <c r="AH79" s="27"/>
      <c r="AI79" s="27"/>
    </row>
    <row r="80" ht="15.75" customHeight="1">
      <c r="A80" s="29">
        <v>76.0</v>
      </c>
      <c r="B80" s="27">
        <f t="shared" si="11"/>
        <v>3</v>
      </c>
      <c r="C80" s="32">
        <f t="shared" si="12"/>
        <v>8</v>
      </c>
      <c r="D80" s="27">
        <v>0.0</v>
      </c>
      <c r="E80" s="27">
        <v>1.0</v>
      </c>
      <c r="F80" s="27">
        <v>1.0</v>
      </c>
      <c r="G80" s="27">
        <v>0.0</v>
      </c>
      <c r="H80" s="27">
        <v>0.0</v>
      </c>
      <c r="I80" s="27">
        <v>1.0</v>
      </c>
      <c r="J80" s="27">
        <v>0.0</v>
      </c>
      <c r="K80" s="27">
        <v>0.0</v>
      </c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ht="15.75" customHeight="1">
      <c r="A81" s="29">
        <v>77.0</v>
      </c>
      <c r="B81" s="27">
        <f t="shared" si="11"/>
        <v>8</v>
      </c>
      <c r="C81" s="32">
        <f t="shared" si="12"/>
        <v>10</v>
      </c>
      <c r="D81" s="27">
        <v>1.0</v>
      </c>
      <c r="E81" s="27">
        <v>1.0</v>
      </c>
      <c r="F81" s="27">
        <v>1.0</v>
      </c>
      <c r="G81" s="27">
        <v>1.0</v>
      </c>
      <c r="H81" s="27">
        <v>1.0</v>
      </c>
      <c r="I81" s="27">
        <v>0.0</v>
      </c>
      <c r="J81" s="27">
        <v>1.0</v>
      </c>
      <c r="K81" s="27">
        <v>1.0</v>
      </c>
      <c r="L81" s="27">
        <v>0.0</v>
      </c>
      <c r="M81" s="27">
        <v>1.0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ht="15.75" customHeight="1">
      <c r="A82" s="29">
        <v>78.0</v>
      </c>
      <c r="B82" s="27">
        <f t="shared" si="11"/>
        <v>15</v>
      </c>
      <c r="C82" s="32">
        <f t="shared" si="12"/>
        <v>18</v>
      </c>
      <c r="D82" s="27">
        <v>1.0</v>
      </c>
      <c r="E82" s="27">
        <v>1.0</v>
      </c>
      <c r="F82" s="27">
        <v>1.0</v>
      </c>
      <c r="G82" s="27">
        <v>1.0</v>
      </c>
      <c r="H82" s="27">
        <v>1.0</v>
      </c>
      <c r="I82" s="27">
        <v>1.0</v>
      </c>
      <c r="J82" s="27">
        <v>1.0</v>
      </c>
      <c r="K82" s="27">
        <v>1.0</v>
      </c>
      <c r="L82" s="27">
        <v>1.0</v>
      </c>
      <c r="M82" s="27">
        <v>1.0</v>
      </c>
      <c r="N82" s="27">
        <v>1.0</v>
      </c>
      <c r="O82" s="27">
        <v>1.0</v>
      </c>
      <c r="P82" s="27">
        <v>0.0</v>
      </c>
      <c r="Q82" s="27">
        <v>1.0</v>
      </c>
      <c r="R82" s="27">
        <v>0.0</v>
      </c>
      <c r="S82" s="27">
        <v>1.0</v>
      </c>
      <c r="T82" s="27">
        <v>0.0</v>
      </c>
      <c r="U82" s="27">
        <v>1.0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ht="15.75" customHeight="1">
      <c r="A83" s="29">
        <v>79.0</v>
      </c>
      <c r="B83" s="27">
        <f t="shared" si="11"/>
        <v>28</v>
      </c>
      <c r="C83" s="32">
        <f t="shared" si="12"/>
        <v>28</v>
      </c>
      <c r="D83" s="27">
        <v>1.0</v>
      </c>
      <c r="E83" s="27">
        <v>1.0</v>
      </c>
      <c r="F83" s="27">
        <v>1.0</v>
      </c>
      <c r="G83" s="27">
        <v>1.0</v>
      </c>
      <c r="H83" s="27">
        <v>1.0</v>
      </c>
      <c r="I83" s="27">
        <v>1.0</v>
      </c>
      <c r="J83" s="27">
        <v>1.0</v>
      </c>
      <c r="K83" s="27">
        <v>1.0</v>
      </c>
      <c r="L83" s="27">
        <v>1.0</v>
      </c>
      <c r="M83" s="27">
        <v>1.0</v>
      </c>
      <c r="N83" s="27">
        <v>1.0</v>
      </c>
      <c r="O83" s="27">
        <v>1.0</v>
      </c>
      <c r="P83" s="27">
        <v>1.0</v>
      </c>
      <c r="Q83" s="27">
        <v>1.0</v>
      </c>
      <c r="R83" s="27">
        <v>1.0</v>
      </c>
      <c r="S83" s="27">
        <v>1.0</v>
      </c>
      <c r="T83" s="27">
        <v>1.0</v>
      </c>
      <c r="U83" s="27">
        <v>1.0</v>
      </c>
      <c r="V83" s="27">
        <v>1.0</v>
      </c>
      <c r="W83" s="27">
        <v>1.0</v>
      </c>
      <c r="X83" s="27">
        <v>1.0</v>
      </c>
      <c r="Y83" s="27">
        <v>1.0</v>
      </c>
      <c r="Z83" s="27">
        <v>1.0</v>
      </c>
      <c r="AA83" s="27">
        <v>1.0</v>
      </c>
      <c r="AB83" s="27">
        <v>1.0</v>
      </c>
      <c r="AC83" s="27">
        <v>1.0</v>
      </c>
      <c r="AD83" s="27">
        <v>1.0</v>
      </c>
      <c r="AE83" s="27">
        <v>1.0</v>
      </c>
      <c r="AF83" s="27"/>
      <c r="AG83" s="27"/>
      <c r="AH83" s="27"/>
      <c r="AI83" s="27"/>
    </row>
    <row r="84" ht="15.75" customHeight="1">
      <c r="A84" s="29">
        <v>80.0</v>
      </c>
      <c r="B84" s="27">
        <f t="shared" si="11"/>
        <v>15</v>
      </c>
      <c r="C84" s="32">
        <f t="shared" si="12"/>
        <v>15</v>
      </c>
      <c r="D84" s="27">
        <v>1.0</v>
      </c>
      <c r="E84" s="27">
        <v>1.0</v>
      </c>
      <c r="F84" s="27">
        <v>1.0</v>
      </c>
      <c r="G84" s="27">
        <v>1.0</v>
      </c>
      <c r="H84" s="27">
        <v>1.0</v>
      </c>
      <c r="I84" s="27">
        <v>1.0</v>
      </c>
      <c r="J84" s="27">
        <v>1.0</v>
      </c>
      <c r="K84" s="27">
        <v>1.0</v>
      </c>
      <c r="L84" s="27">
        <v>1.0</v>
      </c>
      <c r="M84" s="27">
        <v>1.0</v>
      </c>
      <c r="N84" s="27">
        <v>1.0</v>
      </c>
      <c r="O84" s="27">
        <v>1.0</v>
      </c>
      <c r="P84" s="27">
        <v>1.0</v>
      </c>
      <c r="Q84" s="27">
        <v>1.0</v>
      </c>
      <c r="R84" s="27">
        <v>1.0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ht="15.75" customHeight="1">
      <c r="A85" s="29">
        <v>81.0</v>
      </c>
      <c r="B85" s="27">
        <f t="shared" si="11"/>
        <v>12</v>
      </c>
      <c r="C85" s="32">
        <f t="shared" si="12"/>
        <v>12</v>
      </c>
      <c r="D85" s="27">
        <v>1.0</v>
      </c>
      <c r="E85" s="27">
        <v>1.0</v>
      </c>
      <c r="F85" s="27">
        <v>1.0</v>
      </c>
      <c r="G85" s="27">
        <v>1.0</v>
      </c>
      <c r="H85" s="27">
        <v>1.0</v>
      </c>
      <c r="I85" s="27">
        <v>1.0</v>
      </c>
      <c r="J85" s="27">
        <v>1.0</v>
      </c>
      <c r="K85" s="27">
        <v>1.0</v>
      </c>
      <c r="L85" s="27">
        <v>1.0</v>
      </c>
      <c r="M85" s="27">
        <v>1.0</v>
      </c>
      <c r="N85" s="27">
        <v>1.0</v>
      </c>
      <c r="O85" s="27">
        <v>1.0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  <row r="86" ht="15.75" customHeight="1">
      <c r="A86" s="29">
        <v>82.0</v>
      </c>
      <c r="B86" s="27">
        <f t="shared" si="11"/>
        <v>29</v>
      </c>
      <c r="C86" s="32">
        <f t="shared" si="12"/>
        <v>30</v>
      </c>
      <c r="D86" s="27">
        <v>1.0</v>
      </c>
      <c r="E86" s="27">
        <v>1.0</v>
      </c>
      <c r="F86" s="27">
        <v>1.0</v>
      </c>
      <c r="G86" s="27">
        <v>1.0</v>
      </c>
      <c r="H86" s="27">
        <v>1.0</v>
      </c>
      <c r="I86" s="27">
        <v>1.0</v>
      </c>
      <c r="J86" s="27">
        <v>1.0</v>
      </c>
      <c r="K86" s="27">
        <v>1.0</v>
      </c>
      <c r="L86" s="27">
        <v>1.0</v>
      </c>
      <c r="M86" s="27">
        <v>1.0</v>
      </c>
      <c r="N86" s="27">
        <v>1.0</v>
      </c>
      <c r="O86" s="27">
        <v>1.0</v>
      </c>
      <c r="P86" s="27">
        <v>1.0</v>
      </c>
      <c r="Q86" s="27">
        <v>1.0</v>
      </c>
      <c r="R86" s="27">
        <v>1.0</v>
      </c>
      <c r="S86" s="27">
        <v>1.0</v>
      </c>
      <c r="T86" s="27">
        <v>1.0</v>
      </c>
      <c r="U86" s="27">
        <v>1.0</v>
      </c>
      <c r="V86" s="27">
        <v>1.0</v>
      </c>
      <c r="W86" s="27">
        <v>0.0</v>
      </c>
      <c r="X86" s="27">
        <v>1.0</v>
      </c>
      <c r="Y86" s="27">
        <v>1.0</v>
      </c>
      <c r="Z86" s="27">
        <v>1.0</v>
      </c>
      <c r="AA86" s="27">
        <v>1.0</v>
      </c>
      <c r="AB86" s="27">
        <v>1.0</v>
      </c>
      <c r="AC86" s="27">
        <v>1.0</v>
      </c>
      <c r="AD86" s="27">
        <v>1.0</v>
      </c>
      <c r="AE86" s="27">
        <v>1.0</v>
      </c>
      <c r="AF86" s="27">
        <v>1.0</v>
      </c>
      <c r="AG86" s="27">
        <v>1.0</v>
      </c>
      <c r="AH86" s="27"/>
      <c r="AI86" s="27"/>
    </row>
    <row r="87" ht="15.75" customHeight="1">
      <c r="A87" s="29">
        <v>83.0</v>
      </c>
      <c r="B87" s="27">
        <f t="shared" si="11"/>
        <v>30</v>
      </c>
      <c r="C87" s="32">
        <f t="shared" si="12"/>
        <v>31</v>
      </c>
      <c r="D87" s="27">
        <v>1.0</v>
      </c>
      <c r="E87" s="27">
        <v>1.0</v>
      </c>
      <c r="F87" s="27">
        <v>1.0</v>
      </c>
      <c r="G87" s="27">
        <v>1.0</v>
      </c>
      <c r="H87" s="27">
        <v>1.0</v>
      </c>
      <c r="I87" s="27">
        <v>1.0</v>
      </c>
      <c r="J87" s="27">
        <v>1.0</v>
      </c>
      <c r="K87" s="27">
        <v>1.0</v>
      </c>
      <c r="L87" s="27">
        <v>1.0</v>
      </c>
      <c r="M87" s="27">
        <v>1.0</v>
      </c>
      <c r="N87" s="27">
        <v>1.0</v>
      </c>
      <c r="O87" s="27">
        <v>1.0</v>
      </c>
      <c r="P87" s="27">
        <v>1.0</v>
      </c>
      <c r="Q87" s="27">
        <v>1.0</v>
      </c>
      <c r="R87" s="27">
        <v>1.0</v>
      </c>
      <c r="S87" s="27">
        <v>1.0</v>
      </c>
      <c r="T87" s="27">
        <v>1.0</v>
      </c>
      <c r="U87" s="27">
        <v>1.0</v>
      </c>
      <c r="V87" s="27">
        <v>1.0</v>
      </c>
      <c r="W87" s="27">
        <v>1.0</v>
      </c>
      <c r="X87" s="27">
        <v>1.0</v>
      </c>
      <c r="Y87" s="27">
        <v>1.0</v>
      </c>
      <c r="Z87" s="27">
        <v>1.0</v>
      </c>
      <c r="AA87" s="27">
        <v>1.0</v>
      </c>
      <c r="AB87" s="27">
        <v>0.0</v>
      </c>
      <c r="AC87" s="27">
        <v>1.0</v>
      </c>
      <c r="AD87" s="27">
        <v>1.0</v>
      </c>
      <c r="AE87" s="27">
        <v>1.0</v>
      </c>
      <c r="AF87" s="27">
        <v>1.0</v>
      </c>
      <c r="AG87" s="27">
        <v>1.0</v>
      </c>
      <c r="AH87" s="27">
        <v>1.0</v>
      </c>
      <c r="AI87" s="27"/>
    </row>
    <row r="88" ht="15.75" customHeight="1">
      <c r="A88" s="29">
        <v>84.0</v>
      </c>
      <c r="B88" s="27">
        <f t="shared" si="11"/>
        <v>7</v>
      </c>
      <c r="C88" s="32">
        <f t="shared" si="12"/>
        <v>14</v>
      </c>
      <c r="D88" s="27">
        <v>1.0</v>
      </c>
      <c r="E88" s="27">
        <v>0.0</v>
      </c>
      <c r="F88" s="27">
        <v>0.0</v>
      </c>
      <c r="G88" s="27">
        <v>1.0</v>
      </c>
      <c r="H88" s="27">
        <v>0.0</v>
      </c>
      <c r="I88" s="27">
        <v>1.0</v>
      </c>
      <c r="J88" s="27">
        <v>0.0</v>
      </c>
      <c r="K88" s="27">
        <v>1.0</v>
      </c>
      <c r="L88" s="27">
        <v>1.0</v>
      </c>
      <c r="M88" s="27">
        <v>0.0</v>
      </c>
      <c r="N88" s="27">
        <v>0.0</v>
      </c>
      <c r="O88" s="27">
        <v>1.0</v>
      </c>
      <c r="P88" s="27">
        <v>1.0</v>
      </c>
      <c r="Q88" s="27">
        <v>0.0</v>
      </c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</row>
    <row r="89" ht="15.75" customHeight="1">
      <c r="A89" s="29">
        <v>85.0</v>
      </c>
      <c r="B89" s="27">
        <f t="shared" si="11"/>
        <v>15</v>
      </c>
      <c r="C89" s="32">
        <f t="shared" si="12"/>
        <v>16</v>
      </c>
      <c r="D89" s="27">
        <v>1.0</v>
      </c>
      <c r="E89" s="27">
        <v>1.0</v>
      </c>
      <c r="F89" s="27">
        <v>1.0</v>
      </c>
      <c r="G89" s="27">
        <v>1.0</v>
      </c>
      <c r="H89" s="27">
        <v>0.0</v>
      </c>
      <c r="I89" s="27">
        <v>1.0</v>
      </c>
      <c r="J89" s="27">
        <v>1.0</v>
      </c>
      <c r="K89" s="27">
        <v>1.0</v>
      </c>
      <c r="L89" s="27">
        <v>1.0</v>
      </c>
      <c r="M89" s="27">
        <v>1.0</v>
      </c>
      <c r="N89" s="27">
        <v>1.0</v>
      </c>
      <c r="O89" s="27">
        <v>1.0</v>
      </c>
      <c r="P89" s="27">
        <v>1.0</v>
      </c>
      <c r="Q89" s="27">
        <v>1.0</v>
      </c>
      <c r="R89" s="27">
        <v>1.0</v>
      </c>
      <c r="S89" s="27">
        <v>1.0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</row>
    <row r="90" ht="15.75" customHeight="1">
      <c r="A90" s="29">
        <v>86.0</v>
      </c>
      <c r="B90" s="27">
        <f t="shared" si="11"/>
        <v>5</v>
      </c>
      <c r="C90" s="32">
        <f t="shared" si="12"/>
        <v>6</v>
      </c>
      <c r="D90" s="27">
        <v>1.0</v>
      </c>
      <c r="E90" s="27">
        <v>1.0</v>
      </c>
      <c r="F90" s="27">
        <v>1.0</v>
      </c>
      <c r="G90" s="27">
        <v>1.0</v>
      </c>
      <c r="H90" s="27">
        <v>0.0</v>
      </c>
      <c r="I90" s="27">
        <v>1.0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</row>
    <row r="91" ht="15.75" customHeight="1">
      <c r="A91" s="29">
        <v>87.0</v>
      </c>
      <c r="B91" s="27">
        <f t="shared" si="11"/>
        <v>7</v>
      </c>
      <c r="C91" s="32">
        <f t="shared" si="12"/>
        <v>7</v>
      </c>
      <c r="D91" s="35">
        <v>1.0</v>
      </c>
      <c r="E91" s="35">
        <v>1.0</v>
      </c>
      <c r="F91" s="35">
        <v>1.0</v>
      </c>
      <c r="G91" s="35">
        <v>1.0</v>
      </c>
      <c r="H91" s="35">
        <v>1.0</v>
      </c>
      <c r="I91" s="35">
        <v>1.0</v>
      </c>
      <c r="J91" s="35">
        <v>1.0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</row>
    <row r="92" ht="15.75" customHeight="1">
      <c r="A92" s="29">
        <v>88.0</v>
      </c>
      <c r="B92" s="27">
        <f t="shared" si="11"/>
        <v>11</v>
      </c>
      <c r="C92" s="32">
        <f t="shared" si="12"/>
        <v>12</v>
      </c>
      <c r="D92" s="35">
        <v>1.0</v>
      </c>
      <c r="E92" s="35">
        <v>1.0</v>
      </c>
      <c r="F92" s="35">
        <v>1.0</v>
      </c>
      <c r="G92" s="35">
        <v>1.0</v>
      </c>
      <c r="H92" s="35">
        <v>1.0</v>
      </c>
      <c r="I92" s="35">
        <v>1.0</v>
      </c>
      <c r="J92" s="35">
        <v>1.0</v>
      </c>
      <c r="K92" s="35">
        <v>1.0</v>
      </c>
      <c r="L92" s="35">
        <v>1.0</v>
      </c>
      <c r="M92" s="35">
        <v>1.0</v>
      </c>
      <c r="N92" s="35">
        <v>0.0</v>
      </c>
      <c r="O92" s="35">
        <v>1.0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</row>
    <row r="93" ht="15.75" customHeight="1">
      <c r="A93" s="29">
        <v>89.0</v>
      </c>
      <c r="B93" s="27">
        <f t="shared" si="11"/>
        <v>23</v>
      </c>
      <c r="C93" s="32">
        <f t="shared" si="12"/>
        <v>25</v>
      </c>
      <c r="D93" s="35">
        <v>1.0</v>
      </c>
      <c r="E93" s="35">
        <v>1.0</v>
      </c>
      <c r="F93" s="35">
        <v>1.0</v>
      </c>
      <c r="G93" s="35">
        <v>1.0</v>
      </c>
      <c r="H93" s="35">
        <v>1.0</v>
      </c>
      <c r="I93" s="35">
        <v>1.0</v>
      </c>
      <c r="J93" s="35">
        <v>1.0</v>
      </c>
      <c r="K93" s="35">
        <v>1.0</v>
      </c>
      <c r="L93" s="35">
        <v>1.0</v>
      </c>
      <c r="M93" s="35">
        <v>1.0</v>
      </c>
      <c r="N93" s="35">
        <v>1.0</v>
      </c>
      <c r="O93" s="35">
        <v>1.0</v>
      </c>
      <c r="P93" s="35">
        <v>1.0</v>
      </c>
      <c r="Q93" s="35">
        <v>1.0</v>
      </c>
      <c r="R93" s="35">
        <v>1.0</v>
      </c>
      <c r="S93" s="35">
        <v>1.0</v>
      </c>
      <c r="T93" s="35">
        <v>1.0</v>
      </c>
      <c r="U93" s="35">
        <v>1.0</v>
      </c>
      <c r="V93" s="35">
        <v>1.0</v>
      </c>
      <c r="W93" s="35">
        <v>1.0</v>
      </c>
      <c r="X93" s="35">
        <v>1.0</v>
      </c>
      <c r="Y93" s="35">
        <v>0.0</v>
      </c>
      <c r="Z93" s="35">
        <v>1.0</v>
      </c>
      <c r="AA93" s="35">
        <v>0.0</v>
      </c>
      <c r="AB93" s="35">
        <v>1.0</v>
      </c>
      <c r="AC93" s="27"/>
      <c r="AD93" s="27"/>
      <c r="AE93" s="27"/>
      <c r="AF93" s="27"/>
      <c r="AG93" s="27"/>
      <c r="AH93" s="27"/>
      <c r="AI93" s="27"/>
    </row>
    <row r="94" ht="15.75" customHeight="1">
      <c r="A94" s="29">
        <v>90.0</v>
      </c>
      <c r="B94" s="27">
        <f t="shared" si="11"/>
        <v>13</v>
      </c>
      <c r="C94" s="32">
        <f t="shared" si="12"/>
        <v>14</v>
      </c>
      <c r="D94" s="35">
        <v>1.0</v>
      </c>
      <c r="E94" s="35">
        <v>1.0</v>
      </c>
      <c r="F94" s="35">
        <v>1.0</v>
      </c>
      <c r="G94" s="35">
        <v>1.0</v>
      </c>
      <c r="H94" s="35">
        <v>1.0</v>
      </c>
      <c r="I94" s="35">
        <v>1.0</v>
      </c>
      <c r="J94" s="35">
        <v>1.0</v>
      </c>
      <c r="K94" s="35">
        <v>1.0</v>
      </c>
      <c r="L94" s="35">
        <v>1.0</v>
      </c>
      <c r="M94" s="35">
        <v>1.0</v>
      </c>
      <c r="N94" s="35">
        <v>0.0</v>
      </c>
      <c r="O94" s="35">
        <v>1.0</v>
      </c>
      <c r="P94" s="35">
        <v>1.0</v>
      </c>
      <c r="Q94" s="35">
        <v>1.0</v>
      </c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</row>
    <row r="95" ht="15.75" customHeight="1">
      <c r="A95" s="29">
        <v>91.0</v>
      </c>
      <c r="B95" s="27">
        <f t="shared" si="11"/>
        <v>12</v>
      </c>
      <c r="C95" s="32">
        <f t="shared" si="12"/>
        <v>12</v>
      </c>
      <c r="D95" s="35">
        <v>1.0</v>
      </c>
      <c r="E95" s="35">
        <v>1.0</v>
      </c>
      <c r="F95" s="35">
        <v>1.0</v>
      </c>
      <c r="G95" s="35">
        <v>1.0</v>
      </c>
      <c r="H95" s="35">
        <v>1.0</v>
      </c>
      <c r="I95" s="35">
        <v>1.0</v>
      </c>
      <c r="J95" s="35">
        <v>1.0</v>
      </c>
      <c r="K95" s="35">
        <v>1.0</v>
      </c>
      <c r="L95" s="35">
        <v>1.0</v>
      </c>
      <c r="M95" s="35">
        <v>1.0</v>
      </c>
      <c r="N95" s="35">
        <v>1.0</v>
      </c>
      <c r="O95" s="35">
        <v>1.0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</row>
    <row r="96" ht="15.75" customHeight="1">
      <c r="A96" s="29">
        <v>92.0</v>
      </c>
      <c r="B96" s="27">
        <f t="shared" si="11"/>
        <v>18</v>
      </c>
      <c r="C96" s="32">
        <f t="shared" si="12"/>
        <v>18</v>
      </c>
      <c r="D96" s="35">
        <v>1.0</v>
      </c>
      <c r="E96" s="35">
        <v>1.0</v>
      </c>
      <c r="F96" s="35">
        <v>1.0</v>
      </c>
      <c r="G96" s="35">
        <v>1.0</v>
      </c>
      <c r="H96" s="35">
        <v>1.0</v>
      </c>
      <c r="I96" s="35">
        <v>1.0</v>
      </c>
      <c r="J96" s="35">
        <v>1.0</v>
      </c>
      <c r="K96" s="35">
        <v>1.0</v>
      </c>
      <c r="L96" s="35">
        <v>1.0</v>
      </c>
      <c r="M96" s="35">
        <v>1.0</v>
      </c>
      <c r="N96" s="35">
        <v>1.0</v>
      </c>
      <c r="O96" s="35">
        <v>1.0</v>
      </c>
      <c r="P96" s="35">
        <v>1.0</v>
      </c>
      <c r="Q96" s="35">
        <v>1.0</v>
      </c>
      <c r="R96" s="35">
        <v>1.0</v>
      </c>
      <c r="S96" s="35">
        <v>1.0</v>
      </c>
      <c r="T96" s="35">
        <v>1.0</v>
      </c>
      <c r="U96" s="35">
        <v>1.0</v>
      </c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</row>
    <row r="97" ht="15.75" customHeight="1">
      <c r="A97" s="29">
        <v>93.0</v>
      </c>
      <c r="B97" s="27">
        <f t="shared" si="11"/>
        <v>11</v>
      </c>
      <c r="C97" s="32">
        <f t="shared" si="12"/>
        <v>23</v>
      </c>
      <c r="D97" s="35">
        <v>1.0</v>
      </c>
      <c r="E97" s="35">
        <v>1.0</v>
      </c>
      <c r="F97" s="35">
        <v>0.0</v>
      </c>
      <c r="G97" s="35">
        <v>1.0</v>
      </c>
      <c r="H97" s="35">
        <v>0.0</v>
      </c>
      <c r="I97" s="35">
        <v>1.0</v>
      </c>
      <c r="J97" s="35">
        <v>0.0</v>
      </c>
      <c r="K97" s="35">
        <v>1.0</v>
      </c>
      <c r="L97" s="35">
        <v>0.0</v>
      </c>
      <c r="M97" s="35">
        <v>0.0</v>
      </c>
      <c r="N97" s="35">
        <v>0.0</v>
      </c>
      <c r="O97" s="35">
        <v>0.0</v>
      </c>
      <c r="P97" s="35">
        <v>1.0</v>
      </c>
      <c r="Q97" s="35">
        <v>0.0</v>
      </c>
      <c r="R97" s="35">
        <v>1.0</v>
      </c>
      <c r="S97" s="35">
        <v>0.0</v>
      </c>
      <c r="T97" s="35">
        <v>1.0</v>
      </c>
      <c r="U97" s="35">
        <v>0.0</v>
      </c>
      <c r="V97" s="35">
        <v>1.0</v>
      </c>
      <c r="W97" s="35">
        <v>0.0</v>
      </c>
      <c r="X97" s="35">
        <v>1.0</v>
      </c>
      <c r="Y97" s="35">
        <v>1.0</v>
      </c>
      <c r="Z97" s="35">
        <v>0.0</v>
      </c>
      <c r="AA97" s="27"/>
      <c r="AB97" s="27"/>
      <c r="AC97" s="27"/>
      <c r="AD97" s="27"/>
      <c r="AE97" s="27"/>
      <c r="AF97" s="27"/>
      <c r="AG97" s="27"/>
      <c r="AH97" s="27"/>
      <c r="AI97" s="27"/>
    </row>
    <row r="98" ht="15.75" customHeight="1">
      <c r="A98" s="29">
        <v>94.0</v>
      </c>
      <c r="B98" s="27">
        <f t="shared" si="11"/>
        <v>21</v>
      </c>
      <c r="C98" s="32">
        <f t="shared" si="12"/>
        <v>21</v>
      </c>
      <c r="D98" s="35">
        <v>1.0</v>
      </c>
      <c r="E98" s="35">
        <v>1.0</v>
      </c>
      <c r="F98" s="35">
        <v>1.0</v>
      </c>
      <c r="G98" s="35">
        <v>1.0</v>
      </c>
      <c r="H98" s="35">
        <v>1.0</v>
      </c>
      <c r="I98" s="35">
        <v>1.0</v>
      </c>
      <c r="J98" s="35">
        <v>1.0</v>
      </c>
      <c r="K98" s="35">
        <v>1.0</v>
      </c>
      <c r="L98" s="35">
        <v>1.0</v>
      </c>
      <c r="M98" s="35">
        <v>1.0</v>
      </c>
      <c r="N98" s="35">
        <v>1.0</v>
      </c>
      <c r="O98" s="35">
        <v>1.0</v>
      </c>
      <c r="P98" s="35">
        <v>1.0</v>
      </c>
      <c r="Q98" s="35">
        <v>1.0</v>
      </c>
      <c r="R98" s="35">
        <v>1.0</v>
      </c>
      <c r="S98" s="35">
        <v>1.0</v>
      </c>
      <c r="T98" s="35">
        <v>1.0</v>
      </c>
      <c r="U98" s="35">
        <v>1.0</v>
      </c>
      <c r="V98" s="35">
        <v>1.0</v>
      </c>
      <c r="W98" s="35">
        <v>1.0</v>
      </c>
      <c r="X98" s="35">
        <v>1.0</v>
      </c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</row>
    <row r="99" ht="15.75" customHeight="1">
      <c r="A99" s="29">
        <v>95.0</v>
      </c>
      <c r="B99" s="27">
        <f t="shared" si="11"/>
        <v>9</v>
      </c>
      <c r="C99" s="32">
        <f t="shared" si="12"/>
        <v>9</v>
      </c>
      <c r="D99" s="35">
        <v>1.0</v>
      </c>
      <c r="E99" s="35">
        <v>1.0</v>
      </c>
      <c r="F99" s="35">
        <v>1.0</v>
      </c>
      <c r="G99" s="35">
        <v>1.0</v>
      </c>
      <c r="H99" s="35">
        <v>1.0</v>
      </c>
      <c r="I99" s="35">
        <v>1.0</v>
      </c>
      <c r="J99" s="35">
        <v>1.0</v>
      </c>
      <c r="K99" s="35">
        <v>1.0</v>
      </c>
      <c r="L99" s="35">
        <v>1.0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</row>
    <row r="100" ht="15.75" customHeight="1">
      <c r="A100" s="42">
        <v>96.0</v>
      </c>
      <c r="B100" s="27">
        <f t="shared" si="11"/>
        <v>9</v>
      </c>
      <c r="C100" s="32">
        <f t="shared" si="12"/>
        <v>9</v>
      </c>
      <c r="D100" s="35">
        <v>1.0</v>
      </c>
      <c r="E100" s="35">
        <v>1.0</v>
      </c>
      <c r="F100" s="35">
        <v>1.0</v>
      </c>
      <c r="G100" s="35">
        <v>1.0</v>
      </c>
      <c r="H100" s="35">
        <v>1.0</v>
      </c>
      <c r="I100" s="35">
        <v>1.0</v>
      </c>
      <c r="J100" s="35">
        <v>1.0</v>
      </c>
      <c r="K100" s="35">
        <v>1.0</v>
      </c>
      <c r="L100" s="35">
        <v>1.0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</row>
    <row r="101" ht="15.75" customHeight="1">
      <c r="A101" s="42">
        <v>97.0</v>
      </c>
      <c r="B101" s="27">
        <f t="shared" si="11"/>
        <v>22</v>
      </c>
      <c r="C101" s="32">
        <f t="shared" si="12"/>
        <v>22</v>
      </c>
      <c r="D101" s="35">
        <v>1.0</v>
      </c>
      <c r="E101" s="35">
        <v>1.0</v>
      </c>
      <c r="F101" s="35">
        <v>1.0</v>
      </c>
      <c r="G101" s="35">
        <v>1.0</v>
      </c>
      <c r="H101" s="35">
        <v>1.0</v>
      </c>
      <c r="I101" s="35">
        <v>1.0</v>
      </c>
      <c r="J101" s="35">
        <v>1.0</v>
      </c>
      <c r="K101" s="35">
        <v>1.0</v>
      </c>
      <c r="L101" s="35">
        <v>1.0</v>
      </c>
      <c r="M101" s="35">
        <v>1.0</v>
      </c>
      <c r="N101" s="35">
        <v>1.0</v>
      </c>
      <c r="O101" s="35">
        <v>1.0</v>
      </c>
      <c r="P101" s="35">
        <v>1.0</v>
      </c>
      <c r="Q101" s="35">
        <v>1.0</v>
      </c>
      <c r="R101" s="35">
        <v>1.0</v>
      </c>
      <c r="S101" s="35">
        <v>1.0</v>
      </c>
      <c r="T101" s="35">
        <v>1.0</v>
      </c>
      <c r="U101" s="35">
        <v>1.0</v>
      </c>
      <c r="V101" s="35">
        <v>1.0</v>
      </c>
      <c r="W101" s="35">
        <v>1.0</v>
      </c>
      <c r="X101" s="35">
        <v>1.0</v>
      </c>
      <c r="Y101" s="35">
        <v>1.0</v>
      </c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</row>
    <row r="102" ht="15.75" customHeight="1">
      <c r="A102" s="42">
        <v>98.0</v>
      </c>
      <c r="B102" s="27">
        <f t="shared" si="11"/>
        <v>8</v>
      </c>
      <c r="C102" s="32">
        <f t="shared" si="12"/>
        <v>10</v>
      </c>
      <c r="D102" s="35">
        <v>1.0</v>
      </c>
      <c r="E102" s="35">
        <v>1.0</v>
      </c>
      <c r="F102" s="35">
        <v>1.0</v>
      </c>
      <c r="G102" s="35">
        <v>1.0</v>
      </c>
      <c r="H102" s="35">
        <v>1.0</v>
      </c>
      <c r="I102" s="35">
        <v>1.0</v>
      </c>
      <c r="J102" s="35">
        <v>1.0</v>
      </c>
      <c r="K102" s="35">
        <v>1.0</v>
      </c>
      <c r="L102" s="35">
        <v>0.0</v>
      </c>
      <c r="M102" s="35">
        <v>0.0</v>
      </c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</row>
    <row r="103" ht="15.75" customHeight="1">
      <c r="A103" s="42">
        <v>99.0</v>
      </c>
      <c r="B103" s="27">
        <f t="shared" si="11"/>
        <v>18</v>
      </c>
      <c r="C103" s="32">
        <f t="shared" si="12"/>
        <v>20</v>
      </c>
      <c r="D103" s="35">
        <v>0.0</v>
      </c>
      <c r="E103" s="35">
        <v>1.0</v>
      </c>
      <c r="F103" s="35">
        <v>1.0</v>
      </c>
      <c r="G103" s="35">
        <v>1.0</v>
      </c>
      <c r="H103" s="35">
        <v>1.0</v>
      </c>
      <c r="I103" s="35">
        <v>1.0</v>
      </c>
      <c r="J103" s="35">
        <v>1.0</v>
      </c>
      <c r="K103" s="35">
        <v>1.0</v>
      </c>
      <c r="L103" s="35">
        <v>1.0</v>
      </c>
      <c r="M103" s="35">
        <v>1.0</v>
      </c>
      <c r="N103" s="35">
        <v>1.0</v>
      </c>
      <c r="O103" s="35">
        <v>0.0</v>
      </c>
      <c r="P103" s="35">
        <v>1.0</v>
      </c>
      <c r="Q103" s="35">
        <v>1.0</v>
      </c>
      <c r="R103" s="35">
        <v>1.0</v>
      </c>
      <c r="S103" s="35">
        <v>1.0</v>
      </c>
      <c r="T103" s="35">
        <v>1.0</v>
      </c>
      <c r="U103" s="35">
        <v>1.0</v>
      </c>
      <c r="V103" s="35">
        <v>1.0</v>
      </c>
      <c r="W103" s="35">
        <v>1.0</v>
      </c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</row>
    <row r="104" ht="15.75" customHeight="1">
      <c r="A104" s="42">
        <v>100.0</v>
      </c>
      <c r="B104" s="27">
        <f t="shared" si="11"/>
        <v>6</v>
      </c>
      <c r="C104" s="32">
        <f t="shared" si="12"/>
        <v>10</v>
      </c>
      <c r="D104" s="35">
        <v>1.0</v>
      </c>
      <c r="E104" s="35">
        <v>1.0</v>
      </c>
      <c r="F104" s="35">
        <v>1.0</v>
      </c>
      <c r="G104" s="35">
        <v>0.0</v>
      </c>
      <c r="H104" s="35">
        <v>0.0</v>
      </c>
      <c r="I104" s="35">
        <v>1.0</v>
      </c>
      <c r="J104" s="35">
        <v>1.0</v>
      </c>
      <c r="K104" s="35">
        <v>0.0</v>
      </c>
      <c r="L104" s="35">
        <v>0.0</v>
      </c>
      <c r="M104" s="35">
        <v>1.0</v>
      </c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</row>
    <row r="105" ht="15.75" customHeight="1">
      <c r="A105" s="42">
        <v>101.0</v>
      </c>
      <c r="B105" s="27">
        <f t="shared" si="11"/>
        <v>12</v>
      </c>
      <c r="C105" s="32">
        <f t="shared" si="12"/>
        <v>12</v>
      </c>
      <c r="D105" s="35">
        <v>1.0</v>
      </c>
      <c r="E105" s="35">
        <v>1.0</v>
      </c>
      <c r="F105" s="35">
        <v>1.0</v>
      </c>
      <c r="G105" s="35">
        <v>1.0</v>
      </c>
      <c r="H105" s="35">
        <v>1.0</v>
      </c>
      <c r="I105" s="35">
        <v>1.0</v>
      </c>
      <c r="J105" s="35">
        <v>1.0</v>
      </c>
      <c r="K105" s="35">
        <v>1.0</v>
      </c>
      <c r="L105" s="35">
        <v>1.0</v>
      </c>
      <c r="M105" s="35">
        <v>1.0</v>
      </c>
      <c r="N105" s="35">
        <v>1.0</v>
      </c>
      <c r="O105" s="35">
        <v>1.0</v>
      </c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</row>
    <row r="106" ht="15.75" customHeight="1">
      <c r="A106" s="42">
        <v>102.0</v>
      </c>
      <c r="B106" s="27">
        <f t="shared" si="11"/>
        <v>25</v>
      </c>
      <c r="C106" s="32">
        <f t="shared" si="12"/>
        <v>25</v>
      </c>
      <c r="D106" s="35">
        <v>1.0</v>
      </c>
      <c r="E106" s="35">
        <v>1.0</v>
      </c>
      <c r="F106" s="35">
        <v>1.0</v>
      </c>
      <c r="G106" s="35">
        <v>1.0</v>
      </c>
      <c r="H106" s="35">
        <v>1.0</v>
      </c>
      <c r="I106" s="35">
        <v>1.0</v>
      </c>
      <c r="J106" s="35">
        <v>1.0</v>
      </c>
      <c r="K106" s="35">
        <v>1.0</v>
      </c>
      <c r="L106" s="35">
        <v>1.0</v>
      </c>
      <c r="M106" s="35">
        <v>1.0</v>
      </c>
      <c r="N106" s="35">
        <v>1.0</v>
      </c>
      <c r="O106" s="35">
        <v>1.0</v>
      </c>
      <c r="P106" s="35">
        <v>1.0</v>
      </c>
      <c r="Q106" s="35">
        <v>1.0</v>
      </c>
      <c r="R106" s="35">
        <v>1.0</v>
      </c>
      <c r="S106" s="35">
        <v>1.0</v>
      </c>
      <c r="T106" s="35">
        <v>1.0</v>
      </c>
      <c r="U106" s="35">
        <v>1.0</v>
      </c>
      <c r="V106" s="35">
        <v>1.0</v>
      </c>
      <c r="W106" s="35">
        <v>1.0</v>
      </c>
      <c r="X106" s="35">
        <v>1.0</v>
      </c>
      <c r="Y106" s="35">
        <v>1.0</v>
      </c>
      <c r="Z106" s="35">
        <v>1.0</v>
      </c>
      <c r="AA106" s="35">
        <v>1.0</v>
      </c>
      <c r="AB106" s="35">
        <v>1.0</v>
      </c>
      <c r="AC106" s="27"/>
      <c r="AD106" s="27"/>
      <c r="AE106" s="27"/>
      <c r="AF106" s="27"/>
      <c r="AG106" s="27"/>
      <c r="AH106" s="27"/>
      <c r="AI106" s="27"/>
    </row>
    <row r="107" ht="15.75" customHeight="1">
      <c r="A107" s="42">
        <v>103.0</v>
      </c>
      <c r="B107" s="27">
        <f t="shared" si="11"/>
        <v>21</v>
      </c>
      <c r="C107" s="32">
        <f t="shared" si="12"/>
        <v>21</v>
      </c>
      <c r="D107" s="35">
        <v>1.0</v>
      </c>
      <c r="E107" s="35">
        <v>1.0</v>
      </c>
      <c r="F107" s="35">
        <v>1.0</v>
      </c>
      <c r="G107" s="35">
        <v>1.0</v>
      </c>
      <c r="H107" s="35">
        <v>1.0</v>
      </c>
      <c r="I107" s="35">
        <v>1.0</v>
      </c>
      <c r="J107" s="35">
        <v>1.0</v>
      </c>
      <c r="K107" s="35">
        <v>1.0</v>
      </c>
      <c r="L107" s="35">
        <v>1.0</v>
      </c>
      <c r="M107" s="35">
        <v>1.0</v>
      </c>
      <c r="N107" s="35">
        <v>1.0</v>
      </c>
      <c r="O107" s="35">
        <v>1.0</v>
      </c>
      <c r="P107" s="35">
        <v>1.0</v>
      </c>
      <c r="Q107" s="35">
        <v>1.0</v>
      </c>
      <c r="R107" s="35">
        <v>1.0</v>
      </c>
      <c r="S107" s="35">
        <v>1.0</v>
      </c>
      <c r="T107" s="35">
        <v>1.0</v>
      </c>
      <c r="U107" s="35">
        <v>1.0</v>
      </c>
      <c r="V107" s="35">
        <v>1.0</v>
      </c>
      <c r="W107" s="35">
        <v>1.0</v>
      </c>
      <c r="X107" s="35">
        <v>1.0</v>
      </c>
      <c r="Y107" s="35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</row>
    <row r="108" ht="15.75" customHeight="1">
      <c r="A108" s="42">
        <v>104.0</v>
      </c>
      <c r="B108" s="33"/>
      <c r="C108" s="3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ht="15.75" customHeight="1">
      <c r="A109" s="42">
        <v>105.0</v>
      </c>
      <c r="B109" s="27">
        <f>sum(D109:AI109)</f>
        <v>10</v>
      </c>
      <c r="C109" s="32">
        <f t="shared" ref="C109:C117" si="13">counta(D109:AI109)</f>
        <v>10</v>
      </c>
      <c r="D109" s="35">
        <v>1.0</v>
      </c>
      <c r="E109" s="35">
        <v>1.0</v>
      </c>
      <c r="F109" s="35">
        <v>1.0</v>
      </c>
      <c r="G109" s="35">
        <v>1.0</v>
      </c>
      <c r="H109" s="35">
        <v>1.0</v>
      </c>
      <c r="I109" s="35">
        <v>1.0</v>
      </c>
      <c r="J109" s="35">
        <v>1.0</v>
      </c>
      <c r="K109" s="35">
        <v>1.0</v>
      </c>
      <c r="L109" s="35">
        <v>1.0</v>
      </c>
      <c r="M109" s="35">
        <v>1.0</v>
      </c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27"/>
      <c r="AD109" s="27"/>
      <c r="AE109" s="27"/>
      <c r="AF109" s="27"/>
      <c r="AG109" s="27"/>
      <c r="AH109" s="27"/>
      <c r="AI109" s="27"/>
    </row>
    <row r="110" ht="15.75" customHeight="1">
      <c r="A110" s="42">
        <v>106.0</v>
      </c>
      <c r="B110" s="35">
        <v>13.0</v>
      </c>
      <c r="C110" s="32">
        <f t="shared" si="13"/>
        <v>14</v>
      </c>
      <c r="D110" s="35">
        <v>1.0</v>
      </c>
      <c r="E110" s="35">
        <v>1.0</v>
      </c>
      <c r="F110" s="35">
        <v>1.0</v>
      </c>
      <c r="G110" s="35">
        <v>1.0</v>
      </c>
      <c r="H110" s="35">
        <v>1.0</v>
      </c>
      <c r="I110" s="35">
        <v>1.0</v>
      </c>
      <c r="J110" s="35">
        <v>1.0</v>
      </c>
      <c r="K110" s="35">
        <v>1.0</v>
      </c>
      <c r="L110" s="35">
        <v>0.0</v>
      </c>
      <c r="M110" s="35">
        <v>1.0</v>
      </c>
      <c r="N110" s="35">
        <v>1.0</v>
      </c>
      <c r="O110" s="35">
        <v>1.0</v>
      </c>
      <c r="P110" s="35">
        <v>1.0</v>
      </c>
      <c r="Q110" s="35">
        <v>1.0</v>
      </c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</row>
    <row r="111" ht="15.75" customHeight="1">
      <c r="A111" s="42">
        <v>107.0</v>
      </c>
      <c r="B111" s="35">
        <v>14.0</v>
      </c>
      <c r="C111" s="32">
        <f t="shared" si="13"/>
        <v>14</v>
      </c>
      <c r="D111" s="35">
        <v>1.0</v>
      </c>
      <c r="E111" s="35">
        <v>1.0</v>
      </c>
      <c r="F111" s="35">
        <v>1.0</v>
      </c>
      <c r="G111" s="35">
        <v>1.0</v>
      </c>
      <c r="H111" s="35">
        <v>1.0</v>
      </c>
      <c r="I111" s="35">
        <v>1.0</v>
      </c>
      <c r="J111" s="35">
        <v>1.0</v>
      </c>
      <c r="K111" s="35">
        <v>1.0</v>
      </c>
      <c r="L111" s="35">
        <v>1.0</v>
      </c>
      <c r="M111" s="35">
        <v>1.0</v>
      </c>
      <c r="N111" s="35">
        <v>1.0</v>
      </c>
      <c r="O111" s="35">
        <v>1.0</v>
      </c>
      <c r="P111" s="35">
        <v>1.0</v>
      </c>
      <c r="Q111" s="35">
        <v>1.0</v>
      </c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</row>
    <row r="112" ht="15.75" customHeight="1">
      <c r="A112" s="42">
        <v>108.0</v>
      </c>
      <c r="B112" s="35">
        <v>10.0</v>
      </c>
      <c r="C112" s="32">
        <f t="shared" si="13"/>
        <v>10</v>
      </c>
      <c r="D112" s="35">
        <v>1.0</v>
      </c>
      <c r="E112" s="35">
        <v>1.0</v>
      </c>
      <c r="F112" s="35">
        <v>1.0</v>
      </c>
      <c r="G112" s="35">
        <v>1.0</v>
      </c>
      <c r="H112" s="35">
        <v>1.0</v>
      </c>
      <c r="I112" s="35">
        <v>1.0</v>
      </c>
      <c r="J112" s="35">
        <v>1.0</v>
      </c>
      <c r="K112" s="35">
        <v>1.0</v>
      </c>
      <c r="L112" s="35">
        <v>1.0</v>
      </c>
      <c r="M112" s="35">
        <v>1.0</v>
      </c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</row>
    <row r="113" ht="15.75" customHeight="1">
      <c r="A113" s="42">
        <v>109.0</v>
      </c>
      <c r="B113" s="35">
        <v>11.0</v>
      </c>
      <c r="C113" s="32">
        <f t="shared" si="13"/>
        <v>11</v>
      </c>
      <c r="D113" s="35">
        <v>1.0</v>
      </c>
      <c r="E113" s="35">
        <v>1.0</v>
      </c>
      <c r="F113" s="35">
        <v>1.0</v>
      </c>
      <c r="G113" s="35">
        <v>1.0</v>
      </c>
      <c r="H113" s="35">
        <v>1.0</v>
      </c>
      <c r="I113" s="35">
        <v>1.0</v>
      </c>
      <c r="J113" s="35">
        <v>1.0</v>
      </c>
      <c r="K113" s="35">
        <v>1.0</v>
      </c>
      <c r="L113" s="35">
        <v>1.0</v>
      </c>
      <c r="M113" s="35">
        <v>1.0</v>
      </c>
      <c r="N113" s="35">
        <v>1.0</v>
      </c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</row>
    <row r="114" ht="15.75" customHeight="1">
      <c r="A114" s="42">
        <v>110.0</v>
      </c>
      <c r="B114" s="35">
        <v>22.0</v>
      </c>
      <c r="C114" s="32">
        <f t="shared" si="13"/>
        <v>25</v>
      </c>
      <c r="D114" s="35">
        <v>1.0</v>
      </c>
      <c r="E114" s="35">
        <v>1.0</v>
      </c>
      <c r="F114" s="35">
        <v>1.0</v>
      </c>
      <c r="G114" s="35">
        <v>1.0</v>
      </c>
      <c r="H114" s="35">
        <v>1.0</v>
      </c>
      <c r="I114" s="35">
        <v>1.0</v>
      </c>
      <c r="J114" s="35">
        <v>1.0</v>
      </c>
      <c r="K114" s="35">
        <v>1.0</v>
      </c>
      <c r="L114" s="35">
        <v>1.0</v>
      </c>
      <c r="M114" s="35">
        <v>1.0</v>
      </c>
      <c r="N114" s="35">
        <v>1.0</v>
      </c>
      <c r="O114" s="35">
        <v>1.0</v>
      </c>
      <c r="P114" s="35">
        <v>1.0</v>
      </c>
      <c r="Q114" s="35">
        <v>1.0</v>
      </c>
      <c r="R114" s="35">
        <v>1.0</v>
      </c>
      <c r="S114" s="35">
        <v>1.0</v>
      </c>
      <c r="T114" s="35">
        <v>1.0</v>
      </c>
      <c r="U114" s="35">
        <v>1.0</v>
      </c>
      <c r="V114" s="35">
        <v>1.0</v>
      </c>
      <c r="W114" s="35">
        <v>1.0</v>
      </c>
      <c r="X114" s="35">
        <v>1.0</v>
      </c>
      <c r="Y114" s="35">
        <v>1.0</v>
      </c>
      <c r="Z114" s="35">
        <v>0.0</v>
      </c>
      <c r="AA114" s="35">
        <v>0.0</v>
      </c>
      <c r="AB114" s="35">
        <v>0.0</v>
      </c>
      <c r="AC114" s="27"/>
      <c r="AD114" s="27"/>
      <c r="AE114" s="27"/>
      <c r="AF114" s="27"/>
      <c r="AG114" s="27"/>
      <c r="AH114" s="27"/>
      <c r="AI114" s="27"/>
    </row>
    <row r="115" ht="15.75" customHeight="1">
      <c r="A115" s="42">
        <v>111.0</v>
      </c>
      <c r="B115" s="35">
        <v>13.0</v>
      </c>
      <c r="C115" s="32">
        <f t="shared" si="13"/>
        <v>14</v>
      </c>
      <c r="D115" s="35">
        <v>1.0</v>
      </c>
      <c r="E115" s="35">
        <v>1.0</v>
      </c>
      <c r="F115" s="35">
        <v>1.0</v>
      </c>
      <c r="G115" s="35">
        <v>1.0</v>
      </c>
      <c r="H115" s="35">
        <v>1.0</v>
      </c>
      <c r="I115" s="35">
        <v>1.0</v>
      </c>
      <c r="J115" s="35">
        <v>1.0</v>
      </c>
      <c r="K115" s="35">
        <v>1.0</v>
      </c>
      <c r="L115" s="35">
        <v>1.0</v>
      </c>
      <c r="M115" s="35">
        <v>1.0</v>
      </c>
      <c r="N115" s="35">
        <v>0.0</v>
      </c>
      <c r="O115" s="35">
        <v>1.0</v>
      </c>
      <c r="P115" s="35">
        <v>1.0</v>
      </c>
      <c r="Q115" s="35">
        <v>1.0</v>
      </c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</row>
    <row r="116" ht="15.75" customHeight="1">
      <c r="A116" s="42">
        <v>112.0</v>
      </c>
      <c r="B116" s="35">
        <v>12.0</v>
      </c>
      <c r="C116" s="32">
        <f t="shared" si="13"/>
        <v>12</v>
      </c>
      <c r="D116" s="35">
        <v>1.0</v>
      </c>
      <c r="E116" s="35">
        <v>1.0</v>
      </c>
      <c r="F116" s="35">
        <v>1.0</v>
      </c>
      <c r="G116" s="35">
        <v>1.0</v>
      </c>
      <c r="H116" s="35">
        <v>1.0</v>
      </c>
      <c r="I116" s="35">
        <v>1.0</v>
      </c>
      <c r="J116" s="35">
        <v>1.0</v>
      </c>
      <c r="K116" s="35">
        <v>1.0</v>
      </c>
      <c r="L116" s="35">
        <v>1.0</v>
      </c>
      <c r="M116" s="35">
        <v>1.0</v>
      </c>
      <c r="N116" s="35">
        <v>1.0</v>
      </c>
      <c r="O116" s="35">
        <v>1.0</v>
      </c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</row>
    <row r="117" ht="15.75" customHeight="1">
      <c r="A117" s="42">
        <v>113.0</v>
      </c>
      <c r="B117" s="35">
        <v>9.0</v>
      </c>
      <c r="C117" s="32">
        <f t="shared" si="13"/>
        <v>9</v>
      </c>
      <c r="D117" s="35">
        <v>1.0</v>
      </c>
      <c r="E117" s="35">
        <v>1.0</v>
      </c>
      <c r="F117" s="35">
        <v>1.0</v>
      </c>
      <c r="G117" s="35">
        <v>1.0</v>
      </c>
      <c r="H117" s="35">
        <v>1.0</v>
      </c>
      <c r="I117" s="35">
        <v>1.0</v>
      </c>
      <c r="J117" s="35">
        <v>1.0</v>
      </c>
      <c r="K117" s="35">
        <v>1.0</v>
      </c>
      <c r="L117" s="35">
        <v>1.0</v>
      </c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</row>
    <row r="118" ht="15.75" customHeight="1">
      <c r="A118" s="43">
        <v>114.0</v>
      </c>
      <c r="B118" s="33"/>
      <c r="C118" s="34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</row>
    <row r="119" ht="15.75" customHeight="1">
      <c r="A119" s="42">
        <v>999.0</v>
      </c>
      <c r="B119" s="35">
        <v>21.0</v>
      </c>
      <c r="C119" s="32">
        <f>counta(D119:AI119)</f>
        <v>21</v>
      </c>
      <c r="D119" s="35">
        <v>1.0</v>
      </c>
      <c r="E119" s="35">
        <v>1.0</v>
      </c>
      <c r="F119" s="35">
        <v>1.0</v>
      </c>
      <c r="G119" s="35">
        <v>1.0</v>
      </c>
      <c r="H119" s="35">
        <v>1.0</v>
      </c>
      <c r="I119" s="35">
        <v>1.0</v>
      </c>
      <c r="J119" s="35">
        <v>1.0</v>
      </c>
      <c r="K119" s="35">
        <v>1.0</v>
      </c>
      <c r="L119" s="35">
        <v>1.0</v>
      </c>
      <c r="M119" s="35">
        <v>1.0</v>
      </c>
      <c r="N119" s="35">
        <v>1.0</v>
      </c>
      <c r="O119" s="35">
        <v>1.0</v>
      </c>
      <c r="P119" s="35">
        <v>1.0</v>
      </c>
      <c r="Q119" s="35">
        <v>1.0</v>
      </c>
      <c r="R119" s="35">
        <v>1.0</v>
      </c>
      <c r="S119" s="35">
        <v>1.0</v>
      </c>
      <c r="T119" s="35">
        <v>1.0</v>
      </c>
      <c r="U119" s="35">
        <v>1.0</v>
      </c>
      <c r="V119" s="35">
        <v>1.0</v>
      </c>
      <c r="W119" s="35">
        <v>1.0</v>
      </c>
      <c r="X119" s="35">
        <v>1.0</v>
      </c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</row>
    <row r="120" ht="15.75" customHeight="1">
      <c r="A120" s="44" t="s">
        <v>53</v>
      </c>
      <c r="B120" s="45">
        <f>AVERAGE(B3:B119)</f>
        <v>15.20909091</v>
      </c>
      <c r="C120" s="46" t="s">
        <v>54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</row>
    <row r="121" ht="15.75" customHeight="1">
      <c r="A121" s="44" t="s">
        <v>55</v>
      </c>
      <c r="B121" s="45">
        <f>STDEV(B3:B119)</f>
        <v>6.47662764</v>
      </c>
      <c r="C121" s="46" t="s">
        <v>56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</row>
    <row r="122" ht="15.75" customHeight="1">
      <c r="A122" s="27"/>
      <c r="B122" s="27"/>
      <c r="C122" s="27"/>
      <c r="D122" s="35"/>
      <c r="E122" s="35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</row>
    <row r="124" ht="15.75" customHeight="1">
      <c r="A124" s="27"/>
      <c r="C124" s="27"/>
      <c r="D124" s="27"/>
      <c r="E124" s="47" t="s">
        <v>57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</row>
    <row r="125" ht="15.75" customHeight="1">
      <c r="A125" s="27"/>
      <c r="C125" s="27"/>
      <c r="D125" s="27"/>
      <c r="E125" s="48" t="s">
        <v>58</v>
      </c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</row>
    <row r="126" ht="15.75" customHeight="1">
      <c r="A126" s="27"/>
      <c r="C126" s="27"/>
      <c r="D126" s="27"/>
      <c r="E126" s="48" t="s">
        <v>59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</row>
    <row r="127" ht="15.75" customHeight="1">
      <c r="A127" s="27"/>
      <c r="C127" s="27"/>
      <c r="D127" s="27"/>
      <c r="E127" s="48" t="s">
        <v>60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23" width="8.86"/>
    <col customWidth="1" min="24" max="24" width="12.14"/>
    <col customWidth="1" min="25" max="25" width="10.14"/>
  </cols>
  <sheetData>
    <row r="1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Y1" s="50"/>
    </row>
    <row r="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51" t="s">
        <v>62</v>
      </c>
    </row>
    <row r="3">
      <c r="A3" s="2" t="s">
        <v>1</v>
      </c>
      <c r="B3" s="1">
        <v>1.0</v>
      </c>
      <c r="C3" s="52" t="s">
        <v>63</v>
      </c>
      <c r="D3" s="1">
        <v>2.0</v>
      </c>
      <c r="E3" s="1">
        <v>3.0</v>
      </c>
      <c r="F3" s="52" t="s">
        <v>64</v>
      </c>
      <c r="G3" s="1">
        <v>4.0</v>
      </c>
      <c r="H3" s="52" t="s">
        <v>65</v>
      </c>
      <c r="I3" s="1">
        <v>5.0</v>
      </c>
      <c r="J3" s="52" t="s">
        <v>66</v>
      </c>
      <c r="K3" s="1">
        <v>6.0</v>
      </c>
      <c r="L3" s="1">
        <v>7.0</v>
      </c>
      <c r="M3" s="52" t="s">
        <v>67</v>
      </c>
      <c r="N3" s="1">
        <v>8.0</v>
      </c>
      <c r="O3" s="1">
        <v>9.0</v>
      </c>
      <c r="P3" s="52" t="s">
        <v>68</v>
      </c>
      <c r="Q3" s="1">
        <v>10.0</v>
      </c>
      <c r="R3" s="1">
        <v>11.0</v>
      </c>
      <c r="S3" s="1">
        <v>12.0</v>
      </c>
      <c r="T3" s="1">
        <v>13.0</v>
      </c>
      <c r="U3" s="1">
        <v>14.0</v>
      </c>
      <c r="V3" s="52" t="s">
        <v>69</v>
      </c>
      <c r="W3" s="1">
        <v>15.0</v>
      </c>
      <c r="X3" s="5" t="s">
        <v>70</v>
      </c>
      <c r="Y3" s="53" t="s">
        <v>71</v>
      </c>
    </row>
    <row r="4">
      <c r="A4" s="2">
        <v>1.0</v>
      </c>
      <c r="B4" s="6">
        <v>3.0</v>
      </c>
      <c r="C4" s="6">
        <f t="shared" ref="C4:C18" si="1">8-B4</f>
        <v>5</v>
      </c>
      <c r="D4" s="6">
        <v>5.0</v>
      </c>
      <c r="E4" s="6">
        <v>3.0</v>
      </c>
      <c r="F4" s="6">
        <f t="shared" ref="F4:F18" si="2">8-E4</f>
        <v>5</v>
      </c>
      <c r="G4" s="6">
        <v>3.0</v>
      </c>
      <c r="H4" s="6">
        <f t="shared" ref="H4:H18" si="3">8-G4</f>
        <v>5</v>
      </c>
      <c r="I4" s="6">
        <v>5.0</v>
      </c>
      <c r="J4" s="6">
        <f t="shared" ref="J4:J18" si="4">8-I4</f>
        <v>3</v>
      </c>
      <c r="K4" s="6">
        <v>5.0</v>
      </c>
      <c r="L4" s="6">
        <v>4.0</v>
      </c>
      <c r="M4" s="6">
        <f t="shared" ref="M4:M18" si="5">8-L4</f>
        <v>4</v>
      </c>
      <c r="N4" s="6">
        <v>4.0</v>
      </c>
      <c r="O4" s="6">
        <v>4.0</v>
      </c>
      <c r="P4" s="6">
        <f t="shared" ref="P4:P18" si="6">8-O4</f>
        <v>4</v>
      </c>
      <c r="Q4" s="6">
        <v>4.0</v>
      </c>
      <c r="R4" s="6">
        <v>5.0</v>
      </c>
      <c r="S4" s="6">
        <v>6.0</v>
      </c>
      <c r="T4" s="6">
        <v>5.0</v>
      </c>
      <c r="U4" s="6">
        <v>4.0</v>
      </c>
      <c r="V4" s="6">
        <f t="shared" ref="V4:V18" si="7">8-U4</f>
        <v>4</v>
      </c>
      <c r="W4" s="6">
        <v>5.0</v>
      </c>
      <c r="X4" s="54">
        <f t="shared" ref="X4:X18" si="8">sum(C4+D4+F4+H4+J4+K4+M4+N4+P4+Q4+R4+S4+T4+V4+W4)</f>
        <v>69</v>
      </c>
      <c r="Y4" s="55">
        <f t="shared" ref="Y4:Y18" si="9">X4/15</f>
        <v>4.6</v>
      </c>
    </row>
    <row r="5">
      <c r="A5" s="2">
        <v>2.0</v>
      </c>
      <c r="B5" s="6">
        <v>3.0</v>
      </c>
      <c r="C5" s="6">
        <f t="shared" si="1"/>
        <v>5</v>
      </c>
      <c r="D5" s="6">
        <v>6.0</v>
      </c>
      <c r="E5" s="6">
        <v>4.0</v>
      </c>
      <c r="F5" s="6">
        <f t="shared" si="2"/>
        <v>4</v>
      </c>
      <c r="G5" s="6">
        <v>2.0</v>
      </c>
      <c r="H5" s="6">
        <f t="shared" si="3"/>
        <v>6</v>
      </c>
      <c r="I5" s="6">
        <v>2.0</v>
      </c>
      <c r="J5" s="6">
        <f t="shared" si="4"/>
        <v>6</v>
      </c>
      <c r="K5" s="6">
        <v>4.0</v>
      </c>
      <c r="L5" s="6">
        <v>5.0</v>
      </c>
      <c r="M5" s="6">
        <f t="shared" si="5"/>
        <v>3</v>
      </c>
      <c r="N5" s="6">
        <v>3.0</v>
      </c>
      <c r="O5" s="6">
        <v>3.0</v>
      </c>
      <c r="P5" s="6">
        <f t="shared" si="6"/>
        <v>5</v>
      </c>
      <c r="Q5" s="6">
        <v>6.0</v>
      </c>
      <c r="R5" s="6">
        <v>1.0</v>
      </c>
      <c r="S5" s="6">
        <v>6.0</v>
      </c>
      <c r="T5" s="6">
        <v>1.0</v>
      </c>
      <c r="U5" s="6">
        <v>3.0</v>
      </c>
      <c r="V5" s="6">
        <f t="shared" si="7"/>
        <v>5</v>
      </c>
      <c r="W5" s="6">
        <v>6.0</v>
      </c>
      <c r="X5" s="54">
        <f t="shared" si="8"/>
        <v>67</v>
      </c>
      <c r="Y5" s="55">
        <f t="shared" si="9"/>
        <v>4.466666667</v>
      </c>
    </row>
    <row r="6">
      <c r="A6" s="2">
        <v>3.0</v>
      </c>
      <c r="B6" s="6">
        <v>1.0</v>
      </c>
      <c r="C6" s="6">
        <f t="shared" si="1"/>
        <v>7</v>
      </c>
      <c r="D6" s="6">
        <v>6.0</v>
      </c>
      <c r="E6" s="6">
        <v>7.0</v>
      </c>
      <c r="F6" s="6">
        <f t="shared" si="2"/>
        <v>1</v>
      </c>
      <c r="G6" s="6">
        <v>2.0</v>
      </c>
      <c r="H6" s="6">
        <f t="shared" si="3"/>
        <v>6</v>
      </c>
      <c r="I6" s="6">
        <v>2.0</v>
      </c>
      <c r="J6" s="6">
        <f t="shared" si="4"/>
        <v>6</v>
      </c>
      <c r="K6" s="6">
        <v>4.0</v>
      </c>
      <c r="L6" s="6">
        <v>1.0</v>
      </c>
      <c r="M6" s="6">
        <f t="shared" si="5"/>
        <v>7</v>
      </c>
      <c r="N6" s="6">
        <v>7.0</v>
      </c>
      <c r="O6" s="6">
        <v>1.0</v>
      </c>
      <c r="P6" s="6">
        <f t="shared" si="6"/>
        <v>7</v>
      </c>
      <c r="Q6" s="6">
        <v>3.0</v>
      </c>
      <c r="R6" s="6">
        <v>3.0</v>
      </c>
      <c r="S6" s="6">
        <v>7.0</v>
      </c>
      <c r="T6" s="6">
        <v>4.0</v>
      </c>
      <c r="U6" s="6">
        <v>3.0</v>
      </c>
      <c r="V6" s="6">
        <f t="shared" si="7"/>
        <v>5</v>
      </c>
      <c r="W6" s="6">
        <v>6.0</v>
      </c>
      <c r="X6" s="54">
        <f t="shared" si="8"/>
        <v>79</v>
      </c>
      <c r="Y6" s="55">
        <f t="shared" si="9"/>
        <v>5.266666667</v>
      </c>
    </row>
    <row r="7">
      <c r="A7" s="2">
        <v>4.0</v>
      </c>
      <c r="B7" s="6">
        <v>4.0</v>
      </c>
      <c r="C7" s="6">
        <f t="shared" si="1"/>
        <v>4</v>
      </c>
      <c r="D7" s="6">
        <v>3.0</v>
      </c>
      <c r="E7" s="6">
        <v>3.0</v>
      </c>
      <c r="F7" s="6">
        <f t="shared" si="2"/>
        <v>5</v>
      </c>
      <c r="G7" s="6">
        <v>5.0</v>
      </c>
      <c r="H7" s="6">
        <f t="shared" si="3"/>
        <v>3</v>
      </c>
      <c r="I7" s="6">
        <v>5.0</v>
      </c>
      <c r="J7" s="6">
        <f t="shared" si="4"/>
        <v>3</v>
      </c>
      <c r="K7" s="6">
        <v>3.0</v>
      </c>
      <c r="L7" s="6">
        <v>5.0</v>
      </c>
      <c r="M7" s="6">
        <f t="shared" si="5"/>
        <v>3</v>
      </c>
      <c r="N7" s="6">
        <v>3.0</v>
      </c>
      <c r="O7" s="6">
        <v>6.0</v>
      </c>
      <c r="P7" s="6">
        <f t="shared" si="6"/>
        <v>2</v>
      </c>
      <c r="Q7" s="6">
        <v>3.0</v>
      </c>
      <c r="R7" s="6">
        <v>2.0</v>
      </c>
      <c r="S7" s="6">
        <v>4.0</v>
      </c>
      <c r="T7" s="6">
        <v>1.0</v>
      </c>
      <c r="U7" s="6">
        <v>6.0</v>
      </c>
      <c r="V7" s="6">
        <f t="shared" si="7"/>
        <v>2</v>
      </c>
      <c r="W7" s="6">
        <v>2.0</v>
      </c>
      <c r="X7" s="54">
        <f t="shared" si="8"/>
        <v>43</v>
      </c>
      <c r="Y7" s="55">
        <f t="shared" si="9"/>
        <v>2.866666667</v>
      </c>
    </row>
    <row r="8">
      <c r="A8" s="2">
        <v>5.0</v>
      </c>
      <c r="B8" s="6">
        <v>2.0</v>
      </c>
      <c r="C8" s="6">
        <f t="shared" si="1"/>
        <v>6</v>
      </c>
      <c r="D8" s="6">
        <v>6.0</v>
      </c>
      <c r="E8" s="6">
        <v>2.0</v>
      </c>
      <c r="F8" s="6">
        <f t="shared" si="2"/>
        <v>6</v>
      </c>
      <c r="G8" s="6">
        <v>2.0</v>
      </c>
      <c r="H8" s="6">
        <f t="shared" si="3"/>
        <v>6</v>
      </c>
      <c r="I8" s="6">
        <v>3.0</v>
      </c>
      <c r="J8" s="6">
        <f t="shared" si="4"/>
        <v>5</v>
      </c>
      <c r="K8" s="6">
        <v>5.0</v>
      </c>
      <c r="L8" s="6">
        <v>3.0</v>
      </c>
      <c r="M8" s="6">
        <f t="shared" si="5"/>
        <v>5</v>
      </c>
      <c r="N8" s="6">
        <v>5.0</v>
      </c>
      <c r="O8" s="6">
        <v>2.0</v>
      </c>
      <c r="P8" s="6">
        <f t="shared" si="6"/>
        <v>6</v>
      </c>
      <c r="Q8" s="6">
        <v>6.0</v>
      </c>
      <c r="R8" s="6">
        <v>6.0</v>
      </c>
      <c r="S8" s="6">
        <v>6.0</v>
      </c>
      <c r="T8" s="6">
        <v>5.0</v>
      </c>
      <c r="U8" s="6">
        <v>2.0</v>
      </c>
      <c r="V8" s="6">
        <f t="shared" si="7"/>
        <v>6</v>
      </c>
      <c r="W8" s="6">
        <v>2.0</v>
      </c>
      <c r="X8" s="54">
        <f t="shared" si="8"/>
        <v>81</v>
      </c>
      <c r="Y8" s="55">
        <f t="shared" si="9"/>
        <v>5.4</v>
      </c>
    </row>
    <row r="9">
      <c r="A9" s="2">
        <v>6.0</v>
      </c>
      <c r="B9" s="6">
        <v>3.0</v>
      </c>
      <c r="C9" s="6">
        <f t="shared" si="1"/>
        <v>5</v>
      </c>
      <c r="D9" s="6">
        <v>2.0</v>
      </c>
      <c r="E9" s="6">
        <v>2.0</v>
      </c>
      <c r="F9" s="6">
        <f t="shared" si="2"/>
        <v>6</v>
      </c>
      <c r="G9" s="6">
        <v>1.0</v>
      </c>
      <c r="H9" s="6">
        <f t="shared" si="3"/>
        <v>7</v>
      </c>
      <c r="I9" s="6">
        <v>6.0</v>
      </c>
      <c r="J9" s="6">
        <f t="shared" si="4"/>
        <v>2</v>
      </c>
      <c r="K9" s="6">
        <v>7.0</v>
      </c>
      <c r="L9" s="6">
        <v>2.0</v>
      </c>
      <c r="M9" s="6">
        <f t="shared" si="5"/>
        <v>6</v>
      </c>
      <c r="N9" s="6">
        <v>6.0</v>
      </c>
      <c r="O9" s="6">
        <v>3.0</v>
      </c>
      <c r="P9" s="6">
        <f t="shared" si="6"/>
        <v>5</v>
      </c>
      <c r="Q9" s="6">
        <v>7.0</v>
      </c>
      <c r="R9" s="6">
        <v>3.0</v>
      </c>
      <c r="S9" s="6">
        <v>6.0</v>
      </c>
      <c r="T9" s="6">
        <v>4.0</v>
      </c>
      <c r="U9" s="6">
        <v>3.0</v>
      </c>
      <c r="V9" s="6">
        <f t="shared" si="7"/>
        <v>5</v>
      </c>
      <c r="W9" s="6">
        <v>6.0</v>
      </c>
      <c r="X9" s="54">
        <f t="shared" si="8"/>
        <v>77</v>
      </c>
      <c r="Y9" s="55">
        <f t="shared" si="9"/>
        <v>5.133333333</v>
      </c>
    </row>
    <row r="10">
      <c r="A10" s="2">
        <v>7.0</v>
      </c>
      <c r="B10" s="6">
        <v>2.0</v>
      </c>
      <c r="C10" s="6">
        <f t="shared" si="1"/>
        <v>6</v>
      </c>
      <c r="D10" s="6">
        <v>6.0</v>
      </c>
      <c r="E10" s="6">
        <v>3.0</v>
      </c>
      <c r="F10" s="6">
        <f t="shared" si="2"/>
        <v>5</v>
      </c>
      <c r="G10" s="6">
        <v>3.0</v>
      </c>
      <c r="H10" s="6">
        <f t="shared" si="3"/>
        <v>5</v>
      </c>
      <c r="I10" s="6">
        <v>3.0</v>
      </c>
      <c r="J10" s="6">
        <f t="shared" si="4"/>
        <v>5</v>
      </c>
      <c r="K10" s="6">
        <v>4.0</v>
      </c>
      <c r="L10" s="6">
        <v>4.0</v>
      </c>
      <c r="M10" s="6">
        <f t="shared" si="5"/>
        <v>4</v>
      </c>
      <c r="N10" s="6">
        <v>6.0</v>
      </c>
      <c r="O10" s="6">
        <v>3.0</v>
      </c>
      <c r="P10" s="6">
        <f t="shared" si="6"/>
        <v>5</v>
      </c>
      <c r="Q10" s="6">
        <v>5.0</v>
      </c>
      <c r="R10" s="6">
        <v>5.0</v>
      </c>
      <c r="S10" s="6">
        <v>6.0</v>
      </c>
      <c r="T10" s="6">
        <v>4.0</v>
      </c>
      <c r="U10" s="6">
        <v>4.0</v>
      </c>
      <c r="V10" s="6">
        <f t="shared" si="7"/>
        <v>4</v>
      </c>
      <c r="W10" s="6">
        <v>6.0</v>
      </c>
      <c r="X10" s="54">
        <f t="shared" si="8"/>
        <v>76</v>
      </c>
      <c r="Y10" s="55">
        <f t="shared" si="9"/>
        <v>5.066666667</v>
      </c>
    </row>
    <row r="11">
      <c r="A11" s="2">
        <v>8.0</v>
      </c>
      <c r="B11" s="6">
        <v>1.0</v>
      </c>
      <c r="C11" s="6">
        <f t="shared" si="1"/>
        <v>7</v>
      </c>
      <c r="D11" s="6">
        <v>3.0</v>
      </c>
      <c r="E11" s="6">
        <v>3.0</v>
      </c>
      <c r="F11" s="6">
        <f t="shared" si="2"/>
        <v>5</v>
      </c>
      <c r="G11" s="6">
        <v>2.0</v>
      </c>
      <c r="H11" s="6">
        <f t="shared" si="3"/>
        <v>6</v>
      </c>
      <c r="I11" s="6">
        <v>4.0</v>
      </c>
      <c r="J11" s="6">
        <f t="shared" si="4"/>
        <v>4</v>
      </c>
      <c r="K11" s="6">
        <v>3.0</v>
      </c>
      <c r="L11" s="6">
        <v>6.0</v>
      </c>
      <c r="M11" s="6">
        <f t="shared" si="5"/>
        <v>2</v>
      </c>
      <c r="N11" s="6">
        <v>5.0</v>
      </c>
      <c r="O11" s="6">
        <v>6.0</v>
      </c>
      <c r="P11" s="6">
        <f t="shared" si="6"/>
        <v>2</v>
      </c>
      <c r="Q11" s="6">
        <v>7.0</v>
      </c>
      <c r="R11" s="6">
        <v>2.0</v>
      </c>
      <c r="S11" s="6">
        <v>7.0</v>
      </c>
      <c r="T11" s="6">
        <v>7.0</v>
      </c>
      <c r="U11" s="6">
        <v>2.0</v>
      </c>
      <c r="V11" s="6">
        <f t="shared" si="7"/>
        <v>6</v>
      </c>
      <c r="W11" s="6">
        <v>7.0</v>
      </c>
      <c r="X11" s="54">
        <f t="shared" si="8"/>
        <v>73</v>
      </c>
      <c r="Y11" s="55">
        <f t="shared" si="9"/>
        <v>4.866666667</v>
      </c>
    </row>
    <row r="12">
      <c r="A12" s="2">
        <v>9.0</v>
      </c>
      <c r="B12" s="6">
        <v>2.0</v>
      </c>
      <c r="C12" s="6">
        <f t="shared" si="1"/>
        <v>6</v>
      </c>
      <c r="D12" s="6">
        <v>3.0</v>
      </c>
      <c r="E12" s="6">
        <v>3.0</v>
      </c>
      <c r="F12" s="6">
        <f t="shared" si="2"/>
        <v>5</v>
      </c>
      <c r="G12" s="6">
        <v>4.0</v>
      </c>
      <c r="H12" s="6">
        <f t="shared" si="3"/>
        <v>4</v>
      </c>
      <c r="I12" s="6">
        <v>6.0</v>
      </c>
      <c r="J12" s="6">
        <f t="shared" si="4"/>
        <v>2</v>
      </c>
      <c r="K12" s="6">
        <v>6.0</v>
      </c>
      <c r="L12" s="6">
        <v>3.0</v>
      </c>
      <c r="M12" s="6">
        <f t="shared" si="5"/>
        <v>5</v>
      </c>
      <c r="N12" s="6">
        <v>6.0</v>
      </c>
      <c r="O12" s="6">
        <v>3.0</v>
      </c>
      <c r="P12" s="6">
        <f t="shared" si="6"/>
        <v>5</v>
      </c>
      <c r="Q12" s="6">
        <v>5.0</v>
      </c>
      <c r="R12" s="6">
        <v>6.0</v>
      </c>
      <c r="S12" s="6">
        <v>3.0</v>
      </c>
      <c r="T12" s="6">
        <v>6.0</v>
      </c>
      <c r="U12" s="6">
        <v>2.0</v>
      </c>
      <c r="V12" s="6">
        <f t="shared" si="7"/>
        <v>6</v>
      </c>
      <c r="W12" s="6">
        <v>7.0</v>
      </c>
      <c r="X12" s="54">
        <f t="shared" si="8"/>
        <v>75</v>
      </c>
      <c r="Y12" s="55">
        <f t="shared" si="9"/>
        <v>5</v>
      </c>
    </row>
    <row r="13">
      <c r="A13" s="2">
        <v>10.0</v>
      </c>
      <c r="B13" s="6">
        <v>4.0</v>
      </c>
      <c r="C13" s="6">
        <f t="shared" si="1"/>
        <v>4</v>
      </c>
      <c r="D13" s="6">
        <v>6.0</v>
      </c>
      <c r="E13" s="6">
        <v>3.0</v>
      </c>
      <c r="F13" s="6">
        <f t="shared" si="2"/>
        <v>5</v>
      </c>
      <c r="G13" s="6">
        <v>3.0</v>
      </c>
      <c r="H13" s="6">
        <f t="shared" si="3"/>
        <v>5</v>
      </c>
      <c r="I13" s="6">
        <v>5.0</v>
      </c>
      <c r="J13" s="6">
        <f t="shared" si="4"/>
        <v>3</v>
      </c>
      <c r="K13" s="6">
        <v>6.0</v>
      </c>
      <c r="L13" s="6">
        <v>3.0</v>
      </c>
      <c r="M13" s="6">
        <f t="shared" si="5"/>
        <v>5</v>
      </c>
      <c r="N13" s="6">
        <v>6.0</v>
      </c>
      <c r="O13" s="6">
        <v>3.0</v>
      </c>
      <c r="P13" s="6">
        <f t="shared" si="6"/>
        <v>5</v>
      </c>
      <c r="Q13" s="6">
        <v>5.0</v>
      </c>
      <c r="R13" s="6">
        <v>6.0</v>
      </c>
      <c r="S13" s="6">
        <v>5.0</v>
      </c>
      <c r="T13" s="6">
        <v>6.0</v>
      </c>
      <c r="U13" s="6">
        <v>4.0</v>
      </c>
      <c r="V13" s="6">
        <f t="shared" si="7"/>
        <v>4</v>
      </c>
      <c r="W13" s="6">
        <v>5.0</v>
      </c>
      <c r="X13" s="54">
        <f t="shared" si="8"/>
        <v>76</v>
      </c>
      <c r="Y13" s="55">
        <f t="shared" si="9"/>
        <v>5.066666667</v>
      </c>
    </row>
    <row r="14">
      <c r="A14" s="2">
        <v>11.0</v>
      </c>
      <c r="B14" s="6">
        <v>4.0</v>
      </c>
      <c r="C14" s="6">
        <f t="shared" si="1"/>
        <v>4</v>
      </c>
      <c r="D14" s="6">
        <v>6.0</v>
      </c>
      <c r="E14" s="6">
        <v>5.0</v>
      </c>
      <c r="F14" s="6">
        <f t="shared" si="2"/>
        <v>3</v>
      </c>
      <c r="G14" s="6">
        <v>4.0</v>
      </c>
      <c r="H14" s="6">
        <f t="shared" si="3"/>
        <v>4</v>
      </c>
      <c r="I14" s="6">
        <v>5.0</v>
      </c>
      <c r="J14" s="6">
        <f t="shared" si="4"/>
        <v>3</v>
      </c>
      <c r="K14" s="6">
        <v>3.0</v>
      </c>
      <c r="L14" s="6">
        <v>4.0</v>
      </c>
      <c r="M14" s="6">
        <f t="shared" si="5"/>
        <v>4</v>
      </c>
      <c r="N14" s="6">
        <v>4.0</v>
      </c>
      <c r="O14" s="6">
        <v>4.0</v>
      </c>
      <c r="P14" s="6">
        <f t="shared" si="6"/>
        <v>4</v>
      </c>
      <c r="Q14" s="6">
        <v>5.0</v>
      </c>
      <c r="R14" s="6">
        <v>5.0</v>
      </c>
      <c r="S14" s="6">
        <v>6.0</v>
      </c>
      <c r="T14" s="6">
        <v>3.0</v>
      </c>
      <c r="U14" s="6">
        <v>4.0</v>
      </c>
      <c r="V14" s="6">
        <f t="shared" si="7"/>
        <v>4</v>
      </c>
      <c r="W14" s="6">
        <v>5.0</v>
      </c>
      <c r="X14" s="54">
        <f t="shared" si="8"/>
        <v>63</v>
      </c>
      <c r="Y14" s="55">
        <f t="shared" si="9"/>
        <v>4.2</v>
      </c>
    </row>
    <row r="15">
      <c r="A15" s="2">
        <v>12.0</v>
      </c>
      <c r="B15" s="6">
        <v>4.0</v>
      </c>
      <c r="C15" s="6">
        <f t="shared" si="1"/>
        <v>4</v>
      </c>
      <c r="D15" s="6">
        <v>4.0</v>
      </c>
      <c r="E15" s="6">
        <v>3.0</v>
      </c>
      <c r="F15" s="6">
        <f t="shared" si="2"/>
        <v>5</v>
      </c>
      <c r="G15" s="6">
        <v>2.0</v>
      </c>
      <c r="H15" s="6">
        <f t="shared" si="3"/>
        <v>6</v>
      </c>
      <c r="I15" s="6">
        <v>5.0</v>
      </c>
      <c r="J15" s="6">
        <f t="shared" si="4"/>
        <v>3</v>
      </c>
      <c r="K15" s="6">
        <v>4.0</v>
      </c>
      <c r="L15" s="6">
        <v>2.0</v>
      </c>
      <c r="M15" s="6">
        <f t="shared" si="5"/>
        <v>6</v>
      </c>
      <c r="N15" s="6">
        <v>5.0</v>
      </c>
      <c r="O15" s="6">
        <v>2.0</v>
      </c>
      <c r="P15" s="6">
        <f t="shared" si="6"/>
        <v>6</v>
      </c>
      <c r="Q15" s="6">
        <v>5.0</v>
      </c>
      <c r="R15" s="6">
        <v>4.0</v>
      </c>
      <c r="S15" s="6">
        <v>6.0</v>
      </c>
      <c r="T15" s="6">
        <v>6.0</v>
      </c>
      <c r="U15" s="6">
        <v>3.0</v>
      </c>
      <c r="V15" s="6">
        <f t="shared" si="7"/>
        <v>5</v>
      </c>
      <c r="W15" s="6">
        <v>6.0</v>
      </c>
      <c r="X15" s="54">
        <f t="shared" si="8"/>
        <v>75</v>
      </c>
      <c r="Y15" s="55">
        <f t="shared" si="9"/>
        <v>5</v>
      </c>
    </row>
    <row r="16">
      <c r="A16" s="2">
        <v>13.0</v>
      </c>
      <c r="B16" s="6">
        <v>5.0</v>
      </c>
      <c r="C16" s="6">
        <f t="shared" si="1"/>
        <v>3</v>
      </c>
      <c r="D16" s="6">
        <v>3.0</v>
      </c>
      <c r="E16" s="6">
        <v>6.0</v>
      </c>
      <c r="F16" s="6">
        <f t="shared" si="2"/>
        <v>2</v>
      </c>
      <c r="G16" s="6">
        <v>5.0</v>
      </c>
      <c r="H16" s="6">
        <f t="shared" si="3"/>
        <v>3</v>
      </c>
      <c r="I16" s="6">
        <v>7.0</v>
      </c>
      <c r="J16" s="6">
        <f t="shared" si="4"/>
        <v>1</v>
      </c>
      <c r="K16" s="6">
        <v>2.0</v>
      </c>
      <c r="L16" s="6">
        <v>3.0</v>
      </c>
      <c r="M16" s="6">
        <f t="shared" si="5"/>
        <v>5</v>
      </c>
      <c r="N16" s="6">
        <v>6.0</v>
      </c>
      <c r="O16" s="6">
        <v>2.0</v>
      </c>
      <c r="P16" s="6">
        <f t="shared" si="6"/>
        <v>6</v>
      </c>
      <c r="Q16" s="6">
        <v>4.0</v>
      </c>
      <c r="R16" s="6">
        <v>3.0</v>
      </c>
      <c r="S16" s="6">
        <v>7.0</v>
      </c>
      <c r="T16" s="6">
        <v>7.0</v>
      </c>
      <c r="U16" s="6">
        <v>6.0</v>
      </c>
      <c r="V16" s="6">
        <f t="shared" si="7"/>
        <v>2</v>
      </c>
      <c r="W16" s="6">
        <v>4.0</v>
      </c>
      <c r="X16" s="54">
        <f t="shared" si="8"/>
        <v>58</v>
      </c>
      <c r="Y16" s="55">
        <f t="shared" si="9"/>
        <v>3.866666667</v>
      </c>
    </row>
    <row r="17">
      <c r="A17" s="2">
        <v>14.0</v>
      </c>
      <c r="B17" s="6">
        <v>6.0</v>
      </c>
      <c r="C17" s="6">
        <f t="shared" si="1"/>
        <v>2</v>
      </c>
      <c r="D17" s="6">
        <v>3.0</v>
      </c>
      <c r="E17" s="6">
        <v>5.0</v>
      </c>
      <c r="F17" s="6">
        <f t="shared" si="2"/>
        <v>3</v>
      </c>
      <c r="G17" s="6">
        <v>5.0</v>
      </c>
      <c r="H17" s="6">
        <f t="shared" si="3"/>
        <v>3</v>
      </c>
      <c r="I17" s="6">
        <v>7.0</v>
      </c>
      <c r="J17" s="6">
        <f t="shared" si="4"/>
        <v>1</v>
      </c>
      <c r="K17" s="6">
        <v>1.0</v>
      </c>
      <c r="L17" s="6">
        <v>4.0</v>
      </c>
      <c r="M17" s="6">
        <f t="shared" si="5"/>
        <v>4</v>
      </c>
      <c r="N17" s="6">
        <v>2.0</v>
      </c>
      <c r="O17" s="6">
        <v>6.0</v>
      </c>
      <c r="P17" s="6">
        <f t="shared" si="6"/>
        <v>2</v>
      </c>
      <c r="Q17" s="6">
        <v>3.0</v>
      </c>
      <c r="R17" s="6">
        <v>1.0</v>
      </c>
      <c r="S17" s="6">
        <v>2.0</v>
      </c>
      <c r="T17" s="6">
        <v>1.0</v>
      </c>
      <c r="U17" s="6">
        <v>5.0</v>
      </c>
      <c r="V17" s="6">
        <f t="shared" si="7"/>
        <v>3</v>
      </c>
      <c r="W17" s="6">
        <v>3.0</v>
      </c>
      <c r="X17" s="54">
        <f t="shared" si="8"/>
        <v>34</v>
      </c>
      <c r="Y17" s="55">
        <f t="shared" si="9"/>
        <v>2.266666667</v>
      </c>
    </row>
    <row r="18">
      <c r="A18" s="2">
        <v>15.0</v>
      </c>
      <c r="B18" s="6">
        <v>3.0</v>
      </c>
      <c r="C18" s="6">
        <f t="shared" si="1"/>
        <v>5</v>
      </c>
      <c r="D18" s="6">
        <v>6.0</v>
      </c>
      <c r="E18" s="6">
        <v>4.0</v>
      </c>
      <c r="F18" s="6">
        <f t="shared" si="2"/>
        <v>4</v>
      </c>
      <c r="G18" s="6">
        <v>2.0</v>
      </c>
      <c r="H18" s="6">
        <f t="shared" si="3"/>
        <v>6</v>
      </c>
      <c r="I18" s="6">
        <v>5.0</v>
      </c>
      <c r="J18" s="6">
        <f t="shared" si="4"/>
        <v>3</v>
      </c>
      <c r="K18" s="6">
        <v>5.0</v>
      </c>
      <c r="L18" s="6">
        <v>4.0</v>
      </c>
      <c r="M18" s="6">
        <f t="shared" si="5"/>
        <v>4</v>
      </c>
      <c r="N18" s="6">
        <v>6.0</v>
      </c>
      <c r="O18" s="6">
        <v>4.0</v>
      </c>
      <c r="P18" s="6">
        <f t="shared" si="6"/>
        <v>4</v>
      </c>
      <c r="Q18" s="6">
        <v>6.0</v>
      </c>
      <c r="R18" s="6">
        <v>5.0</v>
      </c>
      <c r="S18" s="6">
        <v>7.0</v>
      </c>
      <c r="T18" s="6">
        <v>4.0</v>
      </c>
      <c r="U18" s="6">
        <v>3.0</v>
      </c>
      <c r="V18" s="6">
        <f t="shared" si="7"/>
        <v>5</v>
      </c>
      <c r="W18" s="6">
        <v>6.0</v>
      </c>
      <c r="X18" s="54">
        <f t="shared" si="8"/>
        <v>76</v>
      </c>
      <c r="Y18" s="55">
        <f t="shared" si="9"/>
        <v>5.066666667</v>
      </c>
    </row>
    <row r="19">
      <c r="A19" s="11">
        <v>16.0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2">
        <v>17.0</v>
      </c>
      <c r="B20" s="6">
        <v>3.0</v>
      </c>
      <c r="C20" s="6">
        <f t="shared" ref="C20:C33" si="10">8-B20</f>
        <v>5</v>
      </c>
      <c r="D20" s="6">
        <v>5.0</v>
      </c>
      <c r="E20" s="6">
        <v>2.0</v>
      </c>
      <c r="F20" s="6">
        <f t="shared" ref="F20:F33" si="11">8-E20</f>
        <v>6</v>
      </c>
      <c r="G20" s="6">
        <v>3.0</v>
      </c>
      <c r="H20" s="6">
        <f t="shared" ref="H20:H33" si="12">8-G20</f>
        <v>5</v>
      </c>
      <c r="I20" s="6">
        <v>3.0</v>
      </c>
      <c r="J20" s="6">
        <f t="shared" ref="J20:J33" si="13">8-I20</f>
        <v>5</v>
      </c>
      <c r="K20" s="6">
        <v>6.0</v>
      </c>
      <c r="L20" s="6">
        <v>2.0</v>
      </c>
      <c r="M20" s="6">
        <f t="shared" ref="M20:M33" si="14">8-L20</f>
        <v>6</v>
      </c>
      <c r="N20" s="6">
        <v>6.0</v>
      </c>
      <c r="O20" s="6">
        <v>2.0</v>
      </c>
      <c r="P20" s="6">
        <f t="shared" ref="P20:P33" si="15">8-O20</f>
        <v>6</v>
      </c>
      <c r="Q20" s="6">
        <v>6.0</v>
      </c>
      <c r="R20" s="6">
        <v>6.0</v>
      </c>
      <c r="S20" s="6">
        <v>5.0</v>
      </c>
      <c r="T20" s="6">
        <v>2.0</v>
      </c>
      <c r="U20" s="6">
        <v>3.0</v>
      </c>
      <c r="V20" s="6">
        <f t="shared" ref="V20:V33" si="16">8-U20</f>
        <v>5</v>
      </c>
      <c r="W20" s="6">
        <v>5.0</v>
      </c>
      <c r="X20" s="54">
        <f t="shared" ref="X20:X33" si="17">sum(C20+D20+F20+H20+J20+K20+M20+N20+P20+Q20+R20+S20+T20+V20+W20)</f>
        <v>79</v>
      </c>
      <c r="Y20" s="55">
        <f t="shared" ref="Y20:Y33" si="18">X20/15</f>
        <v>5.266666667</v>
      </c>
    </row>
    <row r="21" ht="15.75" customHeight="1">
      <c r="A21" s="2">
        <v>18.0</v>
      </c>
      <c r="B21" s="7">
        <v>5.0</v>
      </c>
      <c r="C21" s="6">
        <f t="shared" si="10"/>
        <v>3</v>
      </c>
      <c r="D21" s="7">
        <v>2.0</v>
      </c>
      <c r="E21" s="7">
        <v>4.0</v>
      </c>
      <c r="F21" s="6">
        <f t="shared" si="11"/>
        <v>4</v>
      </c>
      <c r="G21" s="7">
        <v>5.0</v>
      </c>
      <c r="H21" s="6">
        <f t="shared" si="12"/>
        <v>3</v>
      </c>
      <c r="I21" s="7">
        <v>7.0</v>
      </c>
      <c r="J21" s="6">
        <f t="shared" si="13"/>
        <v>1</v>
      </c>
      <c r="K21" s="7">
        <v>3.0</v>
      </c>
      <c r="L21" s="7">
        <v>7.0</v>
      </c>
      <c r="M21" s="6">
        <f t="shared" si="14"/>
        <v>1</v>
      </c>
      <c r="N21" s="7">
        <v>3.0</v>
      </c>
      <c r="O21" s="7">
        <v>7.0</v>
      </c>
      <c r="P21" s="6">
        <f t="shared" si="15"/>
        <v>1</v>
      </c>
      <c r="Q21" s="7">
        <v>2.0</v>
      </c>
      <c r="R21" s="7">
        <v>3.0</v>
      </c>
      <c r="S21" s="7">
        <v>7.0</v>
      </c>
      <c r="T21" s="7">
        <v>1.0</v>
      </c>
      <c r="U21" s="7">
        <v>7.0</v>
      </c>
      <c r="V21" s="6">
        <f t="shared" si="16"/>
        <v>1</v>
      </c>
      <c r="W21" s="7">
        <v>5.0</v>
      </c>
      <c r="X21" s="54">
        <f t="shared" si="17"/>
        <v>40</v>
      </c>
      <c r="Y21" s="55">
        <f t="shared" si="18"/>
        <v>2.666666667</v>
      </c>
    </row>
    <row r="22" ht="15.75" customHeight="1">
      <c r="A22" s="2">
        <v>19.0</v>
      </c>
      <c r="B22" s="6">
        <v>5.0</v>
      </c>
      <c r="C22" s="6">
        <f t="shared" si="10"/>
        <v>3</v>
      </c>
      <c r="D22" s="6">
        <v>5.0</v>
      </c>
      <c r="E22" s="6">
        <v>4.0</v>
      </c>
      <c r="F22" s="6">
        <f t="shared" si="11"/>
        <v>4</v>
      </c>
      <c r="G22" s="6">
        <v>4.0</v>
      </c>
      <c r="H22" s="6">
        <f t="shared" si="12"/>
        <v>4</v>
      </c>
      <c r="I22" s="6">
        <v>3.0</v>
      </c>
      <c r="J22" s="6">
        <f t="shared" si="13"/>
        <v>5</v>
      </c>
      <c r="K22" s="6">
        <v>3.0</v>
      </c>
      <c r="L22" s="6">
        <v>5.0</v>
      </c>
      <c r="M22" s="6">
        <f t="shared" si="14"/>
        <v>3</v>
      </c>
      <c r="N22" s="6">
        <v>6.0</v>
      </c>
      <c r="O22" s="6">
        <v>4.0</v>
      </c>
      <c r="P22" s="6">
        <f t="shared" si="15"/>
        <v>4</v>
      </c>
      <c r="Q22" s="6">
        <v>3.0</v>
      </c>
      <c r="R22" s="6">
        <v>4.0</v>
      </c>
      <c r="S22" s="6">
        <v>5.0</v>
      </c>
      <c r="T22" s="6">
        <v>2.0</v>
      </c>
      <c r="U22" s="6">
        <v>5.0</v>
      </c>
      <c r="V22" s="6">
        <f t="shared" si="16"/>
        <v>3</v>
      </c>
      <c r="W22" s="6">
        <v>5.0</v>
      </c>
      <c r="X22" s="54">
        <f t="shared" si="17"/>
        <v>59</v>
      </c>
      <c r="Y22" s="55">
        <f t="shared" si="18"/>
        <v>3.933333333</v>
      </c>
    </row>
    <row r="23" ht="15.75" customHeight="1">
      <c r="A23" s="2">
        <v>20.0</v>
      </c>
      <c r="B23" s="6">
        <v>5.0</v>
      </c>
      <c r="C23" s="6">
        <f t="shared" si="10"/>
        <v>3</v>
      </c>
      <c r="D23" s="6">
        <v>6.0</v>
      </c>
      <c r="E23" s="6">
        <v>3.0</v>
      </c>
      <c r="F23" s="6">
        <f t="shared" si="11"/>
        <v>5</v>
      </c>
      <c r="G23" s="6">
        <v>3.0</v>
      </c>
      <c r="H23" s="6">
        <f t="shared" si="12"/>
        <v>5</v>
      </c>
      <c r="I23" s="6">
        <v>7.0</v>
      </c>
      <c r="J23" s="6">
        <f t="shared" si="13"/>
        <v>1</v>
      </c>
      <c r="K23" s="6">
        <v>4.0</v>
      </c>
      <c r="L23" s="6">
        <v>5.0</v>
      </c>
      <c r="M23" s="6">
        <f t="shared" si="14"/>
        <v>3</v>
      </c>
      <c r="N23" s="6">
        <v>6.0</v>
      </c>
      <c r="O23" s="6">
        <v>4.0</v>
      </c>
      <c r="P23" s="6">
        <f t="shared" si="15"/>
        <v>4</v>
      </c>
      <c r="Q23" s="6">
        <v>7.0</v>
      </c>
      <c r="R23" s="6">
        <v>2.0</v>
      </c>
      <c r="S23" s="6">
        <v>7.0</v>
      </c>
      <c r="T23" s="6">
        <v>6.0</v>
      </c>
      <c r="U23" s="6">
        <v>4.0</v>
      </c>
      <c r="V23" s="6">
        <f t="shared" si="16"/>
        <v>4</v>
      </c>
      <c r="W23" s="6">
        <v>7.0</v>
      </c>
      <c r="X23" s="54">
        <f t="shared" si="17"/>
        <v>70</v>
      </c>
      <c r="Y23" s="55">
        <f t="shared" si="18"/>
        <v>4.666666667</v>
      </c>
    </row>
    <row r="24" ht="15.75" customHeight="1">
      <c r="A24" s="2">
        <v>21.0</v>
      </c>
      <c r="B24" s="6">
        <v>1.0</v>
      </c>
      <c r="C24" s="6">
        <f t="shared" si="10"/>
        <v>7</v>
      </c>
      <c r="D24" s="6">
        <v>4.0</v>
      </c>
      <c r="E24" s="6">
        <v>1.0</v>
      </c>
      <c r="F24" s="6">
        <f t="shared" si="11"/>
        <v>7</v>
      </c>
      <c r="G24" s="6">
        <v>1.0</v>
      </c>
      <c r="H24" s="6">
        <f t="shared" si="12"/>
        <v>7</v>
      </c>
      <c r="I24" s="6">
        <v>3.0</v>
      </c>
      <c r="J24" s="6">
        <f t="shared" si="13"/>
        <v>5</v>
      </c>
      <c r="K24" s="6">
        <v>5.0</v>
      </c>
      <c r="L24" s="6">
        <v>1.0</v>
      </c>
      <c r="M24" s="6">
        <f t="shared" si="14"/>
        <v>7</v>
      </c>
      <c r="N24" s="6">
        <v>7.0</v>
      </c>
      <c r="O24" s="6">
        <v>1.0</v>
      </c>
      <c r="P24" s="6">
        <f t="shared" si="15"/>
        <v>7</v>
      </c>
      <c r="Q24" s="6">
        <v>7.0</v>
      </c>
      <c r="R24" s="6">
        <v>6.0</v>
      </c>
      <c r="S24" s="6">
        <v>7.0</v>
      </c>
      <c r="T24" s="6">
        <v>7.0</v>
      </c>
      <c r="U24" s="6">
        <v>2.0</v>
      </c>
      <c r="V24" s="6">
        <f t="shared" si="16"/>
        <v>6</v>
      </c>
      <c r="W24" s="6">
        <v>7.0</v>
      </c>
      <c r="X24" s="54">
        <f t="shared" si="17"/>
        <v>96</v>
      </c>
      <c r="Y24" s="55">
        <f t="shared" si="18"/>
        <v>6.4</v>
      </c>
    </row>
    <row r="25" ht="15.75" customHeight="1">
      <c r="A25" s="2">
        <v>22.0</v>
      </c>
      <c r="B25" s="6">
        <v>3.0</v>
      </c>
      <c r="C25" s="6">
        <f t="shared" si="10"/>
        <v>5</v>
      </c>
      <c r="D25" s="6">
        <v>4.0</v>
      </c>
      <c r="E25" s="6">
        <v>4.0</v>
      </c>
      <c r="F25" s="6">
        <f t="shared" si="11"/>
        <v>4</v>
      </c>
      <c r="G25" s="6">
        <v>5.0</v>
      </c>
      <c r="H25" s="6">
        <f t="shared" si="12"/>
        <v>3</v>
      </c>
      <c r="I25" s="6">
        <v>5.0</v>
      </c>
      <c r="J25" s="6">
        <f t="shared" si="13"/>
        <v>3</v>
      </c>
      <c r="K25" s="6">
        <v>4.0</v>
      </c>
      <c r="L25" s="6">
        <v>4.0</v>
      </c>
      <c r="M25" s="6">
        <f t="shared" si="14"/>
        <v>4</v>
      </c>
      <c r="N25" s="6">
        <v>5.0</v>
      </c>
      <c r="O25" s="6">
        <v>3.0</v>
      </c>
      <c r="P25" s="6">
        <f t="shared" si="15"/>
        <v>5</v>
      </c>
      <c r="Q25" s="6">
        <v>5.0</v>
      </c>
      <c r="R25" s="6">
        <v>4.0</v>
      </c>
      <c r="S25" s="6">
        <v>6.0</v>
      </c>
      <c r="T25" s="6">
        <v>6.0</v>
      </c>
      <c r="U25" s="6">
        <v>4.0</v>
      </c>
      <c r="V25" s="6">
        <f t="shared" si="16"/>
        <v>4</v>
      </c>
      <c r="W25" s="6">
        <v>6.0</v>
      </c>
      <c r="X25" s="54">
        <f t="shared" si="17"/>
        <v>68</v>
      </c>
      <c r="Y25" s="55">
        <f t="shared" si="18"/>
        <v>4.533333333</v>
      </c>
    </row>
    <row r="26" ht="15.75" customHeight="1">
      <c r="A26" s="2">
        <v>23.0</v>
      </c>
      <c r="B26" s="6">
        <v>3.0</v>
      </c>
      <c r="C26" s="6">
        <f t="shared" si="10"/>
        <v>5</v>
      </c>
      <c r="D26" s="6">
        <v>6.0</v>
      </c>
      <c r="E26" s="6">
        <v>6.0</v>
      </c>
      <c r="F26" s="6">
        <f t="shared" si="11"/>
        <v>2</v>
      </c>
      <c r="G26" s="6">
        <v>6.0</v>
      </c>
      <c r="H26" s="6">
        <f t="shared" si="12"/>
        <v>2</v>
      </c>
      <c r="I26" s="6">
        <v>7.0</v>
      </c>
      <c r="J26" s="6">
        <f t="shared" si="13"/>
        <v>1</v>
      </c>
      <c r="K26" s="6">
        <v>5.0</v>
      </c>
      <c r="L26" s="6">
        <v>7.0</v>
      </c>
      <c r="M26" s="6">
        <f t="shared" si="14"/>
        <v>1</v>
      </c>
      <c r="N26" s="6">
        <v>6.0</v>
      </c>
      <c r="O26" s="6">
        <v>6.0</v>
      </c>
      <c r="P26" s="6">
        <f t="shared" si="15"/>
        <v>2</v>
      </c>
      <c r="Q26" s="6">
        <v>5.0</v>
      </c>
      <c r="R26" s="6">
        <v>6.0</v>
      </c>
      <c r="S26" s="6">
        <v>6.0</v>
      </c>
      <c r="T26" s="6">
        <v>3.0</v>
      </c>
      <c r="U26" s="6">
        <v>4.0</v>
      </c>
      <c r="V26" s="6">
        <f t="shared" si="16"/>
        <v>4</v>
      </c>
      <c r="W26" s="6">
        <v>4.0</v>
      </c>
      <c r="X26" s="54">
        <f t="shared" si="17"/>
        <v>58</v>
      </c>
      <c r="Y26" s="55">
        <f t="shared" si="18"/>
        <v>3.866666667</v>
      </c>
    </row>
    <row r="27" ht="15.75" customHeight="1">
      <c r="A27" s="2">
        <v>24.0</v>
      </c>
      <c r="B27" s="6">
        <v>5.0</v>
      </c>
      <c r="C27" s="6">
        <f t="shared" si="10"/>
        <v>3</v>
      </c>
      <c r="D27" s="6">
        <v>5.0</v>
      </c>
      <c r="E27" s="6">
        <v>4.0</v>
      </c>
      <c r="F27" s="6">
        <f t="shared" si="11"/>
        <v>4</v>
      </c>
      <c r="G27" s="6">
        <v>3.0</v>
      </c>
      <c r="H27" s="6">
        <f t="shared" si="12"/>
        <v>5</v>
      </c>
      <c r="I27" s="6">
        <v>6.0</v>
      </c>
      <c r="J27" s="6">
        <f t="shared" si="13"/>
        <v>2</v>
      </c>
      <c r="K27" s="6">
        <v>3.0</v>
      </c>
      <c r="L27" s="6">
        <v>2.0</v>
      </c>
      <c r="M27" s="6">
        <f t="shared" si="14"/>
        <v>6</v>
      </c>
      <c r="N27" s="6">
        <v>6.0</v>
      </c>
      <c r="O27" s="6">
        <v>4.0</v>
      </c>
      <c r="P27" s="6">
        <f t="shared" si="15"/>
        <v>4</v>
      </c>
      <c r="Q27" s="6">
        <v>1.0</v>
      </c>
      <c r="R27" s="6">
        <v>5.0</v>
      </c>
      <c r="S27" s="6">
        <v>6.0</v>
      </c>
      <c r="T27" s="6">
        <v>2.0</v>
      </c>
      <c r="U27" s="6">
        <v>3.0</v>
      </c>
      <c r="V27" s="6">
        <f t="shared" si="16"/>
        <v>5</v>
      </c>
      <c r="W27" s="6">
        <v>5.0</v>
      </c>
      <c r="X27" s="54">
        <f t="shared" si="17"/>
        <v>62</v>
      </c>
      <c r="Y27" s="55">
        <f t="shared" si="18"/>
        <v>4.133333333</v>
      </c>
    </row>
    <row r="28" ht="15.75" customHeight="1">
      <c r="A28" s="2">
        <v>25.0</v>
      </c>
      <c r="B28" s="6">
        <v>3.0</v>
      </c>
      <c r="C28" s="6">
        <f t="shared" si="10"/>
        <v>5</v>
      </c>
      <c r="D28" s="6">
        <v>1.0</v>
      </c>
      <c r="E28" s="6">
        <v>3.0</v>
      </c>
      <c r="F28" s="6">
        <f t="shared" si="11"/>
        <v>5</v>
      </c>
      <c r="G28" s="6">
        <v>2.0</v>
      </c>
      <c r="H28" s="6">
        <f t="shared" si="12"/>
        <v>6</v>
      </c>
      <c r="I28" s="6">
        <v>4.0</v>
      </c>
      <c r="J28" s="6">
        <f t="shared" si="13"/>
        <v>4</v>
      </c>
      <c r="K28" s="6">
        <v>6.0</v>
      </c>
      <c r="L28" s="6">
        <v>1.0</v>
      </c>
      <c r="M28" s="6">
        <f t="shared" si="14"/>
        <v>7</v>
      </c>
      <c r="N28" s="6">
        <v>6.0</v>
      </c>
      <c r="O28" s="6">
        <v>2.0</v>
      </c>
      <c r="P28" s="6">
        <f t="shared" si="15"/>
        <v>6</v>
      </c>
      <c r="Q28" s="6">
        <v>6.0</v>
      </c>
      <c r="R28" s="6">
        <v>5.0</v>
      </c>
      <c r="S28" s="6">
        <v>4.0</v>
      </c>
      <c r="T28" s="6">
        <v>6.0</v>
      </c>
      <c r="U28" s="6">
        <v>2.0</v>
      </c>
      <c r="V28" s="6">
        <f t="shared" si="16"/>
        <v>6</v>
      </c>
      <c r="W28" s="6">
        <v>6.0</v>
      </c>
      <c r="X28" s="54">
        <f t="shared" si="17"/>
        <v>79</v>
      </c>
      <c r="Y28" s="55">
        <f t="shared" si="18"/>
        <v>5.266666667</v>
      </c>
    </row>
    <row r="29" ht="15.75" customHeight="1">
      <c r="A29" s="2">
        <v>26.0</v>
      </c>
      <c r="B29" s="6">
        <v>5.0</v>
      </c>
      <c r="C29" s="6">
        <f t="shared" si="10"/>
        <v>3</v>
      </c>
      <c r="D29" s="6">
        <v>6.0</v>
      </c>
      <c r="E29" s="6">
        <v>6.0</v>
      </c>
      <c r="F29" s="6">
        <f t="shared" si="11"/>
        <v>2</v>
      </c>
      <c r="G29" s="6">
        <v>7.0</v>
      </c>
      <c r="H29" s="6">
        <f t="shared" si="12"/>
        <v>1</v>
      </c>
      <c r="I29" s="6">
        <v>4.0</v>
      </c>
      <c r="J29" s="6">
        <f t="shared" si="13"/>
        <v>4</v>
      </c>
      <c r="K29" s="6">
        <v>3.0</v>
      </c>
      <c r="L29" s="6">
        <v>7.0</v>
      </c>
      <c r="M29" s="6">
        <f t="shared" si="14"/>
        <v>1</v>
      </c>
      <c r="N29" s="6">
        <v>4.0</v>
      </c>
      <c r="O29" s="6">
        <v>7.0</v>
      </c>
      <c r="P29" s="6">
        <f t="shared" si="15"/>
        <v>1</v>
      </c>
      <c r="Q29" s="6">
        <v>5.0</v>
      </c>
      <c r="R29" s="6">
        <v>3.0</v>
      </c>
      <c r="S29" s="6">
        <v>7.0</v>
      </c>
      <c r="T29" s="6">
        <v>1.0</v>
      </c>
      <c r="U29" s="6">
        <v>4.0</v>
      </c>
      <c r="V29" s="6">
        <f t="shared" si="16"/>
        <v>4</v>
      </c>
      <c r="W29" s="6">
        <v>3.0</v>
      </c>
      <c r="X29" s="54">
        <f t="shared" si="17"/>
        <v>48</v>
      </c>
      <c r="Y29" s="55">
        <f t="shared" si="18"/>
        <v>3.2</v>
      </c>
    </row>
    <row r="30" ht="15.75" customHeight="1">
      <c r="A30" s="2">
        <v>27.0</v>
      </c>
      <c r="B30" s="6">
        <v>4.0</v>
      </c>
      <c r="C30" s="6">
        <f t="shared" si="10"/>
        <v>4</v>
      </c>
      <c r="D30" s="6">
        <v>6.0</v>
      </c>
      <c r="E30" s="6">
        <v>3.0</v>
      </c>
      <c r="F30" s="6">
        <f t="shared" si="11"/>
        <v>5</v>
      </c>
      <c r="G30" s="6">
        <v>4.0</v>
      </c>
      <c r="H30" s="6">
        <f t="shared" si="12"/>
        <v>4</v>
      </c>
      <c r="I30" s="6">
        <v>7.0</v>
      </c>
      <c r="J30" s="6">
        <f t="shared" si="13"/>
        <v>1</v>
      </c>
      <c r="K30" s="6">
        <v>3.0</v>
      </c>
      <c r="L30" s="6">
        <v>5.0</v>
      </c>
      <c r="M30" s="6">
        <f t="shared" si="14"/>
        <v>3</v>
      </c>
      <c r="N30" s="6">
        <v>6.0</v>
      </c>
      <c r="O30" s="6">
        <v>4.0</v>
      </c>
      <c r="P30" s="6">
        <f t="shared" si="15"/>
        <v>4</v>
      </c>
      <c r="Q30" s="6">
        <v>3.0</v>
      </c>
      <c r="R30" s="6">
        <v>5.0</v>
      </c>
      <c r="S30" s="6">
        <v>6.0</v>
      </c>
      <c r="T30" s="6">
        <v>6.0</v>
      </c>
      <c r="U30" s="6">
        <v>6.0</v>
      </c>
      <c r="V30" s="6">
        <f t="shared" si="16"/>
        <v>2</v>
      </c>
      <c r="W30" s="6">
        <v>4.0</v>
      </c>
      <c r="X30" s="54">
        <f t="shared" si="17"/>
        <v>62</v>
      </c>
      <c r="Y30" s="55">
        <f t="shared" si="18"/>
        <v>4.133333333</v>
      </c>
    </row>
    <row r="31" ht="15.75" customHeight="1">
      <c r="A31" s="2">
        <v>28.0</v>
      </c>
      <c r="B31" s="6">
        <v>1.0</v>
      </c>
      <c r="C31" s="6">
        <f t="shared" si="10"/>
        <v>7</v>
      </c>
      <c r="D31" s="6">
        <v>6.0</v>
      </c>
      <c r="E31" s="6">
        <v>3.0</v>
      </c>
      <c r="F31" s="6">
        <f t="shared" si="11"/>
        <v>5</v>
      </c>
      <c r="G31" s="6">
        <v>2.0</v>
      </c>
      <c r="H31" s="6">
        <f t="shared" si="12"/>
        <v>6</v>
      </c>
      <c r="I31" s="6">
        <v>5.0</v>
      </c>
      <c r="J31" s="6">
        <f t="shared" si="13"/>
        <v>3</v>
      </c>
      <c r="K31" s="6">
        <v>6.0</v>
      </c>
      <c r="L31" s="6">
        <v>3.0</v>
      </c>
      <c r="M31" s="6">
        <f t="shared" si="14"/>
        <v>5</v>
      </c>
      <c r="N31" s="6">
        <v>7.0</v>
      </c>
      <c r="O31" s="6">
        <v>3.0</v>
      </c>
      <c r="P31" s="6">
        <f t="shared" si="15"/>
        <v>5</v>
      </c>
      <c r="Q31" s="6">
        <v>7.0</v>
      </c>
      <c r="R31" s="6">
        <v>7.0</v>
      </c>
      <c r="S31" s="6">
        <v>7.0</v>
      </c>
      <c r="T31" s="6">
        <v>6.0</v>
      </c>
      <c r="U31" s="6">
        <v>5.0</v>
      </c>
      <c r="V31" s="6">
        <f t="shared" si="16"/>
        <v>3</v>
      </c>
      <c r="W31" s="6">
        <v>6.0</v>
      </c>
      <c r="X31" s="54">
        <f t="shared" si="17"/>
        <v>86</v>
      </c>
      <c r="Y31" s="55">
        <f t="shared" si="18"/>
        <v>5.733333333</v>
      </c>
    </row>
    <row r="32" ht="15.75" customHeight="1">
      <c r="A32" s="2">
        <v>29.0</v>
      </c>
      <c r="B32" s="6">
        <v>2.0</v>
      </c>
      <c r="C32" s="6">
        <f t="shared" si="10"/>
        <v>6</v>
      </c>
      <c r="D32" s="6">
        <v>3.0</v>
      </c>
      <c r="E32" s="6">
        <v>2.0</v>
      </c>
      <c r="F32" s="6">
        <f t="shared" si="11"/>
        <v>6</v>
      </c>
      <c r="G32" s="6">
        <v>1.0</v>
      </c>
      <c r="H32" s="6">
        <f t="shared" si="12"/>
        <v>7</v>
      </c>
      <c r="I32" s="6">
        <v>6.0</v>
      </c>
      <c r="J32" s="6">
        <f t="shared" si="13"/>
        <v>2</v>
      </c>
      <c r="K32" s="6">
        <v>5.0</v>
      </c>
      <c r="L32" s="6">
        <v>2.0</v>
      </c>
      <c r="M32" s="6">
        <f t="shared" si="14"/>
        <v>6</v>
      </c>
      <c r="N32" s="6">
        <v>5.0</v>
      </c>
      <c r="O32" s="6">
        <v>2.0</v>
      </c>
      <c r="P32" s="6">
        <f t="shared" si="15"/>
        <v>6</v>
      </c>
      <c r="Q32" s="6">
        <v>3.0</v>
      </c>
      <c r="R32" s="6">
        <v>3.0</v>
      </c>
      <c r="S32" s="6">
        <v>4.0</v>
      </c>
      <c r="T32" s="6">
        <v>6.0</v>
      </c>
      <c r="U32" s="6">
        <v>4.0</v>
      </c>
      <c r="V32" s="6">
        <f t="shared" si="16"/>
        <v>4</v>
      </c>
      <c r="W32" s="6">
        <v>6.0</v>
      </c>
      <c r="X32" s="54">
        <f t="shared" si="17"/>
        <v>72</v>
      </c>
      <c r="Y32" s="55">
        <f t="shared" si="18"/>
        <v>4.8</v>
      </c>
    </row>
    <row r="33" ht="15.75" customHeight="1">
      <c r="A33" s="2">
        <v>30.0</v>
      </c>
      <c r="B33" s="6">
        <v>1.0</v>
      </c>
      <c r="C33" s="6">
        <f t="shared" si="10"/>
        <v>7</v>
      </c>
      <c r="D33" s="6">
        <v>5.0</v>
      </c>
      <c r="E33" s="6">
        <v>2.0</v>
      </c>
      <c r="F33" s="6">
        <f t="shared" si="11"/>
        <v>6</v>
      </c>
      <c r="G33" s="6">
        <v>2.0</v>
      </c>
      <c r="H33" s="6">
        <f t="shared" si="12"/>
        <v>6</v>
      </c>
      <c r="I33" s="6">
        <v>1.0</v>
      </c>
      <c r="J33" s="6">
        <f t="shared" si="13"/>
        <v>7</v>
      </c>
      <c r="K33" s="6">
        <v>4.0</v>
      </c>
      <c r="L33" s="6">
        <v>4.0</v>
      </c>
      <c r="M33" s="6">
        <f t="shared" si="14"/>
        <v>4</v>
      </c>
      <c r="N33" s="6">
        <v>7.0</v>
      </c>
      <c r="O33" s="6">
        <v>1.0</v>
      </c>
      <c r="P33" s="6">
        <f t="shared" si="15"/>
        <v>7</v>
      </c>
      <c r="Q33" s="6">
        <v>7.0</v>
      </c>
      <c r="R33" s="6">
        <v>4.0</v>
      </c>
      <c r="S33" s="6">
        <v>4.0</v>
      </c>
      <c r="T33" s="6">
        <v>7.0</v>
      </c>
      <c r="U33" s="6">
        <v>1.0</v>
      </c>
      <c r="V33" s="6">
        <f t="shared" si="16"/>
        <v>7</v>
      </c>
      <c r="W33" s="6">
        <v>7.0</v>
      </c>
      <c r="X33" s="54">
        <f t="shared" si="17"/>
        <v>89</v>
      </c>
      <c r="Y33" s="55">
        <f t="shared" si="18"/>
        <v>5.933333333</v>
      </c>
    </row>
    <row r="34" ht="15.75" customHeight="1">
      <c r="A34" s="11">
        <v>31.0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5.75" customHeight="1">
      <c r="A35" s="2">
        <v>32.0</v>
      </c>
      <c r="B35" s="6">
        <v>4.0</v>
      </c>
      <c r="C35" s="6">
        <f t="shared" ref="C35:C60" si="19">8-B35</f>
        <v>4</v>
      </c>
      <c r="D35" s="6">
        <v>5.0</v>
      </c>
      <c r="E35" s="6">
        <v>2.0</v>
      </c>
      <c r="F35" s="6">
        <f t="shared" ref="F35:F60" si="20">8-E35</f>
        <v>6</v>
      </c>
      <c r="G35" s="6">
        <v>1.0</v>
      </c>
      <c r="H35" s="6">
        <f t="shared" ref="H35:H60" si="21">8-G35</f>
        <v>7</v>
      </c>
      <c r="I35" s="6">
        <v>7.0</v>
      </c>
      <c r="J35" s="6">
        <f t="shared" ref="J35:J60" si="22">8-I35</f>
        <v>1</v>
      </c>
      <c r="K35" s="6">
        <v>6.0</v>
      </c>
      <c r="L35" s="6">
        <v>2.0</v>
      </c>
      <c r="M35" s="6">
        <f t="shared" ref="M35:M60" si="23">8-L35</f>
        <v>6</v>
      </c>
      <c r="N35" s="6">
        <v>6.0</v>
      </c>
      <c r="O35" s="6">
        <v>2.0</v>
      </c>
      <c r="P35" s="6">
        <f t="shared" ref="P35:P60" si="24">8-O35</f>
        <v>6</v>
      </c>
      <c r="Q35" s="6">
        <v>7.0</v>
      </c>
      <c r="R35" s="6">
        <v>4.0</v>
      </c>
      <c r="S35" s="6">
        <v>7.0</v>
      </c>
      <c r="T35" s="6">
        <v>6.0</v>
      </c>
      <c r="U35" s="6">
        <v>5.0</v>
      </c>
      <c r="V35" s="6">
        <f t="shared" ref="V35:V60" si="25">8-U35</f>
        <v>3</v>
      </c>
      <c r="W35" s="6">
        <v>5.0</v>
      </c>
      <c r="X35" s="54">
        <f t="shared" ref="X35:X60" si="26">sum(C35+D35+F35+H35+J35+K35+M35+N35+P35+Q35+R35+S35+T35+V35+W35)</f>
        <v>79</v>
      </c>
      <c r="Y35" s="55">
        <f t="shared" ref="Y35:Y60" si="27">X35/15</f>
        <v>5.266666667</v>
      </c>
    </row>
    <row r="36" ht="15.75" customHeight="1">
      <c r="A36" s="2">
        <v>33.0</v>
      </c>
      <c r="B36" s="6">
        <v>3.0</v>
      </c>
      <c r="C36" s="6">
        <f t="shared" si="19"/>
        <v>5</v>
      </c>
      <c r="D36" s="6">
        <v>6.0</v>
      </c>
      <c r="E36" s="6">
        <v>2.0</v>
      </c>
      <c r="F36" s="6">
        <f t="shared" si="20"/>
        <v>6</v>
      </c>
      <c r="G36" s="6">
        <v>2.0</v>
      </c>
      <c r="H36" s="6">
        <f t="shared" si="21"/>
        <v>6</v>
      </c>
      <c r="I36" s="6">
        <v>6.0</v>
      </c>
      <c r="J36" s="6">
        <f t="shared" si="22"/>
        <v>2</v>
      </c>
      <c r="K36" s="6">
        <v>6.0</v>
      </c>
      <c r="L36" s="6">
        <v>5.0</v>
      </c>
      <c r="M36" s="6">
        <f t="shared" si="23"/>
        <v>3</v>
      </c>
      <c r="N36" s="6">
        <v>6.0</v>
      </c>
      <c r="O36" s="6">
        <v>4.0</v>
      </c>
      <c r="P36" s="6">
        <f t="shared" si="24"/>
        <v>4</v>
      </c>
      <c r="Q36" s="6">
        <v>6.0</v>
      </c>
      <c r="R36" s="6">
        <v>3.0</v>
      </c>
      <c r="S36" s="6">
        <v>3.0</v>
      </c>
      <c r="T36" s="6">
        <v>2.0</v>
      </c>
      <c r="U36" s="6">
        <v>3.0</v>
      </c>
      <c r="V36" s="6">
        <f t="shared" si="25"/>
        <v>5</v>
      </c>
      <c r="W36" s="6">
        <v>6.0</v>
      </c>
      <c r="X36" s="54">
        <f t="shared" si="26"/>
        <v>69</v>
      </c>
      <c r="Y36" s="55">
        <f t="shared" si="27"/>
        <v>4.6</v>
      </c>
    </row>
    <row r="37" ht="15.75" customHeight="1">
      <c r="A37" s="2">
        <v>34.0</v>
      </c>
      <c r="B37" s="6">
        <v>1.0</v>
      </c>
      <c r="C37" s="6">
        <f t="shared" si="19"/>
        <v>7</v>
      </c>
      <c r="D37" s="6">
        <v>3.0</v>
      </c>
      <c r="E37" s="6">
        <v>1.0</v>
      </c>
      <c r="F37" s="6">
        <f t="shared" si="20"/>
        <v>7</v>
      </c>
      <c r="G37" s="6">
        <v>1.0</v>
      </c>
      <c r="H37" s="6">
        <f t="shared" si="21"/>
        <v>7</v>
      </c>
      <c r="I37" s="6">
        <v>3.0</v>
      </c>
      <c r="J37" s="6">
        <f t="shared" si="22"/>
        <v>5</v>
      </c>
      <c r="K37" s="6">
        <v>5.0</v>
      </c>
      <c r="L37" s="6">
        <v>1.0</v>
      </c>
      <c r="M37" s="6">
        <f t="shared" si="23"/>
        <v>7</v>
      </c>
      <c r="N37" s="6">
        <v>6.0</v>
      </c>
      <c r="O37" s="6">
        <v>1.0</v>
      </c>
      <c r="P37" s="6">
        <f t="shared" si="24"/>
        <v>7</v>
      </c>
      <c r="Q37" s="6">
        <v>7.0</v>
      </c>
      <c r="R37" s="6">
        <v>1.0</v>
      </c>
      <c r="S37" s="6">
        <v>3.0</v>
      </c>
      <c r="T37" s="6">
        <v>4.0</v>
      </c>
      <c r="U37" s="6">
        <v>1.0</v>
      </c>
      <c r="V37" s="6">
        <f t="shared" si="25"/>
        <v>7</v>
      </c>
      <c r="W37" s="6">
        <v>7.0</v>
      </c>
      <c r="X37" s="54">
        <f t="shared" si="26"/>
        <v>83</v>
      </c>
      <c r="Y37" s="55">
        <f t="shared" si="27"/>
        <v>5.533333333</v>
      </c>
    </row>
    <row r="38" ht="15.75" customHeight="1">
      <c r="A38" s="2">
        <v>35.0</v>
      </c>
      <c r="B38" s="6">
        <v>7.0</v>
      </c>
      <c r="C38" s="6">
        <f t="shared" si="19"/>
        <v>1</v>
      </c>
      <c r="D38" s="6">
        <v>3.0</v>
      </c>
      <c r="E38" s="6">
        <v>6.0</v>
      </c>
      <c r="F38" s="6">
        <f t="shared" si="20"/>
        <v>2</v>
      </c>
      <c r="G38" s="6">
        <v>6.0</v>
      </c>
      <c r="H38" s="6">
        <f t="shared" si="21"/>
        <v>2</v>
      </c>
      <c r="I38" s="6">
        <v>7.0</v>
      </c>
      <c r="J38" s="6">
        <f t="shared" si="22"/>
        <v>1</v>
      </c>
      <c r="K38" s="6">
        <v>2.0</v>
      </c>
      <c r="L38" s="6">
        <v>6.0</v>
      </c>
      <c r="M38" s="6">
        <f t="shared" si="23"/>
        <v>2</v>
      </c>
      <c r="N38" s="6">
        <v>2.0</v>
      </c>
      <c r="O38" s="6">
        <v>6.0</v>
      </c>
      <c r="P38" s="6">
        <f t="shared" si="24"/>
        <v>2</v>
      </c>
      <c r="Q38" s="6">
        <v>2.0</v>
      </c>
      <c r="R38" s="6">
        <v>2.0</v>
      </c>
      <c r="S38" s="6">
        <v>7.0</v>
      </c>
      <c r="T38" s="6">
        <v>2.0</v>
      </c>
      <c r="U38" s="6">
        <v>6.0</v>
      </c>
      <c r="V38" s="6">
        <f t="shared" si="25"/>
        <v>2</v>
      </c>
      <c r="W38" s="6">
        <v>2.0</v>
      </c>
      <c r="X38" s="54">
        <f t="shared" si="26"/>
        <v>34</v>
      </c>
      <c r="Y38" s="55">
        <f t="shared" si="27"/>
        <v>2.266666667</v>
      </c>
    </row>
    <row r="39" ht="15.75" customHeight="1">
      <c r="A39" s="2">
        <v>36.0</v>
      </c>
      <c r="B39" s="6">
        <v>4.0</v>
      </c>
      <c r="C39" s="6">
        <f t="shared" si="19"/>
        <v>4</v>
      </c>
      <c r="D39" s="6">
        <v>5.0</v>
      </c>
      <c r="E39" s="6">
        <v>5.0</v>
      </c>
      <c r="F39" s="6">
        <f t="shared" si="20"/>
        <v>3</v>
      </c>
      <c r="G39" s="6">
        <v>6.0</v>
      </c>
      <c r="H39" s="6">
        <f t="shared" si="21"/>
        <v>2</v>
      </c>
      <c r="I39" s="6">
        <v>7.0</v>
      </c>
      <c r="J39" s="6">
        <f t="shared" si="22"/>
        <v>1</v>
      </c>
      <c r="K39" s="6">
        <v>6.0</v>
      </c>
      <c r="L39" s="6">
        <v>2.0</v>
      </c>
      <c r="M39" s="6">
        <f t="shared" si="23"/>
        <v>6</v>
      </c>
      <c r="N39" s="6">
        <v>6.0</v>
      </c>
      <c r="O39" s="6">
        <v>2.0</v>
      </c>
      <c r="P39" s="6">
        <f t="shared" si="24"/>
        <v>6</v>
      </c>
      <c r="Q39" s="6">
        <v>2.0</v>
      </c>
      <c r="R39" s="6">
        <v>4.0</v>
      </c>
      <c r="S39" s="6">
        <v>5.0</v>
      </c>
      <c r="T39" s="6">
        <v>2.0</v>
      </c>
      <c r="U39" s="6">
        <v>3.0</v>
      </c>
      <c r="V39" s="6">
        <f t="shared" si="25"/>
        <v>5</v>
      </c>
      <c r="W39" s="6">
        <v>4.0</v>
      </c>
      <c r="X39" s="54">
        <f t="shared" si="26"/>
        <v>61</v>
      </c>
      <c r="Y39" s="55">
        <f t="shared" si="27"/>
        <v>4.066666667</v>
      </c>
    </row>
    <row r="40" ht="15.75" customHeight="1">
      <c r="A40" s="2">
        <v>37.0</v>
      </c>
      <c r="B40" s="6">
        <v>1.0</v>
      </c>
      <c r="C40" s="6">
        <f t="shared" si="19"/>
        <v>7</v>
      </c>
      <c r="D40" s="6">
        <v>6.0</v>
      </c>
      <c r="E40" s="6">
        <v>2.0</v>
      </c>
      <c r="F40" s="6">
        <f t="shared" si="20"/>
        <v>6</v>
      </c>
      <c r="G40" s="6">
        <v>1.0</v>
      </c>
      <c r="H40" s="6">
        <f t="shared" si="21"/>
        <v>7</v>
      </c>
      <c r="I40" s="6">
        <v>6.0</v>
      </c>
      <c r="J40" s="6">
        <f t="shared" si="22"/>
        <v>2</v>
      </c>
      <c r="K40" s="6">
        <v>5.0</v>
      </c>
      <c r="L40" s="6">
        <v>4.0</v>
      </c>
      <c r="M40" s="6">
        <f t="shared" si="23"/>
        <v>4</v>
      </c>
      <c r="N40" s="6">
        <v>7.0</v>
      </c>
      <c r="O40" s="6">
        <v>1.0</v>
      </c>
      <c r="P40" s="6">
        <f t="shared" si="24"/>
        <v>7</v>
      </c>
      <c r="Q40" s="6">
        <v>7.0</v>
      </c>
      <c r="R40" s="6">
        <v>6.0</v>
      </c>
      <c r="S40" s="6">
        <v>7.0</v>
      </c>
      <c r="T40" s="6">
        <v>6.0</v>
      </c>
      <c r="U40" s="6">
        <v>1.0</v>
      </c>
      <c r="V40" s="6">
        <f t="shared" si="25"/>
        <v>7</v>
      </c>
      <c r="W40" s="6">
        <v>6.0</v>
      </c>
      <c r="X40" s="54">
        <f t="shared" si="26"/>
        <v>90</v>
      </c>
      <c r="Y40" s="55">
        <f t="shared" si="27"/>
        <v>6</v>
      </c>
    </row>
    <row r="41" ht="15.75" customHeight="1">
      <c r="A41" s="2">
        <v>38.0</v>
      </c>
      <c r="B41" s="6">
        <v>5.0</v>
      </c>
      <c r="C41" s="6">
        <f t="shared" si="19"/>
        <v>3</v>
      </c>
      <c r="D41" s="6">
        <v>5.0</v>
      </c>
      <c r="E41" s="6">
        <v>5.0</v>
      </c>
      <c r="F41" s="6">
        <f t="shared" si="20"/>
        <v>3</v>
      </c>
      <c r="G41" s="6">
        <v>6.0</v>
      </c>
      <c r="H41" s="6">
        <f t="shared" si="21"/>
        <v>2</v>
      </c>
      <c r="I41" s="6">
        <v>7.0</v>
      </c>
      <c r="J41" s="6">
        <f t="shared" si="22"/>
        <v>1</v>
      </c>
      <c r="K41" s="6">
        <v>3.0</v>
      </c>
      <c r="L41" s="6">
        <v>5.0</v>
      </c>
      <c r="M41" s="6">
        <f t="shared" si="23"/>
        <v>3</v>
      </c>
      <c r="N41" s="6">
        <v>4.0</v>
      </c>
      <c r="O41" s="6">
        <v>5.0</v>
      </c>
      <c r="P41" s="6">
        <f t="shared" si="24"/>
        <v>3</v>
      </c>
      <c r="Q41" s="6">
        <v>2.0</v>
      </c>
      <c r="R41" s="6">
        <v>1.0</v>
      </c>
      <c r="S41" s="6">
        <v>3.0</v>
      </c>
      <c r="T41" s="6">
        <v>1.0</v>
      </c>
      <c r="U41" s="6">
        <v>6.0</v>
      </c>
      <c r="V41" s="6">
        <f t="shared" si="25"/>
        <v>2</v>
      </c>
      <c r="W41" s="6">
        <v>5.0</v>
      </c>
      <c r="X41" s="54">
        <f t="shared" si="26"/>
        <v>41</v>
      </c>
      <c r="Y41" s="55">
        <f t="shared" si="27"/>
        <v>2.733333333</v>
      </c>
    </row>
    <row r="42" ht="15.75" customHeight="1">
      <c r="A42" s="2">
        <v>39.0</v>
      </c>
      <c r="B42" s="6">
        <v>2.0</v>
      </c>
      <c r="C42" s="6">
        <f t="shared" si="19"/>
        <v>6</v>
      </c>
      <c r="D42" s="6">
        <v>6.0</v>
      </c>
      <c r="E42" s="6">
        <v>3.0</v>
      </c>
      <c r="F42" s="6">
        <f t="shared" si="20"/>
        <v>5</v>
      </c>
      <c r="G42" s="6">
        <v>4.0</v>
      </c>
      <c r="H42" s="6">
        <f t="shared" si="21"/>
        <v>4</v>
      </c>
      <c r="I42" s="6">
        <v>7.0</v>
      </c>
      <c r="J42" s="6">
        <f t="shared" si="22"/>
        <v>1</v>
      </c>
      <c r="K42" s="6">
        <v>5.0</v>
      </c>
      <c r="L42" s="6">
        <v>6.0</v>
      </c>
      <c r="M42" s="6">
        <f t="shared" si="23"/>
        <v>2</v>
      </c>
      <c r="N42" s="6">
        <v>5.0</v>
      </c>
      <c r="O42" s="6">
        <v>6.0</v>
      </c>
      <c r="P42" s="6">
        <f t="shared" si="24"/>
        <v>2</v>
      </c>
      <c r="Q42" s="6">
        <v>3.0</v>
      </c>
      <c r="R42" s="6">
        <v>4.0</v>
      </c>
      <c r="S42" s="6">
        <v>5.0</v>
      </c>
      <c r="T42" s="6">
        <v>3.0</v>
      </c>
      <c r="U42" s="6">
        <v>6.0</v>
      </c>
      <c r="V42" s="6">
        <f t="shared" si="25"/>
        <v>2</v>
      </c>
      <c r="W42" s="6">
        <v>4.0</v>
      </c>
      <c r="X42" s="54">
        <f t="shared" si="26"/>
        <v>57</v>
      </c>
      <c r="Y42" s="55">
        <f t="shared" si="27"/>
        <v>3.8</v>
      </c>
    </row>
    <row r="43" ht="15.75" customHeight="1">
      <c r="A43" s="2">
        <v>40.0</v>
      </c>
      <c r="B43" s="6">
        <v>4.0</v>
      </c>
      <c r="C43" s="6">
        <f t="shared" si="19"/>
        <v>4</v>
      </c>
      <c r="D43" s="6">
        <v>2.0</v>
      </c>
      <c r="E43" s="6">
        <v>2.0</v>
      </c>
      <c r="F43" s="6">
        <f t="shared" si="20"/>
        <v>6</v>
      </c>
      <c r="G43" s="6">
        <v>4.0</v>
      </c>
      <c r="H43" s="6">
        <f t="shared" si="21"/>
        <v>4</v>
      </c>
      <c r="I43" s="6">
        <v>5.0</v>
      </c>
      <c r="J43" s="6">
        <f t="shared" si="22"/>
        <v>3</v>
      </c>
      <c r="K43" s="6">
        <v>4.0</v>
      </c>
      <c r="L43" s="6">
        <v>5.0</v>
      </c>
      <c r="M43" s="6">
        <f t="shared" si="23"/>
        <v>3</v>
      </c>
      <c r="N43" s="6">
        <v>5.0</v>
      </c>
      <c r="O43" s="6">
        <v>4.0</v>
      </c>
      <c r="P43" s="6">
        <f t="shared" si="24"/>
        <v>4</v>
      </c>
      <c r="Q43" s="6">
        <v>4.0</v>
      </c>
      <c r="R43" s="6">
        <v>5.0</v>
      </c>
      <c r="S43" s="6">
        <v>5.0</v>
      </c>
      <c r="T43" s="6">
        <v>1.0</v>
      </c>
      <c r="U43" s="6">
        <v>6.0</v>
      </c>
      <c r="V43" s="6">
        <f t="shared" si="25"/>
        <v>2</v>
      </c>
      <c r="W43" s="6">
        <v>5.0</v>
      </c>
      <c r="X43" s="54">
        <f t="shared" si="26"/>
        <v>57</v>
      </c>
      <c r="Y43" s="55">
        <f t="shared" si="27"/>
        <v>3.8</v>
      </c>
    </row>
    <row r="44" ht="15.75" customHeight="1">
      <c r="A44" s="2">
        <v>41.0</v>
      </c>
      <c r="B44" s="6">
        <v>2.0</v>
      </c>
      <c r="C44" s="6">
        <f t="shared" si="19"/>
        <v>6</v>
      </c>
      <c r="D44" s="6">
        <v>6.0</v>
      </c>
      <c r="E44" s="6">
        <v>6.0</v>
      </c>
      <c r="F44" s="6">
        <f t="shared" si="20"/>
        <v>2</v>
      </c>
      <c r="G44" s="6">
        <v>6.0</v>
      </c>
      <c r="H44" s="6">
        <f t="shared" si="21"/>
        <v>2</v>
      </c>
      <c r="I44" s="6">
        <v>7.0</v>
      </c>
      <c r="J44" s="6">
        <f t="shared" si="22"/>
        <v>1</v>
      </c>
      <c r="K44" s="6">
        <v>4.0</v>
      </c>
      <c r="L44" s="6">
        <v>7.0</v>
      </c>
      <c r="M44" s="6">
        <f t="shared" si="23"/>
        <v>1</v>
      </c>
      <c r="N44" s="6">
        <v>7.0</v>
      </c>
      <c r="O44" s="6">
        <v>5.0</v>
      </c>
      <c r="P44" s="6">
        <f t="shared" si="24"/>
        <v>3</v>
      </c>
      <c r="Q44" s="6">
        <v>4.0</v>
      </c>
      <c r="R44" s="6">
        <v>3.0</v>
      </c>
      <c r="S44" s="6">
        <v>7.0</v>
      </c>
      <c r="T44" s="6">
        <v>4.0</v>
      </c>
      <c r="U44" s="6">
        <v>4.0</v>
      </c>
      <c r="V44" s="6">
        <f t="shared" si="25"/>
        <v>4</v>
      </c>
      <c r="W44" s="6">
        <v>7.0</v>
      </c>
      <c r="X44" s="54">
        <f t="shared" si="26"/>
        <v>61</v>
      </c>
      <c r="Y44" s="55">
        <f t="shared" si="27"/>
        <v>4.066666667</v>
      </c>
    </row>
    <row r="45" ht="15.75" customHeight="1">
      <c r="A45" s="2">
        <v>42.0</v>
      </c>
      <c r="B45" s="6">
        <v>3.0</v>
      </c>
      <c r="C45" s="6">
        <f t="shared" si="19"/>
        <v>5</v>
      </c>
      <c r="D45" s="6">
        <v>5.0</v>
      </c>
      <c r="E45" s="6">
        <v>4.0</v>
      </c>
      <c r="F45" s="6">
        <f t="shared" si="20"/>
        <v>4</v>
      </c>
      <c r="G45" s="6">
        <v>4.0</v>
      </c>
      <c r="H45" s="6">
        <f t="shared" si="21"/>
        <v>4</v>
      </c>
      <c r="I45" s="6">
        <v>6.0</v>
      </c>
      <c r="J45" s="6">
        <f t="shared" si="22"/>
        <v>2</v>
      </c>
      <c r="K45" s="6">
        <v>6.0</v>
      </c>
      <c r="L45" s="6">
        <v>3.0</v>
      </c>
      <c r="M45" s="6">
        <f t="shared" si="23"/>
        <v>5</v>
      </c>
      <c r="N45" s="6">
        <v>6.0</v>
      </c>
      <c r="O45" s="6">
        <v>4.0</v>
      </c>
      <c r="P45" s="6">
        <f t="shared" si="24"/>
        <v>4</v>
      </c>
      <c r="Q45" s="6">
        <v>2.0</v>
      </c>
      <c r="R45" s="6">
        <v>6.0</v>
      </c>
      <c r="S45" s="6">
        <v>7.0</v>
      </c>
      <c r="T45" s="6">
        <v>6.0</v>
      </c>
      <c r="U45" s="6">
        <v>5.0</v>
      </c>
      <c r="V45" s="6">
        <f t="shared" si="25"/>
        <v>3</v>
      </c>
      <c r="W45" s="6">
        <v>5.0</v>
      </c>
      <c r="X45" s="54">
        <f t="shared" si="26"/>
        <v>70</v>
      </c>
      <c r="Y45" s="55">
        <f t="shared" si="27"/>
        <v>4.666666667</v>
      </c>
    </row>
    <row r="46" ht="15.75" customHeight="1">
      <c r="A46" s="2">
        <v>43.0</v>
      </c>
      <c r="B46" s="6">
        <v>5.0</v>
      </c>
      <c r="C46" s="6">
        <f t="shared" si="19"/>
        <v>3</v>
      </c>
      <c r="D46" s="6">
        <v>4.0</v>
      </c>
      <c r="E46" s="6">
        <v>6.0</v>
      </c>
      <c r="F46" s="6">
        <f t="shared" si="20"/>
        <v>2</v>
      </c>
      <c r="G46" s="6">
        <v>4.0</v>
      </c>
      <c r="H46" s="6">
        <f t="shared" si="21"/>
        <v>4</v>
      </c>
      <c r="I46" s="6">
        <v>6.0</v>
      </c>
      <c r="J46" s="6">
        <f t="shared" si="22"/>
        <v>2</v>
      </c>
      <c r="K46" s="6">
        <v>3.0</v>
      </c>
      <c r="L46" s="6">
        <v>5.0</v>
      </c>
      <c r="M46" s="6">
        <f t="shared" si="23"/>
        <v>3</v>
      </c>
      <c r="N46" s="6">
        <v>3.0</v>
      </c>
      <c r="O46" s="6">
        <v>5.0</v>
      </c>
      <c r="P46" s="6">
        <f t="shared" si="24"/>
        <v>3</v>
      </c>
      <c r="Q46" s="6">
        <v>6.0</v>
      </c>
      <c r="R46" s="6">
        <v>1.0</v>
      </c>
      <c r="S46" s="6">
        <v>5.0</v>
      </c>
      <c r="T46" s="6">
        <v>4.0</v>
      </c>
      <c r="U46" s="6">
        <v>3.0</v>
      </c>
      <c r="V46" s="6">
        <f t="shared" si="25"/>
        <v>5</v>
      </c>
      <c r="W46" s="6">
        <v>6.0</v>
      </c>
      <c r="X46" s="54">
        <f t="shared" si="26"/>
        <v>54</v>
      </c>
      <c r="Y46" s="55">
        <f t="shared" si="27"/>
        <v>3.6</v>
      </c>
    </row>
    <row r="47" ht="15.75" customHeight="1">
      <c r="A47" s="2">
        <v>44.0</v>
      </c>
      <c r="B47" s="6">
        <v>5.0</v>
      </c>
      <c r="C47" s="6">
        <f t="shared" si="19"/>
        <v>3</v>
      </c>
      <c r="D47" s="6">
        <v>5.0</v>
      </c>
      <c r="E47" s="6">
        <v>6.0</v>
      </c>
      <c r="F47" s="6">
        <f t="shared" si="20"/>
        <v>2</v>
      </c>
      <c r="G47" s="6">
        <v>4.0</v>
      </c>
      <c r="H47" s="6">
        <f t="shared" si="21"/>
        <v>4</v>
      </c>
      <c r="I47" s="6">
        <v>7.0</v>
      </c>
      <c r="J47" s="6">
        <f t="shared" si="22"/>
        <v>1</v>
      </c>
      <c r="K47" s="6">
        <v>3.0</v>
      </c>
      <c r="L47" s="6">
        <v>2.0</v>
      </c>
      <c r="M47" s="6">
        <f t="shared" si="23"/>
        <v>6</v>
      </c>
      <c r="N47" s="6">
        <v>2.0</v>
      </c>
      <c r="O47" s="6">
        <v>6.0</v>
      </c>
      <c r="P47" s="6">
        <f t="shared" si="24"/>
        <v>2</v>
      </c>
      <c r="Q47" s="6">
        <v>1.0</v>
      </c>
      <c r="R47" s="6">
        <v>3.0</v>
      </c>
      <c r="S47" s="6">
        <v>5.0</v>
      </c>
      <c r="T47" s="6">
        <v>2.0</v>
      </c>
      <c r="U47" s="6">
        <v>6.0</v>
      </c>
      <c r="V47" s="6">
        <f t="shared" si="25"/>
        <v>2</v>
      </c>
      <c r="W47" s="6">
        <v>5.0</v>
      </c>
      <c r="X47" s="54">
        <f t="shared" si="26"/>
        <v>46</v>
      </c>
      <c r="Y47" s="55">
        <f t="shared" si="27"/>
        <v>3.066666667</v>
      </c>
    </row>
    <row r="48" ht="15.75" customHeight="1">
      <c r="A48" s="2">
        <v>45.0</v>
      </c>
      <c r="B48" s="6">
        <v>2.0</v>
      </c>
      <c r="C48" s="6">
        <f t="shared" si="19"/>
        <v>6</v>
      </c>
      <c r="D48" s="6">
        <v>5.0</v>
      </c>
      <c r="E48" s="6">
        <v>4.0</v>
      </c>
      <c r="F48" s="6">
        <f t="shared" si="20"/>
        <v>4</v>
      </c>
      <c r="G48" s="6">
        <v>3.0</v>
      </c>
      <c r="H48" s="6">
        <f t="shared" si="21"/>
        <v>5</v>
      </c>
      <c r="I48" s="6">
        <v>3.0</v>
      </c>
      <c r="J48" s="6">
        <f t="shared" si="22"/>
        <v>5</v>
      </c>
      <c r="K48" s="6">
        <v>6.0</v>
      </c>
      <c r="L48" s="6">
        <v>3.0</v>
      </c>
      <c r="M48" s="6">
        <f t="shared" si="23"/>
        <v>5</v>
      </c>
      <c r="N48" s="6">
        <v>6.0</v>
      </c>
      <c r="O48" s="6">
        <v>3.0</v>
      </c>
      <c r="P48" s="6">
        <f t="shared" si="24"/>
        <v>5</v>
      </c>
      <c r="Q48" s="6">
        <v>6.0</v>
      </c>
      <c r="R48" s="6">
        <v>5.0</v>
      </c>
      <c r="S48" s="6">
        <v>7.0</v>
      </c>
      <c r="T48" s="6">
        <v>6.0</v>
      </c>
      <c r="U48" s="6">
        <v>4.0</v>
      </c>
      <c r="V48" s="6">
        <f t="shared" si="25"/>
        <v>4</v>
      </c>
      <c r="W48" s="6">
        <v>5.0</v>
      </c>
      <c r="X48" s="54">
        <f t="shared" si="26"/>
        <v>80</v>
      </c>
      <c r="Y48" s="55">
        <f t="shared" si="27"/>
        <v>5.333333333</v>
      </c>
    </row>
    <row r="49" ht="15.75" customHeight="1">
      <c r="A49" s="2">
        <v>46.0</v>
      </c>
      <c r="B49" s="6">
        <v>3.0</v>
      </c>
      <c r="C49" s="6">
        <f t="shared" si="19"/>
        <v>5</v>
      </c>
      <c r="D49" s="6">
        <v>3.0</v>
      </c>
      <c r="E49" s="6">
        <v>5.0</v>
      </c>
      <c r="F49" s="6">
        <f t="shared" si="20"/>
        <v>3</v>
      </c>
      <c r="G49" s="6">
        <v>2.0</v>
      </c>
      <c r="H49" s="6">
        <f t="shared" si="21"/>
        <v>6</v>
      </c>
      <c r="I49" s="6">
        <v>3.0</v>
      </c>
      <c r="J49" s="6">
        <f t="shared" si="22"/>
        <v>5</v>
      </c>
      <c r="K49" s="6">
        <v>5.0</v>
      </c>
      <c r="L49" s="6">
        <v>3.0</v>
      </c>
      <c r="M49" s="6">
        <f t="shared" si="23"/>
        <v>5</v>
      </c>
      <c r="N49" s="6">
        <v>5.0</v>
      </c>
      <c r="O49" s="6">
        <v>4.0</v>
      </c>
      <c r="P49" s="6">
        <f t="shared" si="24"/>
        <v>4</v>
      </c>
      <c r="Q49" s="6">
        <v>5.0</v>
      </c>
      <c r="R49" s="6">
        <v>5.0</v>
      </c>
      <c r="S49" s="6">
        <v>5.0</v>
      </c>
      <c r="T49" s="6">
        <v>3.0</v>
      </c>
      <c r="U49" s="6">
        <v>3.0</v>
      </c>
      <c r="V49" s="6">
        <f t="shared" si="25"/>
        <v>5</v>
      </c>
      <c r="W49" s="6">
        <v>5.0</v>
      </c>
      <c r="X49" s="54">
        <f t="shared" si="26"/>
        <v>69</v>
      </c>
      <c r="Y49" s="55">
        <f t="shared" si="27"/>
        <v>4.6</v>
      </c>
    </row>
    <row r="50" ht="15.75" customHeight="1">
      <c r="A50" s="2">
        <v>47.0</v>
      </c>
      <c r="B50" s="6">
        <v>4.0</v>
      </c>
      <c r="C50" s="6">
        <f t="shared" si="19"/>
        <v>4</v>
      </c>
      <c r="D50" s="6">
        <v>3.0</v>
      </c>
      <c r="E50" s="6">
        <v>5.0</v>
      </c>
      <c r="F50" s="6">
        <f t="shared" si="20"/>
        <v>3</v>
      </c>
      <c r="G50" s="6">
        <v>4.0</v>
      </c>
      <c r="H50" s="6">
        <f t="shared" si="21"/>
        <v>4</v>
      </c>
      <c r="I50" s="6">
        <v>3.0</v>
      </c>
      <c r="J50" s="6">
        <f t="shared" si="22"/>
        <v>5</v>
      </c>
      <c r="K50" s="6">
        <v>5.0</v>
      </c>
      <c r="L50" s="6">
        <v>2.0</v>
      </c>
      <c r="M50" s="6">
        <f t="shared" si="23"/>
        <v>6</v>
      </c>
      <c r="N50" s="6">
        <v>5.0</v>
      </c>
      <c r="O50" s="6">
        <v>3.0</v>
      </c>
      <c r="P50" s="6">
        <f t="shared" si="24"/>
        <v>5</v>
      </c>
      <c r="Q50" s="6">
        <v>7.0</v>
      </c>
      <c r="R50" s="6">
        <v>7.0</v>
      </c>
      <c r="S50" s="6">
        <v>7.0</v>
      </c>
      <c r="T50" s="6">
        <v>7.0</v>
      </c>
      <c r="U50" s="6">
        <v>2.0</v>
      </c>
      <c r="V50" s="6">
        <f t="shared" si="25"/>
        <v>6</v>
      </c>
      <c r="W50" s="6">
        <v>5.0</v>
      </c>
      <c r="X50" s="54">
        <f t="shared" si="26"/>
        <v>79</v>
      </c>
      <c r="Y50" s="55">
        <f t="shared" si="27"/>
        <v>5.266666667</v>
      </c>
    </row>
    <row r="51" ht="15.75" customHeight="1">
      <c r="A51" s="2">
        <v>48.0</v>
      </c>
      <c r="B51" s="6">
        <v>7.0</v>
      </c>
      <c r="C51" s="6">
        <f t="shared" si="19"/>
        <v>1</v>
      </c>
      <c r="D51" s="6">
        <v>4.0</v>
      </c>
      <c r="E51" s="6">
        <v>5.0</v>
      </c>
      <c r="F51" s="6">
        <f t="shared" si="20"/>
        <v>3</v>
      </c>
      <c r="G51" s="6">
        <v>7.0</v>
      </c>
      <c r="H51" s="6">
        <f t="shared" si="21"/>
        <v>1</v>
      </c>
      <c r="I51" s="6">
        <v>7.0</v>
      </c>
      <c r="J51" s="6">
        <f t="shared" si="22"/>
        <v>1</v>
      </c>
      <c r="K51" s="6">
        <v>4.0</v>
      </c>
      <c r="L51" s="6">
        <v>6.0</v>
      </c>
      <c r="M51" s="6">
        <f t="shared" si="23"/>
        <v>2</v>
      </c>
      <c r="N51" s="6">
        <v>4.0</v>
      </c>
      <c r="O51" s="6">
        <v>7.0</v>
      </c>
      <c r="P51" s="6">
        <f t="shared" si="24"/>
        <v>1</v>
      </c>
      <c r="Q51" s="6">
        <v>6.0</v>
      </c>
      <c r="R51" s="6">
        <v>4.0</v>
      </c>
      <c r="S51" s="6">
        <v>1.0</v>
      </c>
      <c r="T51" s="6">
        <v>1.0</v>
      </c>
      <c r="U51" s="6">
        <v>4.0</v>
      </c>
      <c r="V51" s="6">
        <f t="shared" si="25"/>
        <v>4</v>
      </c>
      <c r="W51" s="6">
        <v>7.0</v>
      </c>
      <c r="X51" s="54">
        <f t="shared" si="26"/>
        <v>44</v>
      </c>
      <c r="Y51" s="55">
        <f t="shared" si="27"/>
        <v>2.933333333</v>
      </c>
    </row>
    <row r="52" ht="15.75" customHeight="1">
      <c r="A52" s="2">
        <v>49.0</v>
      </c>
      <c r="B52" s="6">
        <v>1.0</v>
      </c>
      <c r="C52" s="6">
        <f t="shared" si="19"/>
        <v>7</v>
      </c>
      <c r="D52" s="6">
        <v>1.0</v>
      </c>
      <c r="E52" s="6">
        <v>1.0</v>
      </c>
      <c r="F52" s="6">
        <f t="shared" si="20"/>
        <v>7</v>
      </c>
      <c r="G52" s="6">
        <v>1.0</v>
      </c>
      <c r="H52" s="6">
        <f t="shared" si="21"/>
        <v>7</v>
      </c>
      <c r="I52" s="6">
        <v>1.0</v>
      </c>
      <c r="J52" s="6">
        <f t="shared" si="22"/>
        <v>7</v>
      </c>
      <c r="K52" s="6">
        <v>7.0</v>
      </c>
      <c r="L52" s="6">
        <v>1.0</v>
      </c>
      <c r="M52" s="6">
        <f t="shared" si="23"/>
        <v>7</v>
      </c>
      <c r="N52" s="6">
        <v>7.0</v>
      </c>
      <c r="O52" s="6">
        <v>1.0</v>
      </c>
      <c r="P52" s="6">
        <f t="shared" si="24"/>
        <v>7</v>
      </c>
      <c r="Q52" s="6">
        <v>3.0</v>
      </c>
      <c r="R52" s="6">
        <v>4.0</v>
      </c>
      <c r="S52" s="6">
        <v>7.0</v>
      </c>
      <c r="T52" s="6">
        <v>7.0</v>
      </c>
      <c r="U52" s="6">
        <v>1.0</v>
      </c>
      <c r="V52" s="6">
        <f t="shared" si="25"/>
        <v>7</v>
      </c>
      <c r="W52" s="6">
        <v>7.0</v>
      </c>
      <c r="X52" s="54">
        <f t="shared" si="26"/>
        <v>92</v>
      </c>
      <c r="Y52" s="55">
        <f t="shared" si="27"/>
        <v>6.133333333</v>
      </c>
    </row>
    <row r="53" ht="15.75" customHeight="1">
      <c r="A53" s="2">
        <v>50.0</v>
      </c>
      <c r="B53" s="6">
        <v>2.0</v>
      </c>
      <c r="C53" s="6">
        <f t="shared" si="19"/>
        <v>6</v>
      </c>
      <c r="D53" s="6">
        <v>1.0</v>
      </c>
      <c r="E53" s="6">
        <v>4.0</v>
      </c>
      <c r="F53" s="6">
        <f t="shared" si="20"/>
        <v>4</v>
      </c>
      <c r="G53" s="6">
        <v>3.0</v>
      </c>
      <c r="H53" s="6">
        <f t="shared" si="21"/>
        <v>5</v>
      </c>
      <c r="I53" s="6">
        <v>2.0</v>
      </c>
      <c r="J53" s="6">
        <f t="shared" si="22"/>
        <v>6</v>
      </c>
      <c r="K53" s="6">
        <v>4.0</v>
      </c>
      <c r="L53" s="6">
        <v>4.0</v>
      </c>
      <c r="M53" s="6">
        <f t="shared" si="23"/>
        <v>4</v>
      </c>
      <c r="N53" s="6">
        <v>7.0</v>
      </c>
      <c r="O53" s="6">
        <v>4.0</v>
      </c>
      <c r="P53" s="6">
        <f t="shared" si="24"/>
        <v>4</v>
      </c>
      <c r="Q53" s="6">
        <v>6.0</v>
      </c>
      <c r="R53" s="6">
        <v>7.0</v>
      </c>
      <c r="S53" s="6">
        <v>7.0</v>
      </c>
      <c r="T53" s="6">
        <v>5.0</v>
      </c>
      <c r="U53" s="6">
        <v>5.0</v>
      </c>
      <c r="V53" s="6">
        <f t="shared" si="25"/>
        <v>3</v>
      </c>
      <c r="W53" s="6">
        <v>5.0</v>
      </c>
      <c r="X53" s="54">
        <f t="shared" si="26"/>
        <v>74</v>
      </c>
      <c r="Y53" s="55">
        <f t="shared" si="27"/>
        <v>4.933333333</v>
      </c>
    </row>
    <row r="54" ht="15.75" customHeight="1">
      <c r="A54" s="2">
        <v>51.0</v>
      </c>
      <c r="B54" s="6">
        <v>5.0</v>
      </c>
      <c r="C54" s="6">
        <f t="shared" si="19"/>
        <v>3</v>
      </c>
      <c r="D54" s="6">
        <v>5.0</v>
      </c>
      <c r="E54" s="6">
        <v>4.0</v>
      </c>
      <c r="F54" s="6">
        <f t="shared" si="20"/>
        <v>4</v>
      </c>
      <c r="G54" s="6">
        <v>6.0</v>
      </c>
      <c r="H54" s="6">
        <f t="shared" si="21"/>
        <v>2</v>
      </c>
      <c r="I54" s="6">
        <v>6.0</v>
      </c>
      <c r="J54" s="6">
        <f t="shared" si="22"/>
        <v>2</v>
      </c>
      <c r="K54" s="6">
        <v>2.0</v>
      </c>
      <c r="L54" s="6">
        <v>4.0</v>
      </c>
      <c r="M54" s="6">
        <f t="shared" si="23"/>
        <v>4</v>
      </c>
      <c r="N54" s="6">
        <v>6.0</v>
      </c>
      <c r="O54" s="6">
        <v>4.0</v>
      </c>
      <c r="P54" s="6">
        <f t="shared" si="24"/>
        <v>4</v>
      </c>
      <c r="Q54" s="6">
        <v>2.0</v>
      </c>
      <c r="R54" s="6">
        <v>4.0</v>
      </c>
      <c r="S54" s="6">
        <v>7.0</v>
      </c>
      <c r="T54" s="6">
        <v>4.0</v>
      </c>
      <c r="U54" s="6">
        <v>5.0</v>
      </c>
      <c r="V54" s="6">
        <f t="shared" si="25"/>
        <v>3</v>
      </c>
      <c r="W54" s="6">
        <v>2.0</v>
      </c>
      <c r="X54" s="54">
        <f t="shared" si="26"/>
        <v>54</v>
      </c>
      <c r="Y54" s="55">
        <f t="shared" si="27"/>
        <v>3.6</v>
      </c>
    </row>
    <row r="55" ht="15.75" customHeight="1">
      <c r="A55" s="2">
        <v>52.0</v>
      </c>
      <c r="B55" s="6">
        <v>4.0</v>
      </c>
      <c r="C55" s="6">
        <f t="shared" si="19"/>
        <v>4</v>
      </c>
      <c r="D55" s="6">
        <v>6.0</v>
      </c>
      <c r="E55" s="6">
        <v>4.0</v>
      </c>
      <c r="F55" s="6">
        <f t="shared" si="20"/>
        <v>4</v>
      </c>
      <c r="G55" s="6">
        <v>3.0</v>
      </c>
      <c r="H55" s="6">
        <f t="shared" si="21"/>
        <v>5</v>
      </c>
      <c r="I55" s="6">
        <v>5.0</v>
      </c>
      <c r="J55" s="6">
        <f t="shared" si="22"/>
        <v>3</v>
      </c>
      <c r="K55" s="6">
        <v>2.0</v>
      </c>
      <c r="L55" s="6">
        <v>6.0</v>
      </c>
      <c r="M55" s="6">
        <f t="shared" si="23"/>
        <v>2</v>
      </c>
      <c r="N55" s="6">
        <v>3.0</v>
      </c>
      <c r="O55" s="6">
        <v>5.0</v>
      </c>
      <c r="P55" s="6">
        <f t="shared" si="24"/>
        <v>3</v>
      </c>
      <c r="Q55" s="6">
        <v>2.0</v>
      </c>
      <c r="R55" s="6">
        <v>2.0</v>
      </c>
      <c r="S55" s="6">
        <v>2.0</v>
      </c>
      <c r="T55" s="6">
        <v>1.0</v>
      </c>
      <c r="U55" s="6">
        <v>4.0</v>
      </c>
      <c r="V55" s="6">
        <f t="shared" si="25"/>
        <v>4</v>
      </c>
      <c r="W55" s="6">
        <v>6.0</v>
      </c>
      <c r="X55" s="54">
        <f t="shared" si="26"/>
        <v>49</v>
      </c>
      <c r="Y55" s="55">
        <f t="shared" si="27"/>
        <v>3.266666667</v>
      </c>
    </row>
    <row r="56" ht="15.75" customHeight="1">
      <c r="A56" s="2">
        <v>53.0</v>
      </c>
      <c r="B56" s="6">
        <v>4.0</v>
      </c>
      <c r="C56" s="6">
        <f t="shared" si="19"/>
        <v>4</v>
      </c>
      <c r="D56" s="6">
        <v>5.0</v>
      </c>
      <c r="E56" s="6">
        <v>3.0</v>
      </c>
      <c r="F56" s="6">
        <f t="shared" si="20"/>
        <v>5</v>
      </c>
      <c r="G56" s="6">
        <v>2.0</v>
      </c>
      <c r="H56" s="6">
        <f t="shared" si="21"/>
        <v>6</v>
      </c>
      <c r="I56" s="6">
        <v>1.0</v>
      </c>
      <c r="J56" s="6">
        <f t="shared" si="22"/>
        <v>7</v>
      </c>
      <c r="K56" s="6">
        <v>5.0</v>
      </c>
      <c r="L56" s="6">
        <v>2.0</v>
      </c>
      <c r="M56" s="6">
        <f t="shared" si="23"/>
        <v>6</v>
      </c>
      <c r="N56" s="6">
        <v>6.0</v>
      </c>
      <c r="O56" s="6">
        <v>2.0</v>
      </c>
      <c r="P56" s="6">
        <f t="shared" si="24"/>
        <v>6</v>
      </c>
      <c r="Q56" s="6">
        <v>4.0</v>
      </c>
      <c r="R56" s="6">
        <v>3.0</v>
      </c>
      <c r="S56" s="6">
        <v>4.0</v>
      </c>
      <c r="T56" s="6">
        <v>4.0</v>
      </c>
      <c r="U56" s="6">
        <v>3.0</v>
      </c>
      <c r="V56" s="6">
        <f t="shared" si="25"/>
        <v>5</v>
      </c>
      <c r="W56" s="6">
        <v>5.0</v>
      </c>
      <c r="X56" s="54">
        <f t="shared" si="26"/>
        <v>75</v>
      </c>
      <c r="Y56" s="55">
        <f t="shared" si="27"/>
        <v>5</v>
      </c>
    </row>
    <row r="57" ht="15.75" customHeight="1">
      <c r="A57" s="2">
        <v>54.0</v>
      </c>
      <c r="B57" s="6">
        <v>3.0</v>
      </c>
      <c r="C57" s="6">
        <f t="shared" si="19"/>
        <v>5</v>
      </c>
      <c r="D57" s="6">
        <v>6.0</v>
      </c>
      <c r="E57" s="6">
        <v>4.0</v>
      </c>
      <c r="F57" s="6">
        <f t="shared" si="20"/>
        <v>4</v>
      </c>
      <c r="G57" s="6">
        <v>4.0</v>
      </c>
      <c r="H57" s="6">
        <f t="shared" si="21"/>
        <v>4</v>
      </c>
      <c r="I57" s="6">
        <v>6.0</v>
      </c>
      <c r="J57" s="6">
        <f t="shared" si="22"/>
        <v>2</v>
      </c>
      <c r="K57" s="6">
        <v>5.0</v>
      </c>
      <c r="L57" s="6">
        <v>5.0</v>
      </c>
      <c r="M57" s="6">
        <f t="shared" si="23"/>
        <v>3</v>
      </c>
      <c r="N57" s="6">
        <v>6.0</v>
      </c>
      <c r="O57" s="6">
        <v>4.0</v>
      </c>
      <c r="P57" s="6">
        <f t="shared" si="24"/>
        <v>4</v>
      </c>
      <c r="Q57" s="6">
        <v>5.0</v>
      </c>
      <c r="R57" s="6">
        <v>4.0</v>
      </c>
      <c r="S57" s="6">
        <v>6.0</v>
      </c>
      <c r="T57" s="6">
        <v>3.0</v>
      </c>
      <c r="U57" s="6">
        <v>3.0</v>
      </c>
      <c r="V57" s="6">
        <f t="shared" si="25"/>
        <v>5</v>
      </c>
      <c r="W57" s="6">
        <v>6.0</v>
      </c>
      <c r="X57" s="54">
        <f t="shared" si="26"/>
        <v>68</v>
      </c>
      <c r="Y57" s="55">
        <f t="shared" si="27"/>
        <v>4.533333333</v>
      </c>
    </row>
    <row r="58" ht="15.75" customHeight="1">
      <c r="A58" s="2">
        <v>55.0</v>
      </c>
      <c r="B58" s="6">
        <v>1.0</v>
      </c>
      <c r="C58" s="6">
        <f t="shared" si="19"/>
        <v>7</v>
      </c>
      <c r="D58" s="6">
        <v>5.0</v>
      </c>
      <c r="E58" s="6">
        <v>6.0</v>
      </c>
      <c r="F58" s="6">
        <f t="shared" si="20"/>
        <v>2</v>
      </c>
      <c r="G58" s="6">
        <v>4.0</v>
      </c>
      <c r="H58" s="6">
        <f t="shared" si="21"/>
        <v>4</v>
      </c>
      <c r="I58" s="6">
        <v>6.0</v>
      </c>
      <c r="J58" s="6">
        <f t="shared" si="22"/>
        <v>2</v>
      </c>
      <c r="K58" s="6">
        <v>6.0</v>
      </c>
      <c r="L58" s="6">
        <v>2.0</v>
      </c>
      <c r="M58" s="6">
        <f t="shared" si="23"/>
        <v>6</v>
      </c>
      <c r="N58" s="6">
        <v>5.0</v>
      </c>
      <c r="O58" s="6">
        <v>3.0</v>
      </c>
      <c r="P58" s="6">
        <f t="shared" si="24"/>
        <v>5</v>
      </c>
      <c r="Q58" s="6">
        <v>5.0</v>
      </c>
      <c r="R58" s="6">
        <v>6.0</v>
      </c>
      <c r="S58" s="6">
        <v>2.0</v>
      </c>
      <c r="T58" s="6">
        <v>5.0</v>
      </c>
      <c r="U58" s="6">
        <v>5.0</v>
      </c>
      <c r="V58" s="6">
        <f t="shared" si="25"/>
        <v>3</v>
      </c>
      <c r="W58" s="6">
        <v>4.0</v>
      </c>
      <c r="X58" s="54">
        <f t="shared" si="26"/>
        <v>67</v>
      </c>
      <c r="Y58" s="55">
        <f t="shared" si="27"/>
        <v>4.466666667</v>
      </c>
    </row>
    <row r="59" ht="15.75" customHeight="1">
      <c r="A59" s="2">
        <v>56.0</v>
      </c>
      <c r="B59" s="6">
        <v>2.0</v>
      </c>
      <c r="C59" s="6">
        <f t="shared" si="19"/>
        <v>6</v>
      </c>
      <c r="D59" s="6">
        <v>3.0</v>
      </c>
      <c r="E59" s="6">
        <v>2.0</v>
      </c>
      <c r="F59" s="6">
        <f t="shared" si="20"/>
        <v>6</v>
      </c>
      <c r="G59" s="6">
        <v>3.0</v>
      </c>
      <c r="H59" s="6">
        <f t="shared" si="21"/>
        <v>5</v>
      </c>
      <c r="I59" s="6">
        <v>1.0</v>
      </c>
      <c r="J59" s="6">
        <f t="shared" si="22"/>
        <v>7</v>
      </c>
      <c r="K59" s="6">
        <v>5.0</v>
      </c>
      <c r="L59" s="6">
        <v>2.0</v>
      </c>
      <c r="M59" s="6">
        <f t="shared" si="23"/>
        <v>6</v>
      </c>
      <c r="N59" s="6">
        <v>6.0</v>
      </c>
      <c r="O59" s="6">
        <v>2.0</v>
      </c>
      <c r="P59" s="6">
        <f t="shared" si="24"/>
        <v>6</v>
      </c>
      <c r="Q59" s="6">
        <v>5.0</v>
      </c>
      <c r="R59" s="6">
        <v>4.0</v>
      </c>
      <c r="S59" s="6">
        <v>5.0</v>
      </c>
      <c r="T59" s="6">
        <v>4.0</v>
      </c>
      <c r="U59" s="6">
        <v>3.0</v>
      </c>
      <c r="V59" s="6">
        <f t="shared" si="25"/>
        <v>5</v>
      </c>
      <c r="W59" s="6">
        <v>4.0</v>
      </c>
      <c r="X59" s="54">
        <f t="shared" si="26"/>
        <v>77</v>
      </c>
      <c r="Y59" s="55">
        <f t="shared" si="27"/>
        <v>5.133333333</v>
      </c>
    </row>
    <row r="60" ht="15.75" customHeight="1">
      <c r="A60" s="2">
        <v>57.0</v>
      </c>
      <c r="B60" s="6">
        <v>2.0</v>
      </c>
      <c r="C60" s="6">
        <f t="shared" si="19"/>
        <v>6</v>
      </c>
      <c r="D60" s="6">
        <v>5.0</v>
      </c>
      <c r="E60" s="6">
        <v>6.0</v>
      </c>
      <c r="F60" s="6">
        <f t="shared" si="20"/>
        <v>2</v>
      </c>
      <c r="G60" s="6">
        <v>1.0</v>
      </c>
      <c r="H60" s="6">
        <f t="shared" si="21"/>
        <v>7</v>
      </c>
      <c r="I60" s="6">
        <v>3.0</v>
      </c>
      <c r="J60" s="6">
        <f t="shared" si="22"/>
        <v>5</v>
      </c>
      <c r="K60" s="6">
        <v>5.0</v>
      </c>
      <c r="L60" s="6">
        <v>4.0</v>
      </c>
      <c r="M60" s="6">
        <f t="shared" si="23"/>
        <v>4</v>
      </c>
      <c r="N60" s="6">
        <v>6.0</v>
      </c>
      <c r="O60" s="6">
        <v>4.0</v>
      </c>
      <c r="P60" s="6">
        <f t="shared" si="24"/>
        <v>4</v>
      </c>
      <c r="Q60" s="6">
        <v>5.0</v>
      </c>
      <c r="R60" s="6">
        <v>7.0</v>
      </c>
      <c r="S60" s="6">
        <v>6.0</v>
      </c>
      <c r="T60" s="6">
        <v>5.0</v>
      </c>
      <c r="U60" s="6">
        <v>3.0</v>
      </c>
      <c r="V60" s="6">
        <f t="shared" si="25"/>
        <v>5</v>
      </c>
      <c r="W60" s="6">
        <v>6.0</v>
      </c>
      <c r="X60" s="54">
        <f t="shared" si="26"/>
        <v>78</v>
      </c>
      <c r="Y60" s="55">
        <f t="shared" si="27"/>
        <v>5.2</v>
      </c>
    </row>
    <row r="61" ht="15.75" customHeight="1">
      <c r="A61" s="11">
        <v>58.0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5.75" customHeight="1">
      <c r="A62" s="2">
        <v>59.0</v>
      </c>
      <c r="B62" s="6">
        <v>2.0</v>
      </c>
      <c r="C62" s="6">
        <f t="shared" ref="C62:C65" si="28">8-B62</f>
        <v>6</v>
      </c>
      <c r="D62" s="6">
        <v>5.0</v>
      </c>
      <c r="E62" s="6">
        <v>3.0</v>
      </c>
      <c r="F62" s="6">
        <f t="shared" ref="F62:F65" si="29">8-E62</f>
        <v>5</v>
      </c>
      <c r="G62" s="6">
        <v>2.0</v>
      </c>
      <c r="H62" s="6">
        <f t="shared" ref="H62:H65" si="30">8-G62</f>
        <v>6</v>
      </c>
      <c r="I62" s="6">
        <v>4.0</v>
      </c>
      <c r="J62" s="6">
        <f t="shared" ref="J62:J65" si="31">8-I62</f>
        <v>4</v>
      </c>
      <c r="K62" s="6">
        <v>3.0</v>
      </c>
      <c r="L62" s="6">
        <v>3.0</v>
      </c>
      <c r="M62" s="6">
        <f t="shared" ref="M62:M65" si="32">8-L62</f>
        <v>5</v>
      </c>
      <c r="N62" s="6">
        <v>6.0</v>
      </c>
      <c r="O62" s="6">
        <v>3.0</v>
      </c>
      <c r="P62" s="6">
        <f t="shared" ref="P62:P65" si="33">8-O62</f>
        <v>5</v>
      </c>
      <c r="Q62" s="6">
        <v>6.0</v>
      </c>
      <c r="R62" s="6">
        <v>3.0</v>
      </c>
      <c r="S62" s="6">
        <v>6.0</v>
      </c>
      <c r="T62" s="6">
        <v>3.0</v>
      </c>
      <c r="U62" s="6">
        <v>3.0</v>
      </c>
      <c r="V62" s="6">
        <f t="shared" ref="V62:V65" si="34">8-U62</f>
        <v>5</v>
      </c>
      <c r="W62" s="6">
        <v>6.0</v>
      </c>
      <c r="X62" s="54">
        <f t="shared" ref="X62:X65" si="35">sum(C62+D62+F62+H62+J62+K62+M62+N62+P62+Q62+R62+S62+T62+V62+W62)</f>
        <v>74</v>
      </c>
      <c r="Y62" s="55">
        <f t="shared" ref="Y62:Y65" si="36">X62/15</f>
        <v>4.933333333</v>
      </c>
    </row>
    <row r="63" ht="15.75" customHeight="1">
      <c r="A63" s="2">
        <v>60.0</v>
      </c>
      <c r="B63" s="6">
        <v>1.0</v>
      </c>
      <c r="C63" s="6">
        <f t="shared" si="28"/>
        <v>7</v>
      </c>
      <c r="D63" s="6">
        <v>4.0</v>
      </c>
      <c r="E63" s="6">
        <v>1.0</v>
      </c>
      <c r="F63" s="6">
        <f t="shared" si="29"/>
        <v>7</v>
      </c>
      <c r="G63" s="6">
        <v>3.0</v>
      </c>
      <c r="H63" s="6">
        <f t="shared" si="30"/>
        <v>5</v>
      </c>
      <c r="I63" s="6">
        <v>7.0</v>
      </c>
      <c r="J63" s="6">
        <f t="shared" si="31"/>
        <v>1</v>
      </c>
      <c r="K63" s="6">
        <v>6.0</v>
      </c>
      <c r="L63" s="6">
        <v>7.0</v>
      </c>
      <c r="M63" s="6">
        <f t="shared" si="32"/>
        <v>1</v>
      </c>
      <c r="N63" s="6">
        <v>6.0</v>
      </c>
      <c r="O63" s="6">
        <v>6.0</v>
      </c>
      <c r="P63" s="6">
        <f t="shared" si="33"/>
        <v>2</v>
      </c>
      <c r="Q63" s="6">
        <v>3.0</v>
      </c>
      <c r="R63" s="6">
        <v>2.0</v>
      </c>
      <c r="S63" s="6">
        <v>5.0</v>
      </c>
      <c r="T63" s="6">
        <v>1.0</v>
      </c>
      <c r="U63" s="6">
        <v>6.0</v>
      </c>
      <c r="V63" s="6">
        <f t="shared" si="34"/>
        <v>2</v>
      </c>
      <c r="W63" s="6">
        <v>7.0</v>
      </c>
      <c r="X63" s="54">
        <f t="shared" si="35"/>
        <v>59</v>
      </c>
      <c r="Y63" s="55">
        <f t="shared" si="36"/>
        <v>3.933333333</v>
      </c>
    </row>
    <row r="64" ht="15.75" customHeight="1">
      <c r="A64" s="2">
        <v>201.0</v>
      </c>
      <c r="B64" s="6">
        <v>3.0</v>
      </c>
      <c r="C64" s="6">
        <f t="shared" si="28"/>
        <v>5</v>
      </c>
      <c r="D64" s="6">
        <v>1.0</v>
      </c>
      <c r="E64" s="6">
        <v>5.0</v>
      </c>
      <c r="F64" s="6">
        <f t="shared" si="29"/>
        <v>3</v>
      </c>
      <c r="G64" s="6">
        <v>3.0</v>
      </c>
      <c r="H64" s="6">
        <f t="shared" si="30"/>
        <v>5</v>
      </c>
      <c r="I64" s="6">
        <v>6.0</v>
      </c>
      <c r="J64" s="6">
        <f t="shared" si="31"/>
        <v>2</v>
      </c>
      <c r="K64" s="6">
        <v>3.0</v>
      </c>
      <c r="L64" s="6">
        <v>2.0</v>
      </c>
      <c r="M64" s="6">
        <f t="shared" si="32"/>
        <v>6</v>
      </c>
      <c r="N64" s="6">
        <v>3.0</v>
      </c>
      <c r="O64" s="6">
        <v>3.0</v>
      </c>
      <c r="P64" s="6">
        <f t="shared" si="33"/>
        <v>5</v>
      </c>
      <c r="Q64" s="6">
        <v>2.0</v>
      </c>
      <c r="R64" s="6">
        <v>3.0</v>
      </c>
      <c r="S64" s="6">
        <v>6.0</v>
      </c>
      <c r="T64" s="6">
        <v>1.0</v>
      </c>
      <c r="U64" s="6">
        <v>7.0</v>
      </c>
      <c r="V64" s="6">
        <f t="shared" si="34"/>
        <v>1</v>
      </c>
      <c r="W64" s="6">
        <v>5.0</v>
      </c>
      <c r="X64" s="54">
        <f t="shared" si="35"/>
        <v>51</v>
      </c>
      <c r="Y64" s="55">
        <f t="shared" si="36"/>
        <v>3.4</v>
      </c>
    </row>
    <row r="65" ht="15.75" customHeight="1">
      <c r="A65" s="16">
        <v>61.0</v>
      </c>
      <c r="B65" s="5">
        <v>6.0</v>
      </c>
      <c r="C65" s="6">
        <f t="shared" si="28"/>
        <v>2</v>
      </c>
      <c r="D65" s="5">
        <v>5.0</v>
      </c>
      <c r="E65" s="5">
        <v>6.0</v>
      </c>
      <c r="F65" s="6">
        <f t="shared" si="29"/>
        <v>2</v>
      </c>
      <c r="G65" s="5">
        <v>6.0</v>
      </c>
      <c r="H65" s="6">
        <f t="shared" si="30"/>
        <v>2</v>
      </c>
      <c r="I65" s="5">
        <v>7.0</v>
      </c>
      <c r="J65" s="6">
        <f t="shared" si="31"/>
        <v>1</v>
      </c>
      <c r="K65" s="5">
        <v>2.0</v>
      </c>
      <c r="L65" s="5">
        <v>7.0</v>
      </c>
      <c r="M65" s="6">
        <f t="shared" si="32"/>
        <v>1</v>
      </c>
      <c r="N65" s="5">
        <v>2.0</v>
      </c>
      <c r="O65" s="5">
        <v>7.0</v>
      </c>
      <c r="P65" s="6">
        <f t="shared" si="33"/>
        <v>1</v>
      </c>
      <c r="Q65" s="5">
        <v>2.0</v>
      </c>
      <c r="R65" s="5">
        <v>2.0</v>
      </c>
      <c r="S65" s="5">
        <v>6.0</v>
      </c>
      <c r="T65" s="5">
        <v>2.0</v>
      </c>
      <c r="U65" s="5">
        <v>6.0</v>
      </c>
      <c r="V65" s="6">
        <f t="shared" si="34"/>
        <v>2</v>
      </c>
      <c r="W65" s="5">
        <v>1.0</v>
      </c>
      <c r="X65" s="54">
        <f t="shared" si="35"/>
        <v>33</v>
      </c>
      <c r="Y65" s="55">
        <f t="shared" si="36"/>
        <v>2.2</v>
      </c>
    </row>
    <row r="66" ht="15.75" customHeight="1">
      <c r="A66" s="26">
        <v>62.0</v>
      </c>
      <c r="B66" s="18"/>
      <c r="C66" s="11"/>
      <c r="D66" s="18"/>
      <c r="E66" s="18"/>
      <c r="F66" s="11"/>
      <c r="G66" s="18"/>
      <c r="H66" s="11"/>
      <c r="I66" s="18"/>
      <c r="J66" s="11"/>
      <c r="K66" s="18"/>
      <c r="L66" s="18"/>
      <c r="M66" s="11"/>
      <c r="N66" s="18"/>
      <c r="O66" s="18"/>
      <c r="P66" s="11"/>
      <c r="Q66" s="18"/>
      <c r="R66" s="18"/>
      <c r="S66" s="18"/>
      <c r="T66" s="18"/>
      <c r="U66" s="18"/>
      <c r="V66" s="11"/>
      <c r="W66" s="18"/>
      <c r="X66" s="11"/>
      <c r="Y66" s="11"/>
    </row>
    <row r="67" ht="15.75" customHeight="1">
      <c r="A67" s="26">
        <v>63.0</v>
      </c>
      <c r="B67" s="18"/>
      <c r="C67" s="11"/>
      <c r="D67" s="18"/>
      <c r="E67" s="18"/>
      <c r="F67" s="11"/>
      <c r="G67" s="18"/>
      <c r="H67" s="11"/>
      <c r="I67" s="18"/>
      <c r="J67" s="11"/>
      <c r="K67" s="18"/>
      <c r="L67" s="18"/>
      <c r="M67" s="11"/>
      <c r="N67" s="18"/>
      <c r="O67" s="18"/>
      <c r="P67" s="11"/>
      <c r="Q67" s="18"/>
      <c r="R67" s="18"/>
      <c r="S67" s="18"/>
      <c r="T67" s="18"/>
      <c r="U67" s="18"/>
      <c r="V67" s="11"/>
      <c r="W67" s="18"/>
      <c r="X67" s="11"/>
      <c r="Y67" s="11"/>
    </row>
    <row r="68" ht="15.75" customHeight="1">
      <c r="A68" s="16">
        <v>64.0</v>
      </c>
      <c r="B68" s="5">
        <v>5.0</v>
      </c>
      <c r="C68" s="6">
        <f t="shared" ref="C68:C98" si="37">8-B68</f>
        <v>3</v>
      </c>
      <c r="D68" s="5">
        <v>2.0</v>
      </c>
      <c r="E68" s="5">
        <v>4.0</v>
      </c>
      <c r="F68" s="6">
        <f t="shared" ref="F68:F98" si="38">8-E68</f>
        <v>4</v>
      </c>
      <c r="G68" s="5">
        <v>6.0</v>
      </c>
      <c r="H68" s="6">
        <f t="shared" ref="H68:H98" si="39">8-G68</f>
        <v>2</v>
      </c>
      <c r="I68" s="5">
        <v>7.0</v>
      </c>
      <c r="J68" s="6">
        <f t="shared" ref="J68:J98" si="40">8-I68</f>
        <v>1</v>
      </c>
      <c r="K68" s="5">
        <v>5.0</v>
      </c>
      <c r="L68" s="5">
        <v>6.0</v>
      </c>
      <c r="M68" s="6">
        <f t="shared" ref="M68:M98" si="41">8-L68</f>
        <v>2</v>
      </c>
      <c r="N68" s="5">
        <v>6.0</v>
      </c>
      <c r="O68" s="5">
        <v>4.0</v>
      </c>
      <c r="P68" s="6">
        <f t="shared" ref="P68:P98" si="42">8-O68</f>
        <v>4</v>
      </c>
      <c r="Q68" s="5">
        <v>3.0</v>
      </c>
      <c r="R68" s="5">
        <v>4.0</v>
      </c>
      <c r="S68" s="5">
        <v>2.0</v>
      </c>
      <c r="T68" s="5">
        <v>6.0</v>
      </c>
      <c r="U68" s="5">
        <v>5.0</v>
      </c>
      <c r="V68" s="6">
        <f t="shared" ref="V68:V98" si="43">8-U68</f>
        <v>3</v>
      </c>
      <c r="W68" s="5">
        <v>6.0</v>
      </c>
      <c r="X68" s="54">
        <f t="shared" ref="X68:X98" si="44">sum(C68+D68+F68+H68+J68+K68+M68+N68+P68+Q68+R68+S68+T68+V68+W68)</f>
        <v>53</v>
      </c>
      <c r="Y68" s="55">
        <f t="shared" ref="Y68:Y98" si="45">X68/15</f>
        <v>3.533333333</v>
      </c>
    </row>
    <row r="69" ht="15.75" customHeight="1">
      <c r="A69" s="16">
        <v>65.0</v>
      </c>
      <c r="B69" s="5">
        <v>7.0</v>
      </c>
      <c r="C69" s="6">
        <f t="shared" si="37"/>
        <v>1</v>
      </c>
      <c r="D69" s="5">
        <v>3.0</v>
      </c>
      <c r="E69" s="5">
        <v>2.0</v>
      </c>
      <c r="F69" s="6">
        <f t="shared" si="38"/>
        <v>6</v>
      </c>
      <c r="G69" s="5">
        <v>6.0</v>
      </c>
      <c r="H69" s="6">
        <f t="shared" si="39"/>
        <v>2</v>
      </c>
      <c r="I69" s="5">
        <v>7.0</v>
      </c>
      <c r="J69" s="6">
        <f t="shared" si="40"/>
        <v>1</v>
      </c>
      <c r="K69" s="5">
        <v>3.0</v>
      </c>
      <c r="L69" s="5">
        <v>7.0</v>
      </c>
      <c r="M69" s="6">
        <f t="shared" si="41"/>
        <v>1</v>
      </c>
      <c r="N69" s="5">
        <v>1.0</v>
      </c>
      <c r="O69" s="5">
        <v>7.0</v>
      </c>
      <c r="P69" s="6">
        <f t="shared" si="42"/>
        <v>1</v>
      </c>
      <c r="Q69" s="5">
        <v>1.0</v>
      </c>
      <c r="R69" s="5">
        <v>1.0</v>
      </c>
      <c r="S69" s="5">
        <v>6.0</v>
      </c>
      <c r="T69" s="5">
        <v>1.0</v>
      </c>
      <c r="U69" s="5">
        <v>7.0</v>
      </c>
      <c r="V69" s="6">
        <f t="shared" si="43"/>
        <v>1</v>
      </c>
      <c r="W69" s="5">
        <v>5.0</v>
      </c>
      <c r="X69" s="54">
        <f t="shared" si="44"/>
        <v>34</v>
      </c>
      <c r="Y69" s="55">
        <f t="shared" si="45"/>
        <v>2.266666667</v>
      </c>
    </row>
    <row r="70" ht="15.75" customHeight="1">
      <c r="A70" s="16">
        <v>66.0</v>
      </c>
      <c r="B70" s="5">
        <v>6.0</v>
      </c>
      <c r="C70" s="6">
        <f t="shared" si="37"/>
        <v>2</v>
      </c>
      <c r="D70" s="5">
        <v>6.0</v>
      </c>
      <c r="E70" s="5">
        <v>5.0</v>
      </c>
      <c r="F70" s="6">
        <f t="shared" si="38"/>
        <v>3</v>
      </c>
      <c r="G70" s="5">
        <v>7.0</v>
      </c>
      <c r="H70" s="6">
        <f t="shared" si="39"/>
        <v>1</v>
      </c>
      <c r="I70" s="5">
        <v>7.0</v>
      </c>
      <c r="J70" s="6">
        <f t="shared" si="40"/>
        <v>1</v>
      </c>
      <c r="K70" s="5">
        <v>1.0</v>
      </c>
      <c r="L70" s="5">
        <v>2.0</v>
      </c>
      <c r="M70" s="6">
        <f t="shared" si="41"/>
        <v>6</v>
      </c>
      <c r="N70" s="5">
        <v>2.0</v>
      </c>
      <c r="O70" s="5">
        <v>1.0</v>
      </c>
      <c r="P70" s="6">
        <f t="shared" si="42"/>
        <v>7</v>
      </c>
      <c r="Q70" s="5">
        <v>1.0</v>
      </c>
      <c r="R70" s="5">
        <v>3.0</v>
      </c>
      <c r="S70" s="5">
        <v>3.0</v>
      </c>
      <c r="T70" s="5">
        <v>4.0</v>
      </c>
      <c r="U70" s="5">
        <v>7.0</v>
      </c>
      <c r="V70" s="6">
        <f t="shared" si="43"/>
        <v>1</v>
      </c>
      <c r="W70" s="5">
        <v>1.0</v>
      </c>
      <c r="X70" s="54">
        <f t="shared" si="44"/>
        <v>42</v>
      </c>
      <c r="Y70" s="55">
        <f t="shared" si="45"/>
        <v>2.8</v>
      </c>
    </row>
    <row r="71" ht="15.75" customHeight="1">
      <c r="A71" s="16">
        <v>67.0</v>
      </c>
      <c r="B71" s="5">
        <v>3.0</v>
      </c>
      <c r="C71" s="6">
        <f t="shared" si="37"/>
        <v>5</v>
      </c>
      <c r="D71" s="5">
        <v>5.0</v>
      </c>
      <c r="E71" s="5">
        <v>7.0</v>
      </c>
      <c r="F71" s="6">
        <f t="shared" si="38"/>
        <v>1</v>
      </c>
      <c r="G71" s="5">
        <v>6.0</v>
      </c>
      <c r="H71" s="6">
        <f t="shared" si="39"/>
        <v>2</v>
      </c>
      <c r="I71" s="5">
        <v>7.0</v>
      </c>
      <c r="J71" s="6">
        <f t="shared" si="40"/>
        <v>1</v>
      </c>
      <c r="K71" s="5">
        <v>4.0</v>
      </c>
      <c r="L71" s="5">
        <v>6.0</v>
      </c>
      <c r="M71" s="6">
        <f t="shared" si="41"/>
        <v>2</v>
      </c>
      <c r="N71" s="5">
        <v>7.0</v>
      </c>
      <c r="O71" s="5">
        <v>5.0</v>
      </c>
      <c r="P71" s="6">
        <f t="shared" si="42"/>
        <v>3</v>
      </c>
      <c r="Q71" s="5">
        <v>1.0</v>
      </c>
      <c r="R71" s="5">
        <v>4.0</v>
      </c>
      <c r="S71" s="5">
        <v>7.0</v>
      </c>
      <c r="T71" s="5">
        <v>1.0</v>
      </c>
      <c r="U71" s="5">
        <v>7.0</v>
      </c>
      <c r="V71" s="6">
        <f t="shared" si="43"/>
        <v>1</v>
      </c>
      <c r="W71" s="5">
        <v>2.0</v>
      </c>
      <c r="X71" s="54">
        <f t="shared" si="44"/>
        <v>46</v>
      </c>
      <c r="Y71" s="55">
        <f t="shared" si="45"/>
        <v>3.066666667</v>
      </c>
    </row>
    <row r="72" ht="15.75" customHeight="1">
      <c r="A72" s="16">
        <v>68.0</v>
      </c>
      <c r="B72" s="5">
        <v>6.0</v>
      </c>
      <c r="C72" s="6">
        <f t="shared" si="37"/>
        <v>2</v>
      </c>
      <c r="D72" s="5">
        <v>6.0</v>
      </c>
      <c r="E72" s="5">
        <v>2.0</v>
      </c>
      <c r="F72" s="6">
        <f t="shared" si="38"/>
        <v>6</v>
      </c>
      <c r="G72" s="5">
        <v>5.0</v>
      </c>
      <c r="H72" s="6">
        <f t="shared" si="39"/>
        <v>3</v>
      </c>
      <c r="I72" s="5">
        <v>7.0</v>
      </c>
      <c r="J72" s="6">
        <f t="shared" si="40"/>
        <v>1</v>
      </c>
      <c r="K72" s="5">
        <v>2.0</v>
      </c>
      <c r="L72" s="5">
        <v>6.0</v>
      </c>
      <c r="M72" s="6">
        <f t="shared" si="41"/>
        <v>2</v>
      </c>
      <c r="N72" s="5">
        <v>6.0</v>
      </c>
      <c r="O72" s="5">
        <v>6.0</v>
      </c>
      <c r="P72" s="6">
        <f t="shared" si="42"/>
        <v>2</v>
      </c>
      <c r="Q72" s="5">
        <v>1.0</v>
      </c>
      <c r="R72" s="5">
        <v>1.0</v>
      </c>
      <c r="S72" s="5">
        <v>2.0</v>
      </c>
      <c r="T72" s="5">
        <v>1.0</v>
      </c>
      <c r="U72" s="5">
        <v>5.0</v>
      </c>
      <c r="V72" s="6">
        <f t="shared" si="43"/>
        <v>3</v>
      </c>
      <c r="W72" s="5">
        <v>2.0</v>
      </c>
      <c r="X72" s="54">
        <f t="shared" si="44"/>
        <v>40</v>
      </c>
      <c r="Y72" s="55">
        <f t="shared" si="45"/>
        <v>2.666666667</v>
      </c>
    </row>
    <row r="73" ht="15.75" customHeight="1">
      <c r="A73" s="16">
        <v>69.0</v>
      </c>
      <c r="B73" s="5">
        <v>2.0</v>
      </c>
      <c r="C73" s="6">
        <f t="shared" si="37"/>
        <v>6</v>
      </c>
      <c r="D73" s="5">
        <v>6.0</v>
      </c>
      <c r="E73" s="5">
        <v>3.0</v>
      </c>
      <c r="F73" s="6">
        <f t="shared" si="38"/>
        <v>5</v>
      </c>
      <c r="G73" s="5">
        <v>1.0</v>
      </c>
      <c r="H73" s="6">
        <f t="shared" si="39"/>
        <v>7</v>
      </c>
      <c r="I73" s="5">
        <v>5.0</v>
      </c>
      <c r="J73" s="6">
        <f t="shared" si="40"/>
        <v>3</v>
      </c>
      <c r="K73" s="5">
        <v>7.0</v>
      </c>
      <c r="L73" s="5">
        <v>1.0</v>
      </c>
      <c r="M73" s="6">
        <f t="shared" si="41"/>
        <v>7</v>
      </c>
      <c r="N73" s="5">
        <v>7.0</v>
      </c>
      <c r="O73" s="5">
        <v>2.0</v>
      </c>
      <c r="P73" s="6">
        <f t="shared" si="42"/>
        <v>6</v>
      </c>
      <c r="Q73" s="5">
        <v>7.0</v>
      </c>
      <c r="R73" s="5">
        <v>2.0</v>
      </c>
      <c r="S73" s="5">
        <v>2.0</v>
      </c>
      <c r="T73" s="5">
        <v>7.0</v>
      </c>
      <c r="U73" s="5">
        <v>1.0</v>
      </c>
      <c r="V73" s="6">
        <f t="shared" si="43"/>
        <v>7</v>
      </c>
      <c r="W73" s="5">
        <v>2.0</v>
      </c>
      <c r="X73" s="54">
        <f t="shared" si="44"/>
        <v>81</v>
      </c>
      <c r="Y73" s="55">
        <f t="shared" si="45"/>
        <v>5.4</v>
      </c>
    </row>
    <row r="74" ht="15.75" customHeight="1">
      <c r="A74" s="16">
        <v>70.0</v>
      </c>
      <c r="B74" s="5">
        <v>1.0</v>
      </c>
      <c r="C74" s="6">
        <f t="shared" si="37"/>
        <v>7</v>
      </c>
      <c r="D74" s="5">
        <v>5.0</v>
      </c>
      <c r="E74" s="5">
        <v>5.0</v>
      </c>
      <c r="F74" s="6">
        <f t="shared" si="38"/>
        <v>3</v>
      </c>
      <c r="G74" s="5">
        <v>2.0</v>
      </c>
      <c r="H74" s="6">
        <f t="shared" si="39"/>
        <v>6</v>
      </c>
      <c r="I74" s="5">
        <v>3.0</v>
      </c>
      <c r="J74" s="6">
        <f t="shared" si="40"/>
        <v>5</v>
      </c>
      <c r="K74" s="5">
        <v>6.0</v>
      </c>
      <c r="L74" s="5">
        <v>2.0</v>
      </c>
      <c r="M74" s="6">
        <f t="shared" si="41"/>
        <v>6</v>
      </c>
      <c r="N74" s="5">
        <v>7.0</v>
      </c>
      <c r="O74" s="5">
        <v>1.0</v>
      </c>
      <c r="P74" s="6">
        <f t="shared" si="42"/>
        <v>7</v>
      </c>
      <c r="Q74" s="5">
        <v>3.0</v>
      </c>
      <c r="R74" s="5">
        <v>7.0</v>
      </c>
      <c r="S74" s="5">
        <v>1.0</v>
      </c>
      <c r="T74" s="5">
        <v>7.0</v>
      </c>
      <c r="U74" s="5">
        <v>3.0</v>
      </c>
      <c r="V74" s="6">
        <f t="shared" si="43"/>
        <v>5</v>
      </c>
      <c r="W74" s="5">
        <v>7.0</v>
      </c>
      <c r="X74" s="54">
        <f t="shared" si="44"/>
        <v>82</v>
      </c>
      <c r="Y74" s="55">
        <f t="shared" si="45"/>
        <v>5.466666667</v>
      </c>
    </row>
    <row r="75" ht="15.75" customHeight="1">
      <c r="A75" s="16">
        <v>71.0</v>
      </c>
      <c r="B75" s="5">
        <v>5.0</v>
      </c>
      <c r="C75" s="6">
        <f t="shared" si="37"/>
        <v>3</v>
      </c>
      <c r="D75" s="5">
        <v>4.0</v>
      </c>
      <c r="E75" s="5">
        <v>6.0</v>
      </c>
      <c r="F75" s="6">
        <f t="shared" si="38"/>
        <v>2</v>
      </c>
      <c r="G75" s="5">
        <v>5.0</v>
      </c>
      <c r="H75" s="6">
        <f t="shared" si="39"/>
        <v>3</v>
      </c>
      <c r="I75" s="5">
        <v>7.0</v>
      </c>
      <c r="J75" s="6">
        <f t="shared" si="40"/>
        <v>1</v>
      </c>
      <c r="K75" s="5">
        <v>6.0</v>
      </c>
      <c r="L75" s="5">
        <v>7.0</v>
      </c>
      <c r="M75" s="6">
        <f t="shared" si="41"/>
        <v>1</v>
      </c>
      <c r="N75" s="5">
        <v>5.0</v>
      </c>
      <c r="O75" s="5">
        <v>4.0</v>
      </c>
      <c r="P75" s="6">
        <f t="shared" si="42"/>
        <v>4</v>
      </c>
      <c r="Q75" s="5">
        <v>4.0</v>
      </c>
      <c r="R75" s="5">
        <v>5.0</v>
      </c>
      <c r="S75" s="5">
        <v>7.0</v>
      </c>
      <c r="T75" s="5">
        <v>2.0</v>
      </c>
      <c r="U75" s="5">
        <v>6.0</v>
      </c>
      <c r="V75" s="6">
        <f t="shared" si="43"/>
        <v>2</v>
      </c>
      <c r="W75" s="5">
        <v>5.0</v>
      </c>
      <c r="X75" s="54">
        <f t="shared" si="44"/>
        <v>54</v>
      </c>
      <c r="Y75" s="55">
        <f t="shared" si="45"/>
        <v>3.6</v>
      </c>
    </row>
    <row r="76" ht="15.75" customHeight="1">
      <c r="A76" s="16">
        <v>72.0</v>
      </c>
      <c r="B76" s="5">
        <v>2.0</v>
      </c>
      <c r="C76" s="6">
        <f t="shared" si="37"/>
        <v>6</v>
      </c>
      <c r="D76" s="5">
        <v>3.0</v>
      </c>
      <c r="E76" s="5">
        <v>6.0</v>
      </c>
      <c r="F76" s="6">
        <f t="shared" si="38"/>
        <v>2</v>
      </c>
      <c r="G76" s="5">
        <v>2.0</v>
      </c>
      <c r="H76" s="6">
        <f t="shared" si="39"/>
        <v>6</v>
      </c>
      <c r="I76" s="5">
        <v>3.0</v>
      </c>
      <c r="J76" s="6">
        <f t="shared" si="40"/>
        <v>5</v>
      </c>
      <c r="K76" s="5">
        <v>5.0</v>
      </c>
      <c r="L76" s="5">
        <v>2.0</v>
      </c>
      <c r="M76" s="6">
        <f t="shared" si="41"/>
        <v>6</v>
      </c>
      <c r="N76" s="5">
        <v>6.0</v>
      </c>
      <c r="O76" s="5">
        <v>2.0</v>
      </c>
      <c r="P76" s="6">
        <f t="shared" si="42"/>
        <v>6</v>
      </c>
      <c r="Q76" s="5">
        <v>2.0</v>
      </c>
      <c r="R76" s="5">
        <v>3.0</v>
      </c>
      <c r="S76" s="5">
        <v>7.0</v>
      </c>
      <c r="T76" s="5">
        <v>6.0</v>
      </c>
      <c r="U76" s="5">
        <v>2.0</v>
      </c>
      <c r="V76" s="6">
        <f t="shared" si="43"/>
        <v>6</v>
      </c>
      <c r="W76" s="5">
        <v>7.0</v>
      </c>
      <c r="X76" s="54">
        <f t="shared" si="44"/>
        <v>76</v>
      </c>
      <c r="Y76" s="55">
        <f t="shared" si="45"/>
        <v>5.066666667</v>
      </c>
    </row>
    <row r="77" ht="15.75" customHeight="1">
      <c r="A77" s="16">
        <v>73.0</v>
      </c>
      <c r="B77" s="5">
        <v>1.0</v>
      </c>
      <c r="C77" s="6">
        <f t="shared" si="37"/>
        <v>7</v>
      </c>
      <c r="D77" s="5">
        <v>1.0</v>
      </c>
      <c r="E77" s="5">
        <v>3.0</v>
      </c>
      <c r="F77" s="6">
        <f t="shared" si="38"/>
        <v>5</v>
      </c>
      <c r="G77" s="5">
        <v>2.0</v>
      </c>
      <c r="H77" s="6">
        <f t="shared" si="39"/>
        <v>6</v>
      </c>
      <c r="I77" s="5">
        <v>3.0</v>
      </c>
      <c r="J77" s="6">
        <f t="shared" si="40"/>
        <v>5</v>
      </c>
      <c r="K77" s="5">
        <v>6.0</v>
      </c>
      <c r="L77" s="5">
        <v>1.0</v>
      </c>
      <c r="M77" s="6">
        <f t="shared" si="41"/>
        <v>7</v>
      </c>
      <c r="N77" s="5">
        <v>7.0</v>
      </c>
      <c r="O77" s="5">
        <v>1.0</v>
      </c>
      <c r="P77" s="6">
        <f t="shared" si="42"/>
        <v>7</v>
      </c>
      <c r="Q77" s="5">
        <v>7.0</v>
      </c>
      <c r="R77" s="5">
        <v>7.0</v>
      </c>
      <c r="S77" s="5">
        <v>6.0</v>
      </c>
      <c r="T77" s="5">
        <v>7.0</v>
      </c>
      <c r="U77" s="5">
        <v>1.0</v>
      </c>
      <c r="V77" s="6">
        <f t="shared" si="43"/>
        <v>7</v>
      </c>
      <c r="W77" s="5">
        <v>7.0</v>
      </c>
      <c r="X77" s="54">
        <f t="shared" si="44"/>
        <v>92</v>
      </c>
      <c r="Y77" s="55">
        <f t="shared" si="45"/>
        <v>6.133333333</v>
      </c>
    </row>
    <row r="78" ht="15.75" customHeight="1">
      <c r="A78" s="16">
        <v>74.0</v>
      </c>
      <c r="B78" s="5">
        <v>2.0</v>
      </c>
      <c r="C78" s="6">
        <f t="shared" si="37"/>
        <v>6</v>
      </c>
      <c r="D78" s="5">
        <v>5.0</v>
      </c>
      <c r="E78" s="5">
        <v>4.0</v>
      </c>
      <c r="F78" s="6">
        <f t="shared" si="38"/>
        <v>4</v>
      </c>
      <c r="G78" s="5">
        <v>2.0</v>
      </c>
      <c r="H78" s="6">
        <f t="shared" si="39"/>
        <v>6</v>
      </c>
      <c r="I78" s="5">
        <v>7.0</v>
      </c>
      <c r="J78" s="6">
        <f t="shared" si="40"/>
        <v>1</v>
      </c>
      <c r="K78" s="5">
        <v>7.0</v>
      </c>
      <c r="L78" s="5">
        <v>4.0</v>
      </c>
      <c r="M78" s="6">
        <f t="shared" si="41"/>
        <v>4</v>
      </c>
      <c r="N78" s="5">
        <v>5.0</v>
      </c>
      <c r="O78" s="5">
        <v>3.0</v>
      </c>
      <c r="P78" s="6">
        <f t="shared" si="42"/>
        <v>5</v>
      </c>
      <c r="Q78" s="5">
        <v>2.0</v>
      </c>
      <c r="R78" s="5">
        <v>4.0</v>
      </c>
      <c r="S78" s="5">
        <v>5.0</v>
      </c>
      <c r="T78" s="5">
        <v>4.0</v>
      </c>
      <c r="U78" s="5">
        <v>3.0</v>
      </c>
      <c r="V78" s="6">
        <f t="shared" si="43"/>
        <v>5</v>
      </c>
      <c r="W78" s="5">
        <v>6.0</v>
      </c>
      <c r="X78" s="54">
        <f t="shared" si="44"/>
        <v>69</v>
      </c>
      <c r="Y78" s="55">
        <f t="shared" si="45"/>
        <v>4.6</v>
      </c>
    </row>
    <row r="79" ht="15.75" customHeight="1">
      <c r="A79" s="16">
        <v>75.0</v>
      </c>
      <c r="B79" s="5">
        <v>2.0</v>
      </c>
      <c r="C79" s="6">
        <f t="shared" si="37"/>
        <v>6</v>
      </c>
      <c r="D79" s="5">
        <v>3.0</v>
      </c>
      <c r="E79" s="5">
        <v>3.0</v>
      </c>
      <c r="F79" s="6">
        <f t="shared" si="38"/>
        <v>5</v>
      </c>
      <c r="G79" s="5">
        <v>2.0</v>
      </c>
      <c r="H79" s="6">
        <f t="shared" si="39"/>
        <v>6</v>
      </c>
      <c r="I79" s="5">
        <v>6.0</v>
      </c>
      <c r="J79" s="6">
        <f t="shared" si="40"/>
        <v>2</v>
      </c>
      <c r="K79" s="5">
        <v>5.0</v>
      </c>
      <c r="L79" s="5">
        <v>3.0</v>
      </c>
      <c r="M79" s="6">
        <f t="shared" si="41"/>
        <v>5</v>
      </c>
      <c r="N79" s="5">
        <v>5.0</v>
      </c>
      <c r="O79" s="5">
        <v>2.0</v>
      </c>
      <c r="P79" s="6">
        <f t="shared" si="42"/>
        <v>6</v>
      </c>
      <c r="Q79" s="5">
        <v>2.0</v>
      </c>
      <c r="R79" s="5">
        <v>4.0</v>
      </c>
      <c r="S79" s="5">
        <v>5.0</v>
      </c>
      <c r="T79" s="5">
        <v>6.0</v>
      </c>
      <c r="U79" s="5">
        <v>4.0</v>
      </c>
      <c r="V79" s="6">
        <f t="shared" si="43"/>
        <v>4</v>
      </c>
      <c r="W79" s="5">
        <v>6.0</v>
      </c>
      <c r="X79" s="54">
        <f t="shared" si="44"/>
        <v>70</v>
      </c>
      <c r="Y79" s="55">
        <f t="shared" si="45"/>
        <v>4.666666667</v>
      </c>
    </row>
    <row r="80" ht="15.75" customHeight="1">
      <c r="A80" s="16">
        <v>76.0</v>
      </c>
      <c r="B80" s="5">
        <v>6.0</v>
      </c>
      <c r="C80" s="6">
        <f t="shared" si="37"/>
        <v>2</v>
      </c>
      <c r="D80" s="5">
        <v>6.0</v>
      </c>
      <c r="E80" s="5">
        <v>6.0</v>
      </c>
      <c r="F80" s="6">
        <f t="shared" si="38"/>
        <v>2</v>
      </c>
      <c r="G80" s="5">
        <v>6.0</v>
      </c>
      <c r="H80" s="6">
        <f t="shared" si="39"/>
        <v>2</v>
      </c>
      <c r="I80" s="5">
        <v>7.0</v>
      </c>
      <c r="J80" s="6">
        <f t="shared" si="40"/>
        <v>1</v>
      </c>
      <c r="K80" s="5">
        <v>2.0</v>
      </c>
      <c r="L80" s="5">
        <v>6.0</v>
      </c>
      <c r="M80" s="6">
        <f t="shared" si="41"/>
        <v>2</v>
      </c>
      <c r="N80" s="5">
        <v>5.0</v>
      </c>
      <c r="O80" s="5">
        <v>6.0</v>
      </c>
      <c r="P80" s="6">
        <f t="shared" si="42"/>
        <v>2</v>
      </c>
      <c r="Q80" s="5">
        <v>4.0</v>
      </c>
      <c r="R80" s="5">
        <v>3.0</v>
      </c>
      <c r="S80" s="5">
        <v>7.0</v>
      </c>
      <c r="T80" s="5">
        <v>2.0</v>
      </c>
      <c r="U80" s="5">
        <v>3.0</v>
      </c>
      <c r="V80" s="6">
        <f t="shared" si="43"/>
        <v>5</v>
      </c>
      <c r="W80" s="5">
        <v>5.0</v>
      </c>
      <c r="X80" s="54">
        <f t="shared" si="44"/>
        <v>50</v>
      </c>
      <c r="Y80" s="55">
        <f t="shared" si="45"/>
        <v>3.333333333</v>
      </c>
    </row>
    <row r="81" ht="15.75" customHeight="1">
      <c r="A81" s="16">
        <v>77.0</v>
      </c>
      <c r="B81" s="5">
        <v>2.0</v>
      </c>
      <c r="C81" s="6">
        <f t="shared" si="37"/>
        <v>6</v>
      </c>
      <c r="D81" s="5">
        <v>5.0</v>
      </c>
      <c r="E81" s="5">
        <v>3.0</v>
      </c>
      <c r="F81" s="6">
        <f t="shared" si="38"/>
        <v>5</v>
      </c>
      <c r="G81" s="5">
        <v>2.0</v>
      </c>
      <c r="H81" s="6">
        <f t="shared" si="39"/>
        <v>6</v>
      </c>
      <c r="I81" s="5">
        <v>5.0</v>
      </c>
      <c r="J81" s="6">
        <f t="shared" si="40"/>
        <v>3</v>
      </c>
      <c r="K81" s="5">
        <v>5.0</v>
      </c>
      <c r="L81" s="5">
        <v>6.0</v>
      </c>
      <c r="M81" s="6">
        <f t="shared" si="41"/>
        <v>2</v>
      </c>
      <c r="N81" s="5">
        <v>7.0</v>
      </c>
      <c r="O81" s="5">
        <v>3.0</v>
      </c>
      <c r="P81" s="6">
        <f t="shared" si="42"/>
        <v>5</v>
      </c>
      <c r="Q81" s="5">
        <v>6.0</v>
      </c>
      <c r="R81" s="5">
        <v>5.0</v>
      </c>
      <c r="S81" s="5">
        <v>7.0</v>
      </c>
      <c r="T81" s="5">
        <v>1.0</v>
      </c>
      <c r="U81" s="5">
        <v>3.0</v>
      </c>
      <c r="V81" s="6">
        <f t="shared" si="43"/>
        <v>5</v>
      </c>
      <c r="W81" s="5">
        <v>5.0</v>
      </c>
      <c r="X81" s="54">
        <f t="shared" si="44"/>
        <v>73</v>
      </c>
      <c r="Y81" s="55">
        <f t="shared" si="45"/>
        <v>4.866666667</v>
      </c>
    </row>
    <row r="82" ht="15.75" customHeight="1">
      <c r="A82" s="16">
        <v>78.0</v>
      </c>
      <c r="B82" s="5">
        <v>5.0</v>
      </c>
      <c r="C82" s="6">
        <f t="shared" si="37"/>
        <v>3</v>
      </c>
      <c r="D82" s="5">
        <v>6.0</v>
      </c>
      <c r="E82" s="5">
        <v>3.0</v>
      </c>
      <c r="F82" s="6">
        <f t="shared" si="38"/>
        <v>5</v>
      </c>
      <c r="G82" s="5">
        <v>2.0</v>
      </c>
      <c r="H82" s="6">
        <f t="shared" si="39"/>
        <v>6</v>
      </c>
      <c r="I82" s="5">
        <v>4.0</v>
      </c>
      <c r="J82" s="6">
        <f t="shared" si="40"/>
        <v>4</v>
      </c>
      <c r="K82" s="5">
        <v>6.0</v>
      </c>
      <c r="L82" s="5">
        <v>3.0</v>
      </c>
      <c r="M82" s="6">
        <f t="shared" si="41"/>
        <v>5</v>
      </c>
      <c r="N82" s="5">
        <v>6.0</v>
      </c>
      <c r="O82" s="5">
        <v>2.0</v>
      </c>
      <c r="P82" s="6">
        <f t="shared" si="42"/>
        <v>6</v>
      </c>
      <c r="Q82" s="5">
        <v>5.0</v>
      </c>
      <c r="R82" s="5">
        <v>4.0</v>
      </c>
      <c r="S82" s="5">
        <v>6.0</v>
      </c>
      <c r="T82" s="5">
        <v>6.0</v>
      </c>
      <c r="U82" s="5">
        <v>5.0</v>
      </c>
      <c r="V82" s="6">
        <f t="shared" si="43"/>
        <v>3</v>
      </c>
      <c r="W82" s="5">
        <v>6.0</v>
      </c>
      <c r="X82" s="54">
        <f t="shared" si="44"/>
        <v>77</v>
      </c>
      <c r="Y82" s="55">
        <f t="shared" si="45"/>
        <v>5.133333333</v>
      </c>
    </row>
    <row r="83" ht="15.75" customHeight="1">
      <c r="A83" s="16">
        <v>79.0</v>
      </c>
      <c r="B83" s="5">
        <v>1.0</v>
      </c>
      <c r="C83" s="6">
        <f t="shared" si="37"/>
        <v>7</v>
      </c>
      <c r="D83" s="5">
        <v>6.0</v>
      </c>
      <c r="E83" s="5">
        <v>2.0</v>
      </c>
      <c r="F83" s="6">
        <f t="shared" si="38"/>
        <v>6</v>
      </c>
      <c r="G83" s="5">
        <v>1.0</v>
      </c>
      <c r="H83" s="6">
        <f t="shared" si="39"/>
        <v>7</v>
      </c>
      <c r="I83" s="5">
        <v>1.0</v>
      </c>
      <c r="J83" s="6">
        <f t="shared" si="40"/>
        <v>7</v>
      </c>
      <c r="K83" s="5">
        <v>6.0</v>
      </c>
      <c r="L83" s="5">
        <v>3.0</v>
      </c>
      <c r="M83" s="6">
        <f t="shared" si="41"/>
        <v>5</v>
      </c>
      <c r="N83" s="5">
        <v>7.0</v>
      </c>
      <c r="O83" s="5">
        <v>1.0</v>
      </c>
      <c r="P83" s="6">
        <f t="shared" si="42"/>
        <v>7</v>
      </c>
      <c r="Q83" s="5">
        <v>4.0</v>
      </c>
      <c r="R83" s="5">
        <v>4.0</v>
      </c>
      <c r="S83" s="5">
        <v>5.0</v>
      </c>
      <c r="T83" s="5">
        <v>4.0</v>
      </c>
      <c r="U83" s="5">
        <v>2.0</v>
      </c>
      <c r="V83" s="6">
        <f t="shared" si="43"/>
        <v>6</v>
      </c>
      <c r="W83" s="5">
        <v>6.0</v>
      </c>
      <c r="X83" s="54">
        <f t="shared" si="44"/>
        <v>87</v>
      </c>
      <c r="Y83" s="55">
        <f t="shared" si="45"/>
        <v>5.8</v>
      </c>
    </row>
    <row r="84" ht="15.75" customHeight="1">
      <c r="A84" s="16">
        <v>80.0</v>
      </c>
      <c r="B84" s="5">
        <v>5.0</v>
      </c>
      <c r="C84" s="6">
        <f t="shared" si="37"/>
        <v>3</v>
      </c>
      <c r="D84" s="5">
        <v>3.0</v>
      </c>
      <c r="E84" s="5">
        <v>5.0</v>
      </c>
      <c r="F84" s="6">
        <f t="shared" si="38"/>
        <v>3</v>
      </c>
      <c r="G84" s="5">
        <v>4.0</v>
      </c>
      <c r="H84" s="6">
        <f t="shared" si="39"/>
        <v>4</v>
      </c>
      <c r="I84" s="5">
        <v>1.0</v>
      </c>
      <c r="J84" s="6">
        <f t="shared" si="40"/>
        <v>7</v>
      </c>
      <c r="K84" s="5">
        <v>5.0</v>
      </c>
      <c r="L84" s="5">
        <v>3.0</v>
      </c>
      <c r="M84" s="6">
        <f t="shared" si="41"/>
        <v>5</v>
      </c>
      <c r="N84" s="5">
        <v>6.0</v>
      </c>
      <c r="O84" s="5">
        <v>3.0</v>
      </c>
      <c r="P84" s="6">
        <f t="shared" si="42"/>
        <v>5</v>
      </c>
      <c r="Q84" s="5">
        <v>3.0</v>
      </c>
      <c r="R84" s="5">
        <v>3.0</v>
      </c>
      <c r="S84" s="5">
        <v>5.0</v>
      </c>
      <c r="T84" s="5">
        <v>2.0</v>
      </c>
      <c r="U84" s="5">
        <v>2.0</v>
      </c>
      <c r="V84" s="6">
        <f t="shared" si="43"/>
        <v>6</v>
      </c>
      <c r="W84" s="5">
        <v>5.0</v>
      </c>
      <c r="X84" s="54">
        <f t="shared" si="44"/>
        <v>65</v>
      </c>
      <c r="Y84" s="55">
        <f t="shared" si="45"/>
        <v>4.333333333</v>
      </c>
    </row>
    <row r="85" ht="15.75" customHeight="1">
      <c r="A85" s="16">
        <v>81.0</v>
      </c>
      <c r="B85" s="5">
        <v>4.0</v>
      </c>
      <c r="C85" s="6">
        <f t="shared" si="37"/>
        <v>4</v>
      </c>
      <c r="D85" s="5">
        <v>5.0</v>
      </c>
      <c r="E85" s="5">
        <v>3.0</v>
      </c>
      <c r="F85" s="6">
        <f t="shared" si="38"/>
        <v>5</v>
      </c>
      <c r="G85" s="5">
        <v>4.0</v>
      </c>
      <c r="H85" s="6">
        <f t="shared" si="39"/>
        <v>4</v>
      </c>
      <c r="I85" s="5">
        <v>6.0</v>
      </c>
      <c r="J85" s="6">
        <f t="shared" si="40"/>
        <v>2</v>
      </c>
      <c r="K85" s="5">
        <v>5.0</v>
      </c>
      <c r="L85" s="5">
        <v>4.0</v>
      </c>
      <c r="M85" s="6">
        <f t="shared" si="41"/>
        <v>4</v>
      </c>
      <c r="N85" s="5">
        <v>6.0</v>
      </c>
      <c r="O85" s="5">
        <v>4.0</v>
      </c>
      <c r="P85" s="6">
        <f t="shared" si="42"/>
        <v>4</v>
      </c>
      <c r="Q85" s="5">
        <v>3.0</v>
      </c>
      <c r="R85" s="5">
        <v>2.0</v>
      </c>
      <c r="S85" s="5">
        <v>5.0</v>
      </c>
      <c r="T85" s="5">
        <v>2.0</v>
      </c>
      <c r="U85" s="5">
        <v>3.0</v>
      </c>
      <c r="V85" s="6">
        <f t="shared" si="43"/>
        <v>5</v>
      </c>
      <c r="W85" s="5">
        <v>5.0</v>
      </c>
      <c r="X85" s="54">
        <f t="shared" si="44"/>
        <v>61</v>
      </c>
      <c r="Y85" s="55">
        <f t="shared" si="45"/>
        <v>4.066666667</v>
      </c>
    </row>
    <row r="86" ht="15.75" customHeight="1">
      <c r="A86" s="16">
        <v>82.0</v>
      </c>
      <c r="B86" s="5">
        <v>3.0</v>
      </c>
      <c r="C86" s="6">
        <f t="shared" si="37"/>
        <v>5</v>
      </c>
      <c r="D86" s="5">
        <v>4.0</v>
      </c>
      <c r="E86" s="5">
        <v>3.0</v>
      </c>
      <c r="F86" s="6">
        <f t="shared" si="38"/>
        <v>5</v>
      </c>
      <c r="G86" s="5">
        <v>3.0</v>
      </c>
      <c r="H86" s="6">
        <f t="shared" si="39"/>
        <v>5</v>
      </c>
      <c r="I86" s="5">
        <v>5.0</v>
      </c>
      <c r="J86" s="6">
        <f t="shared" si="40"/>
        <v>3</v>
      </c>
      <c r="K86" s="5">
        <v>5.0</v>
      </c>
      <c r="L86" s="5">
        <v>6.0</v>
      </c>
      <c r="M86" s="6">
        <f t="shared" si="41"/>
        <v>2</v>
      </c>
      <c r="N86" s="5">
        <v>7.0</v>
      </c>
      <c r="O86" s="5">
        <v>3.0</v>
      </c>
      <c r="P86" s="6">
        <f t="shared" si="42"/>
        <v>5</v>
      </c>
      <c r="Q86" s="5">
        <v>4.0</v>
      </c>
      <c r="R86" s="5">
        <v>6.0</v>
      </c>
      <c r="S86" s="5">
        <v>6.0</v>
      </c>
      <c r="T86" s="5">
        <v>5.0</v>
      </c>
      <c r="U86" s="5">
        <v>5.0</v>
      </c>
      <c r="V86" s="6">
        <f t="shared" si="43"/>
        <v>3</v>
      </c>
      <c r="W86" s="5">
        <v>5.0</v>
      </c>
      <c r="X86" s="54">
        <f t="shared" si="44"/>
        <v>70</v>
      </c>
      <c r="Y86" s="55">
        <f t="shared" si="45"/>
        <v>4.666666667</v>
      </c>
    </row>
    <row r="87" ht="15.75" customHeight="1">
      <c r="A87" s="16">
        <v>83.0</v>
      </c>
      <c r="B87" s="5">
        <v>2.0</v>
      </c>
      <c r="C87" s="6">
        <f t="shared" si="37"/>
        <v>6</v>
      </c>
      <c r="D87" s="5">
        <v>1.0</v>
      </c>
      <c r="E87" s="5">
        <v>2.0</v>
      </c>
      <c r="F87" s="6">
        <f t="shared" si="38"/>
        <v>6</v>
      </c>
      <c r="G87" s="5">
        <v>3.0</v>
      </c>
      <c r="H87" s="6">
        <f t="shared" si="39"/>
        <v>5</v>
      </c>
      <c r="I87" s="5">
        <v>1.0</v>
      </c>
      <c r="J87" s="6">
        <f t="shared" si="40"/>
        <v>7</v>
      </c>
      <c r="K87" s="5">
        <v>4.0</v>
      </c>
      <c r="L87" s="5">
        <v>1.0</v>
      </c>
      <c r="M87" s="6">
        <f t="shared" si="41"/>
        <v>7</v>
      </c>
      <c r="N87" s="5">
        <v>7.0</v>
      </c>
      <c r="O87" s="5">
        <v>3.0</v>
      </c>
      <c r="P87" s="6">
        <f t="shared" si="42"/>
        <v>5</v>
      </c>
      <c r="Q87" s="5">
        <v>6.0</v>
      </c>
      <c r="R87" s="5">
        <v>7.0</v>
      </c>
      <c r="S87" s="5">
        <v>7.0</v>
      </c>
      <c r="T87" s="5">
        <v>7.0</v>
      </c>
      <c r="U87" s="5">
        <v>2.0</v>
      </c>
      <c r="V87" s="6">
        <f t="shared" si="43"/>
        <v>6</v>
      </c>
      <c r="W87" s="5">
        <v>7.0</v>
      </c>
      <c r="X87" s="54">
        <f t="shared" si="44"/>
        <v>88</v>
      </c>
      <c r="Y87" s="55">
        <f t="shared" si="45"/>
        <v>5.866666667</v>
      </c>
    </row>
    <row r="88" ht="15.75" customHeight="1">
      <c r="A88" s="16">
        <v>84.0</v>
      </c>
      <c r="B88" s="5">
        <v>4.0</v>
      </c>
      <c r="C88" s="6">
        <f t="shared" si="37"/>
        <v>4</v>
      </c>
      <c r="D88" s="5">
        <v>3.0</v>
      </c>
      <c r="E88" s="5">
        <v>6.0</v>
      </c>
      <c r="F88" s="6">
        <f t="shared" si="38"/>
        <v>2</v>
      </c>
      <c r="G88" s="5">
        <v>2.0</v>
      </c>
      <c r="H88" s="6">
        <f t="shared" si="39"/>
        <v>6</v>
      </c>
      <c r="I88" s="5">
        <v>3.0</v>
      </c>
      <c r="J88" s="6">
        <f t="shared" si="40"/>
        <v>5</v>
      </c>
      <c r="K88" s="5">
        <v>4.0</v>
      </c>
      <c r="L88" s="5">
        <v>4.0</v>
      </c>
      <c r="M88" s="6">
        <f t="shared" si="41"/>
        <v>4</v>
      </c>
      <c r="N88" s="5">
        <v>6.0</v>
      </c>
      <c r="O88" s="5">
        <v>3.0</v>
      </c>
      <c r="P88" s="6">
        <f t="shared" si="42"/>
        <v>5</v>
      </c>
      <c r="Q88" s="5">
        <v>3.0</v>
      </c>
      <c r="R88" s="5">
        <v>3.0</v>
      </c>
      <c r="S88" s="5">
        <v>6.0</v>
      </c>
      <c r="T88" s="5">
        <v>2.0</v>
      </c>
      <c r="U88" s="5">
        <v>2.0</v>
      </c>
      <c r="V88" s="6">
        <f t="shared" si="43"/>
        <v>6</v>
      </c>
      <c r="W88" s="5">
        <v>5.0</v>
      </c>
      <c r="X88" s="54">
        <f t="shared" si="44"/>
        <v>64</v>
      </c>
      <c r="Y88" s="55">
        <f t="shared" si="45"/>
        <v>4.266666667</v>
      </c>
    </row>
    <row r="89" ht="15.75" customHeight="1">
      <c r="A89" s="16">
        <v>85.0</v>
      </c>
      <c r="B89" s="5">
        <v>3.0</v>
      </c>
      <c r="C89" s="6">
        <f t="shared" si="37"/>
        <v>5</v>
      </c>
      <c r="D89" s="5">
        <v>6.0</v>
      </c>
      <c r="E89" s="5">
        <v>2.0</v>
      </c>
      <c r="F89" s="6">
        <f t="shared" si="38"/>
        <v>6</v>
      </c>
      <c r="G89" s="5">
        <v>1.0</v>
      </c>
      <c r="H89" s="6">
        <f t="shared" si="39"/>
        <v>7</v>
      </c>
      <c r="I89" s="5">
        <v>5.0</v>
      </c>
      <c r="J89" s="6">
        <f t="shared" si="40"/>
        <v>3</v>
      </c>
      <c r="K89" s="5">
        <v>7.0</v>
      </c>
      <c r="L89" s="5">
        <v>2.0</v>
      </c>
      <c r="M89" s="6">
        <f t="shared" si="41"/>
        <v>6</v>
      </c>
      <c r="N89" s="5">
        <v>6.0</v>
      </c>
      <c r="O89" s="5">
        <v>3.0</v>
      </c>
      <c r="P89" s="6">
        <f t="shared" si="42"/>
        <v>5</v>
      </c>
      <c r="Q89" s="5">
        <v>6.0</v>
      </c>
      <c r="R89" s="5">
        <v>7.0</v>
      </c>
      <c r="S89" s="5">
        <v>7.0</v>
      </c>
      <c r="T89" s="5">
        <v>5.0</v>
      </c>
      <c r="U89" s="5">
        <v>3.0</v>
      </c>
      <c r="V89" s="6">
        <f t="shared" si="43"/>
        <v>5</v>
      </c>
      <c r="W89" s="5">
        <v>6.0</v>
      </c>
      <c r="X89" s="54">
        <f t="shared" si="44"/>
        <v>87</v>
      </c>
      <c r="Y89" s="55">
        <f t="shared" si="45"/>
        <v>5.8</v>
      </c>
    </row>
    <row r="90" ht="15.75" customHeight="1">
      <c r="A90" s="16">
        <v>86.0</v>
      </c>
      <c r="B90" s="5">
        <v>4.0</v>
      </c>
      <c r="C90" s="6">
        <f t="shared" si="37"/>
        <v>4</v>
      </c>
      <c r="D90" s="5">
        <v>2.0</v>
      </c>
      <c r="E90" s="5">
        <v>6.0</v>
      </c>
      <c r="F90" s="6">
        <f t="shared" si="38"/>
        <v>2</v>
      </c>
      <c r="G90" s="5">
        <v>6.0</v>
      </c>
      <c r="H90" s="6">
        <f t="shared" si="39"/>
        <v>2</v>
      </c>
      <c r="I90" s="5">
        <v>6.0</v>
      </c>
      <c r="J90" s="6">
        <f t="shared" si="40"/>
        <v>2</v>
      </c>
      <c r="K90" s="5">
        <v>3.0</v>
      </c>
      <c r="L90" s="5">
        <v>6.0</v>
      </c>
      <c r="M90" s="6">
        <f t="shared" si="41"/>
        <v>2</v>
      </c>
      <c r="N90" s="5">
        <v>3.0</v>
      </c>
      <c r="O90" s="5">
        <v>6.0</v>
      </c>
      <c r="P90" s="6">
        <f t="shared" si="42"/>
        <v>2</v>
      </c>
      <c r="Q90" s="5">
        <v>1.0</v>
      </c>
      <c r="R90" s="5">
        <v>4.0</v>
      </c>
      <c r="S90" s="5">
        <v>3.0</v>
      </c>
      <c r="T90" s="5">
        <v>3.0</v>
      </c>
      <c r="U90" s="5">
        <v>6.0</v>
      </c>
      <c r="V90" s="6">
        <f t="shared" si="43"/>
        <v>2</v>
      </c>
      <c r="W90" s="5">
        <v>5.0</v>
      </c>
      <c r="X90" s="54">
        <f t="shared" si="44"/>
        <v>40</v>
      </c>
      <c r="Y90" s="55">
        <f t="shared" si="45"/>
        <v>2.666666667</v>
      </c>
    </row>
    <row r="91" ht="15.75" customHeight="1">
      <c r="A91" s="16">
        <v>87.0</v>
      </c>
      <c r="B91" s="5">
        <v>2.0</v>
      </c>
      <c r="C91" s="6">
        <f t="shared" si="37"/>
        <v>6</v>
      </c>
      <c r="D91" s="5">
        <v>6.0</v>
      </c>
      <c r="E91" s="5">
        <v>3.0</v>
      </c>
      <c r="F91" s="6">
        <f t="shared" si="38"/>
        <v>5</v>
      </c>
      <c r="G91" s="5">
        <v>2.0</v>
      </c>
      <c r="H91" s="6">
        <f t="shared" si="39"/>
        <v>6</v>
      </c>
      <c r="I91" s="5">
        <v>3.0</v>
      </c>
      <c r="J91" s="6">
        <f t="shared" si="40"/>
        <v>5</v>
      </c>
      <c r="K91" s="5">
        <v>7.0</v>
      </c>
      <c r="L91" s="5">
        <v>3.0</v>
      </c>
      <c r="M91" s="6">
        <f t="shared" si="41"/>
        <v>5</v>
      </c>
      <c r="N91" s="5">
        <v>5.0</v>
      </c>
      <c r="O91" s="5">
        <v>3.0</v>
      </c>
      <c r="P91" s="6">
        <f t="shared" si="42"/>
        <v>5</v>
      </c>
      <c r="Q91" s="5">
        <v>5.0</v>
      </c>
      <c r="R91" s="5">
        <v>6.0</v>
      </c>
      <c r="S91" s="5">
        <v>7.0</v>
      </c>
      <c r="T91" s="5">
        <v>5.0</v>
      </c>
      <c r="U91" s="5">
        <v>3.0</v>
      </c>
      <c r="V91" s="6">
        <f t="shared" si="43"/>
        <v>5</v>
      </c>
      <c r="W91" s="5">
        <v>6.0</v>
      </c>
      <c r="X91" s="54">
        <f t="shared" si="44"/>
        <v>84</v>
      </c>
      <c r="Y91" s="55">
        <f t="shared" si="45"/>
        <v>5.6</v>
      </c>
    </row>
    <row r="92" ht="15.75" customHeight="1">
      <c r="A92" s="16">
        <v>88.0</v>
      </c>
      <c r="B92" s="5">
        <v>4.0</v>
      </c>
      <c r="C92" s="6">
        <f t="shared" si="37"/>
        <v>4</v>
      </c>
      <c r="D92" s="5">
        <v>2.0</v>
      </c>
      <c r="E92" s="5">
        <v>6.0</v>
      </c>
      <c r="F92" s="6">
        <f t="shared" si="38"/>
        <v>2</v>
      </c>
      <c r="G92" s="5">
        <v>4.0</v>
      </c>
      <c r="H92" s="6">
        <f t="shared" si="39"/>
        <v>4</v>
      </c>
      <c r="I92" s="5">
        <v>7.0</v>
      </c>
      <c r="J92" s="6">
        <f t="shared" si="40"/>
        <v>1</v>
      </c>
      <c r="K92" s="5">
        <v>5.0</v>
      </c>
      <c r="L92" s="5">
        <v>6.0</v>
      </c>
      <c r="M92" s="6">
        <f t="shared" si="41"/>
        <v>2</v>
      </c>
      <c r="N92" s="5">
        <v>5.0</v>
      </c>
      <c r="O92" s="5">
        <v>6.0</v>
      </c>
      <c r="P92" s="6">
        <f t="shared" si="42"/>
        <v>2</v>
      </c>
      <c r="Q92" s="5">
        <v>3.0</v>
      </c>
      <c r="R92" s="5">
        <v>5.0</v>
      </c>
      <c r="S92" s="5">
        <v>7.0</v>
      </c>
      <c r="T92" s="5">
        <v>4.0</v>
      </c>
      <c r="U92" s="5">
        <v>6.0</v>
      </c>
      <c r="V92" s="6">
        <f t="shared" si="43"/>
        <v>2</v>
      </c>
      <c r="W92" s="5">
        <v>4.0</v>
      </c>
      <c r="X92" s="54">
        <f t="shared" si="44"/>
        <v>52</v>
      </c>
      <c r="Y92" s="55">
        <f t="shared" si="45"/>
        <v>3.466666667</v>
      </c>
    </row>
    <row r="93" ht="15.75" customHeight="1">
      <c r="A93" s="16">
        <v>89.0</v>
      </c>
      <c r="B93" s="5">
        <v>3.0</v>
      </c>
      <c r="C93" s="6">
        <f t="shared" si="37"/>
        <v>5</v>
      </c>
      <c r="D93" s="5">
        <v>7.0</v>
      </c>
      <c r="E93" s="5">
        <v>6.0</v>
      </c>
      <c r="F93" s="6">
        <f t="shared" si="38"/>
        <v>2</v>
      </c>
      <c r="G93" s="5">
        <v>1.0</v>
      </c>
      <c r="H93" s="6">
        <f t="shared" si="39"/>
        <v>7</v>
      </c>
      <c r="I93" s="5">
        <v>1.0</v>
      </c>
      <c r="J93" s="6">
        <f t="shared" si="40"/>
        <v>7</v>
      </c>
      <c r="K93" s="5">
        <v>5.0</v>
      </c>
      <c r="L93" s="5">
        <v>3.0</v>
      </c>
      <c r="M93" s="6">
        <f t="shared" si="41"/>
        <v>5</v>
      </c>
      <c r="N93" s="5">
        <v>5.0</v>
      </c>
      <c r="O93" s="5">
        <v>2.0</v>
      </c>
      <c r="P93" s="6">
        <f t="shared" si="42"/>
        <v>6</v>
      </c>
      <c r="Q93" s="5">
        <v>1.0</v>
      </c>
      <c r="R93" s="5">
        <v>2.0</v>
      </c>
      <c r="S93" s="5">
        <v>7.0</v>
      </c>
      <c r="T93" s="5">
        <v>2.0</v>
      </c>
      <c r="U93" s="5">
        <v>6.0</v>
      </c>
      <c r="V93" s="6">
        <f t="shared" si="43"/>
        <v>2</v>
      </c>
      <c r="W93" s="5">
        <v>5.0</v>
      </c>
      <c r="X93" s="54">
        <f t="shared" si="44"/>
        <v>68</v>
      </c>
      <c r="Y93" s="55">
        <f t="shared" si="45"/>
        <v>4.533333333</v>
      </c>
    </row>
    <row r="94" ht="15.75" customHeight="1">
      <c r="A94" s="16">
        <v>90.0</v>
      </c>
      <c r="B94" s="5">
        <v>3.0</v>
      </c>
      <c r="C94" s="6">
        <f t="shared" si="37"/>
        <v>5</v>
      </c>
      <c r="D94" s="5">
        <v>5.0</v>
      </c>
      <c r="E94" s="5">
        <v>5.0</v>
      </c>
      <c r="F94" s="6">
        <f t="shared" si="38"/>
        <v>3</v>
      </c>
      <c r="G94" s="5">
        <v>3.0</v>
      </c>
      <c r="H94" s="6">
        <f t="shared" si="39"/>
        <v>5</v>
      </c>
      <c r="I94" s="5">
        <v>4.0</v>
      </c>
      <c r="J94" s="6">
        <f t="shared" si="40"/>
        <v>4</v>
      </c>
      <c r="K94" s="5">
        <v>3.0</v>
      </c>
      <c r="L94" s="5">
        <v>4.0</v>
      </c>
      <c r="M94" s="6">
        <f t="shared" si="41"/>
        <v>4</v>
      </c>
      <c r="N94" s="5">
        <v>6.0</v>
      </c>
      <c r="O94" s="5">
        <v>3.0</v>
      </c>
      <c r="P94" s="6">
        <f t="shared" si="42"/>
        <v>5</v>
      </c>
      <c r="Q94" s="5">
        <v>6.0</v>
      </c>
      <c r="R94" s="5">
        <v>4.0</v>
      </c>
      <c r="S94" s="5">
        <v>4.0</v>
      </c>
      <c r="T94" s="5">
        <v>6.0</v>
      </c>
      <c r="U94" s="5">
        <v>5.0</v>
      </c>
      <c r="V94" s="6">
        <f t="shared" si="43"/>
        <v>3</v>
      </c>
      <c r="W94" s="5">
        <v>6.0</v>
      </c>
      <c r="X94" s="54">
        <f t="shared" si="44"/>
        <v>69</v>
      </c>
      <c r="Y94" s="55">
        <f t="shared" si="45"/>
        <v>4.6</v>
      </c>
    </row>
    <row r="95" ht="15.75" customHeight="1">
      <c r="A95" s="16">
        <v>91.0</v>
      </c>
      <c r="B95" s="5">
        <v>2.0</v>
      </c>
      <c r="C95" s="6">
        <f t="shared" si="37"/>
        <v>6</v>
      </c>
      <c r="D95" s="5">
        <v>4.0</v>
      </c>
      <c r="E95" s="5">
        <v>2.0</v>
      </c>
      <c r="F95" s="6">
        <f t="shared" si="38"/>
        <v>6</v>
      </c>
      <c r="G95" s="5">
        <v>2.0</v>
      </c>
      <c r="H95" s="6">
        <f t="shared" si="39"/>
        <v>6</v>
      </c>
      <c r="I95" s="5">
        <v>6.0</v>
      </c>
      <c r="J95" s="6">
        <f t="shared" si="40"/>
        <v>2</v>
      </c>
      <c r="K95" s="5">
        <v>6.0</v>
      </c>
      <c r="L95" s="5">
        <v>4.0</v>
      </c>
      <c r="M95" s="6">
        <f t="shared" si="41"/>
        <v>4</v>
      </c>
      <c r="N95" s="5">
        <v>5.0</v>
      </c>
      <c r="O95" s="5">
        <v>3.0</v>
      </c>
      <c r="P95" s="6">
        <f t="shared" si="42"/>
        <v>5</v>
      </c>
      <c r="Q95" s="5">
        <v>6.0</v>
      </c>
      <c r="R95" s="5">
        <v>5.0</v>
      </c>
      <c r="S95" s="5">
        <v>7.0</v>
      </c>
      <c r="T95" s="5">
        <v>5.0</v>
      </c>
      <c r="U95" s="5">
        <v>3.0</v>
      </c>
      <c r="V95" s="6">
        <f t="shared" si="43"/>
        <v>5</v>
      </c>
      <c r="W95" s="5">
        <v>6.0</v>
      </c>
      <c r="X95" s="54">
        <f t="shared" si="44"/>
        <v>78</v>
      </c>
      <c r="Y95" s="55">
        <f t="shared" si="45"/>
        <v>5.2</v>
      </c>
    </row>
    <row r="96" ht="15.75" customHeight="1">
      <c r="A96" s="16">
        <v>92.0</v>
      </c>
      <c r="B96" s="5">
        <v>2.0</v>
      </c>
      <c r="C96" s="6">
        <f t="shared" si="37"/>
        <v>6</v>
      </c>
      <c r="D96" s="5">
        <v>6.0</v>
      </c>
      <c r="E96" s="5">
        <v>2.0</v>
      </c>
      <c r="F96" s="6">
        <f t="shared" si="38"/>
        <v>6</v>
      </c>
      <c r="G96" s="5">
        <v>1.0</v>
      </c>
      <c r="H96" s="6">
        <f t="shared" si="39"/>
        <v>7</v>
      </c>
      <c r="I96" s="5">
        <v>4.0</v>
      </c>
      <c r="J96" s="6">
        <f t="shared" si="40"/>
        <v>4</v>
      </c>
      <c r="K96" s="5">
        <v>6.0</v>
      </c>
      <c r="L96" s="5">
        <v>2.0</v>
      </c>
      <c r="M96" s="6">
        <f t="shared" si="41"/>
        <v>6</v>
      </c>
      <c r="N96" s="5">
        <v>7.0</v>
      </c>
      <c r="O96" s="5">
        <v>1.0</v>
      </c>
      <c r="P96" s="6">
        <f t="shared" si="42"/>
        <v>7</v>
      </c>
      <c r="Q96" s="5">
        <v>7.0</v>
      </c>
      <c r="R96" s="5">
        <v>7.0</v>
      </c>
      <c r="S96" s="5">
        <v>7.0</v>
      </c>
      <c r="T96" s="5">
        <v>6.0</v>
      </c>
      <c r="U96" s="5">
        <v>1.0</v>
      </c>
      <c r="V96" s="6">
        <f t="shared" si="43"/>
        <v>7</v>
      </c>
      <c r="W96" s="5">
        <v>6.0</v>
      </c>
      <c r="X96" s="54">
        <f t="shared" si="44"/>
        <v>95</v>
      </c>
      <c r="Y96" s="55">
        <f t="shared" si="45"/>
        <v>6.333333333</v>
      </c>
    </row>
    <row r="97" ht="15.75" customHeight="1">
      <c r="A97" s="16">
        <v>93.0</v>
      </c>
      <c r="B97" s="5">
        <v>2.0</v>
      </c>
      <c r="C97" s="6">
        <f t="shared" si="37"/>
        <v>6</v>
      </c>
      <c r="D97" s="5">
        <v>5.0</v>
      </c>
      <c r="E97" s="5">
        <v>2.0</v>
      </c>
      <c r="F97" s="6">
        <f t="shared" si="38"/>
        <v>6</v>
      </c>
      <c r="G97" s="5">
        <v>2.0</v>
      </c>
      <c r="H97" s="6">
        <f t="shared" si="39"/>
        <v>6</v>
      </c>
      <c r="I97" s="5">
        <v>6.0</v>
      </c>
      <c r="J97" s="6">
        <f t="shared" si="40"/>
        <v>2</v>
      </c>
      <c r="K97" s="5">
        <v>2.0</v>
      </c>
      <c r="L97" s="5">
        <v>2.0</v>
      </c>
      <c r="M97" s="6">
        <f t="shared" si="41"/>
        <v>6</v>
      </c>
      <c r="N97" s="5">
        <v>6.0</v>
      </c>
      <c r="O97" s="5">
        <v>4.0</v>
      </c>
      <c r="P97" s="6">
        <f t="shared" si="42"/>
        <v>4</v>
      </c>
      <c r="Q97" s="5">
        <v>3.0</v>
      </c>
      <c r="R97" s="5">
        <v>7.0</v>
      </c>
      <c r="S97" s="5">
        <v>6.0</v>
      </c>
      <c r="T97" s="5">
        <v>3.0</v>
      </c>
      <c r="U97" s="5">
        <v>6.0</v>
      </c>
      <c r="V97" s="6">
        <f t="shared" si="43"/>
        <v>2</v>
      </c>
      <c r="W97" s="5">
        <v>3.0</v>
      </c>
      <c r="X97" s="54">
        <f t="shared" si="44"/>
        <v>67</v>
      </c>
      <c r="Y97" s="55">
        <f t="shared" si="45"/>
        <v>4.466666667</v>
      </c>
    </row>
    <row r="98" ht="15.75" customHeight="1">
      <c r="A98" s="16">
        <v>94.0</v>
      </c>
      <c r="B98" s="5">
        <v>5.0</v>
      </c>
      <c r="C98" s="6">
        <f t="shared" si="37"/>
        <v>3</v>
      </c>
      <c r="D98" s="5">
        <v>3.0</v>
      </c>
      <c r="E98" s="5">
        <v>3.0</v>
      </c>
      <c r="F98" s="6">
        <f t="shared" si="38"/>
        <v>5</v>
      </c>
      <c r="G98" s="5">
        <v>5.0</v>
      </c>
      <c r="H98" s="6">
        <f t="shared" si="39"/>
        <v>3</v>
      </c>
      <c r="I98" s="5">
        <v>6.0</v>
      </c>
      <c r="J98" s="6">
        <f t="shared" si="40"/>
        <v>2</v>
      </c>
      <c r="K98" s="5">
        <v>2.0</v>
      </c>
      <c r="L98" s="5">
        <v>3.0</v>
      </c>
      <c r="M98" s="6">
        <f t="shared" si="41"/>
        <v>5</v>
      </c>
      <c r="N98" s="5">
        <v>3.0</v>
      </c>
      <c r="O98" s="5">
        <v>3.0</v>
      </c>
      <c r="P98" s="6">
        <f t="shared" si="42"/>
        <v>5</v>
      </c>
      <c r="Q98" s="5">
        <v>3.0</v>
      </c>
      <c r="R98" s="5">
        <v>2.0</v>
      </c>
      <c r="S98" s="5">
        <v>6.0</v>
      </c>
      <c r="T98" s="5">
        <v>2.0</v>
      </c>
      <c r="U98" s="5">
        <v>5.0</v>
      </c>
      <c r="V98" s="6">
        <f t="shared" si="43"/>
        <v>3</v>
      </c>
      <c r="W98" s="5">
        <v>4.0</v>
      </c>
      <c r="X98" s="54">
        <f t="shared" si="44"/>
        <v>51</v>
      </c>
      <c r="Y98" s="55">
        <f t="shared" si="45"/>
        <v>3.4</v>
      </c>
    </row>
    <row r="99" ht="15.75" customHeight="1">
      <c r="A99" s="26">
        <v>95.0</v>
      </c>
      <c r="B99" s="18"/>
      <c r="C99" s="11"/>
      <c r="D99" s="18"/>
      <c r="E99" s="18"/>
      <c r="F99" s="11"/>
      <c r="G99" s="18"/>
      <c r="H99" s="11"/>
      <c r="I99" s="18"/>
      <c r="J99" s="11"/>
      <c r="K99" s="18"/>
      <c r="L99" s="18"/>
      <c r="M99" s="11"/>
      <c r="N99" s="18"/>
      <c r="O99" s="18"/>
      <c r="P99" s="11"/>
      <c r="Q99" s="18"/>
      <c r="R99" s="18"/>
      <c r="S99" s="18"/>
      <c r="T99" s="18"/>
      <c r="U99" s="18"/>
      <c r="V99" s="11"/>
      <c r="W99" s="18"/>
      <c r="X99" s="11"/>
      <c r="Y99" s="11"/>
    </row>
    <row r="100" ht="15.75" customHeight="1">
      <c r="A100" s="16">
        <v>96.0</v>
      </c>
      <c r="B100" s="5">
        <v>4.0</v>
      </c>
      <c r="C100" s="6">
        <f t="shared" ref="C100:C117" si="46">8-B100</f>
        <v>4</v>
      </c>
      <c r="D100" s="5">
        <v>5.0</v>
      </c>
      <c r="E100" s="5">
        <v>2.0</v>
      </c>
      <c r="F100" s="6">
        <f t="shared" ref="F100:F117" si="47">8-E100</f>
        <v>6</v>
      </c>
      <c r="G100" s="5">
        <v>3.0</v>
      </c>
      <c r="H100" s="6">
        <f t="shared" ref="H100:H117" si="48">8-G100</f>
        <v>5</v>
      </c>
      <c r="I100" s="5">
        <v>3.0</v>
      </c>
      <c r="J100" s="6">
        <f t="shared" ref="J100:J117" si="49">8-I100</f>
        <v>5</v>
      </c>
      <c r="K100" s="5">
        <v>6.0</v>
      </c>
      <c r="L100" s="5">
        <v>5.0</v>
      </c>
      <c r="M100" s="6">
        <f t="shared" ref="M100:M117" si="50">8-L100</f>
        <v>3</v>
      </c>
      <c r="N100" s="5">
        <v>7.0</v>
      </c>
      <c r="O100" s="5">
        <v>2.0</v>
      </c>
      <c r="P100" s="6">
        <f t="shared" ref="P100:P117" si="51">8-O100</f>
        <v>6</v>
      </c>
      <c r="Q100" s="5">
        <v>6.0</v>
      </c>
      <c r="R100" s="5">
        <v>7.0</v>
      </c>
      <c r="S100" s="5">
        <v>7.0</v>
      </c>
      <c r="T100" s="5">
        <v>5.0</v>
      </c>
      <c r="U100" s="5">
        <v>5.0</v>
      </c>
      <c r="V100" s="6">
        <f t="shared" ref="V100:V117" si="52">8-U100</f>
        <v>3</v>
      </c>
      <c r="W100" s="5">
        <v>3.0</v>
      </c>
      <c r="X100" s="54">
        <f t="shared" ref="X100:X117" si="53">sum(C100+D100+F100+H100+J100+K100+M100+N100+P100+Q100+R100+S100+T100+V100+W100)</f>
        <v>78</v>
      </c>
      <c r="Y100" s="55">
        <f t="shared" ref="Y100:Y117" si="54">X100/15</f>
        <v>5.2</v>
      </c>
    </row>
    <row r="101" ht="15.75" customHeight="1">
      <c r="A101" s="16">
        <v>97.0</v>
      </c>
      <c r="B101" s="5">
        <v>2.0</v>
      </c>
      <c r="C101" s="6">
        <f t="shared" si="46"/>
        <v>6</v>
      </c>
      <c r="D101" s="5">
        <v>6.0</v>
      </c>
      <c r="E101" s="5">
        <v>4.0</v>
      </c>
      <c r="F101" s="6">
        <f t="shared" si="47"/>
        <v>4</v>
      </c>
      <c r="G101" s="5">
        <v>2.0</v>
      </c>
      <c r="H101" s="6">
        <f t="shared" si="48"/>
        <v>6</v>
      </c>
      <c r="I101" s="5">
        <v>5.0</v>
      </c>
      <c r="J101" s="6">
        <f t="shared" si="49"/>
        <v>3</v>
      </c>
      <c r="K101" s="5">
        <v>7.0</v>
      </c>
      <c r="L101" s="5">
        <v>1.0</v>
      </c>
      <c r="M101" s="6">
        <f t="shared" si="50"/>
        <v>7</v>
      </c>
      <c r="N101" s="5">
        <v>7.0</v>
      </c>
      <c r="O101" s="5">
        <v>1.0</v>
      </c>
      <c r="P101" s="6">
        <f t="shared" si="51"/>
        <v>7</v>
      </c>
      <c r="Q101" s="5">
        <v>3.0</v>
      </c>
      <c r="R101" s="5">
        <v>7.0</v>
      </c>
      <c r="S101" s="5">
        <v>7.0</v>
      </c>
      <c r="T101" s="5">
        <v>7.0</v>
      </c>
      <c r="U101" s="5">
        <v>3.0</v>
      </c>
      <c r="V101" s="6">
        <f t="shared" si="52"/>
        <v>5</v>
      </c>
      <c r="W101" s="5">
        <v>5.0</v>
      </c>
      <c r="X101" s="54">
        <f t="shared" si="53"/>
        <v>87</v>
      </c>
      <c r="Y101" s="55">
        <f t="shared" si="54"/>
        <v>5.8</v>
      </c>
    </row>
    <row r="102" ht="15.75" customHeight="1">
      <c r="A102" s="16">
        <v>98.0</v>
      </c>
      <c r="B102" s="5">
        <v>3.0</v>
      </c>
      <c r="C102" s="6">
        <f t="shared" si="46"/>
        <v>5</v>
      </c>
      <c r="D102" s="5">
        <v>5.0</v>
      </c>
      <c r="E102" s="5">
        <v>3.0</v>
      </c>
      <c r="F102" s="6">
        <f t="shared" si="47"/>
        <v>5</v>
      </c>
      <c r="G102" s="5">
        <v>2.0</v>
      </c>
      <c r="H102" s="6">
        <f t="shared" si="48"/>
        <v>6</v>
      </c>
      <c r="I102" s="5">
        <v>6.0</v>
      </c>
      <c r="J102" s="6">
        <f t="shared" si="49"/>
        <v>2</v>
      </c>
      <c r="K102" s="5">
        <v>4.0</v>
      </c>
      <c r="L102" s="5">
        <v>6.0</v>
      </c>
      <c r="M102" s="6">
        <f t="shared" si="50"/>
        <v>2</v>
      </c>
      <c r="N102" s="5">
        <v>6.0</v>
      </c>
      <c r="O102" s="5">
        <v>6.0</v>
      </c>
      <c r="P102" s="6">
        <f t="shared" si="51"/>
        <v>2</v>
      </c>
      <c r="Q102" s="5">
        <v>4.0</v>
      </c>
      <c r="R102" s="5">
        <v>4.0</v>
      </c>
      <c r="S102" s="5">
        <v>6.0</v>
      </c>
      <c r="T102" s="5">
        <v>2.0</v>
      </c>
      <c r="U102" s="5">
        <v>4.0</v>
      </c>
      <c r="V102" s="6">
        <f t="shared" si="52"/>
        <v>4</v>
      </c>
      <c r="W102" s="5">
        <v>5.0</v>
      </c>
      <c r="X102" s="54">
        <f t="shared" si="53"/>
        <v>62</v>
      </c>
      <c r="Y102" s="55">
        <f t="shared" si="54"/>
        <v>4.133333333</v>
      </c>
    </row>
    <row r="103" ht="15.75" customHeight="1">
      <c r="A103" s="16">
        <v>99.0</v>
      </c>
      <c r="B103" s="5">
        <v>3.0</v>
      </c>
      <c r="C103" s="6">
        <f t="shared" si="46"/>
        <v>5</v>
      </c>
      <c r="D103" s="5">
        <v>3.0</v>
      </c>
      <c r="E103" s="5">
        <v>4.0</v>
      </c>
      <c r="F103" s="6">
        <f t="shared" si="47"/>
        <v>4</v>
      </c>
      <c r="G103" s="5">
        <v>2.0</v>
      </c>
      <c r="H103" s="6">
        <f t="shared" si="48"/>
        <v>6</v>
      </c>
      <c r="I103" s="5">
        <v>3.0</v>
      </c>
      <c r="J103" s="6">
        <f t="shared" si="49"/>
        <v>5</v>
      </c>
      <c r="K103" s="5">
        <v>3.0</v>
      </c>
      <c r="L103" s="5">
        <v>2.0</v>
      </c>
      <c r="M103" s="6">
        <f t="shared" si="50"/>
        <v>6</v>
      </c>
      <c r="N103" s="5">
        <v>6.0</v>
      </c>
      <c r="O103" s="5">
        <v>2.0</v>
      </c>
      <c r="P103" s="6">
        <f t="shared" si="51"/>
        <v>6</v>
      </c>
      <c r="Q103" s="5">
        <v>6.0</v>
      </c>
      <c r="R103" s="5">
        <v>5.0</v>
      </c>
      <c r="S103" s="5">
        <v>6.0</v>
      </c>
      <c r="T103" s="5">
        <v>6.0</v>
      </c>
      <c r="U103" s="5">
        <v>5.0</v>
      </c>
      <c r="V103" s="6">
        <f t="shared" si="52"/>
        <v>3</v>
      </c>
      <c r="W103" s="5">
        <v>6.0</v>
      </c>
      <c r="X103" s="54">
        <f t="shared" si="53"/>
        <v>76</v>
      </c>
      <c r="Y103" s="55">
        <f t="shared" si="54"/>
        <v>5.066666667</v>
      </c>
    </row>
    <row r="104" ht="15.75" customHeight="1">
      <c r="A104" s="16">
        <v>100.0</v>
      </c>
      <c r="B104" s="5">
        <v>5.0</v>
      </c>
      <c r="C104" s="6">
        <f t="shared" si="46"/>
        <v>3</v>
      </c>
      <c r="D104" s="5">
        <v>1.0</v>
      </c>
      <c r="E104" s="5">
        <v>1.0</v>
      </c>
      <c r="F104" s="6">
        <f t="shared" si="47"/>
        <v>7</v>
      </c>
      <c r="G104" s="5">
        <v>1.0</v>
      </c>
      <c r="H104" s="6">
        <f t="shared" si="48"/>
        <v>7</v>
      </c>
      <c r="I104" s="5">
        <v>7.0</v>
      </c>
      <c r="J104" s="6">
        <f t="shared" si="49"/>
        <v>1</v>
      </c>
      <c r="K104" s="5">
        <v>6.0</v>
      </c>
      <c r="L104" s="5">
        <v>4.0</v>
      </c>
      <c r="M104" s="6">
        <f t="shared" si="50"/>
        <v>4</v>
      </c>
      <c r="N104" s="5">
        <v>7.0</v>
      </c>
      <c r="O104" s="5">
        <v>4.0</v>
      </c>
      <c r="P104" s="6">
        <f t="shared" si="51"/>
        <v>4</v>
      </c>
      <c r="Q104" s="5">
        <v>3.0</v>
      </c>
      <c r="R104" s="5">
        <v>4.0</v>
      </c>
      <c r="S104" s="5">
        <v>7.0</v>
      </c>
      <c r="T104" s="5">
        <v>3.0</v>
      </c>
      <c r="U104" s="5">
        <v>1.0</v>
      </c>
      <c r="V104" s="6">
        <f t="shared" si="52"/>
        <v>7</v>
      </c>
      <c r="W104" s="5">
        <v>6.0</v>
      </c>
      <c r="X104" s="54">
        <f t="shared" si="53"/>
        <v>70</v>
      </c>
      <c r="Y104" s="55">
        <f t="shared" si="54"/>
        <v>4.666666667</v>
      </c>
    </row>
    <row r="105" ht="15.75" customHeight="1">
      <c r="A105" s="16">
        <v>101.0</v>
      </c>
      <c r="B105" s="5">
        <v>2.0</v>
      </c>
      <c r="C105" s="6">
        <f t="shared" si="46"/>
        <v>6</v>
      </c>
      <c r="D105" s="5">
        <v>7.0</v>
      </c>
      <c r="E105" s="5">
        <v>3.0</v>
      </c>
      <c r="F105" s="6">
        <f t="shared" si="47"/>
        <v>5</v>
      </c>
      <c r="G105" s="5">
        <v>2.0</v>
      </c>
      <c r="H105" s="6">
        <f t="shared" si="48"/>
        <v>6</v>
      </c>
      <c r="I105" s="5">
        <v>6.0</v>
      </c>
      <c r="J105" s="6">
        <f t="shared" si="49"/>
        <v>2</v>
      </c>
      <c r="K105" s="5">
        <v>7.0</v>
      </c>
      <c r="L105" s="5">
        <v>1.0</v>
      </c>
      <c r="M105" s="6">
        <f t="shared" si="50"/>
        <v>7</v>
      </c>
      <c r="N105" s="5">
        <v>7.0</v>
      </c>
      <c r="O105" s="5">
        <v>1.0</v>
      </c>
      <c r="P105" s="6">
        <f t="shared" si="51"/>
        <v>7</v>
      </c>
      <c r="Q105" s="5">
        <v>6.0</v>
      </c>
      <c r="R105" s="5">
        <v>6.0</v>
      </c>
      <c r="S105" s="5">
        <v>7.0</v>
      </c>
      <c r="T105" s="5">
        <v>7.0</v>
      </c>
      <c r="U105" s="5">
        <v>2.0</v>
      </c>
      <c r="V105" s="6">
        <f t="shared" si="52"/>
        <v>6</v>
      </c>
      <c r="W105" s="5">
        <v>7.0</v>
      </c>
      <c r="X105" s="54">
        <f t="shared" si="53"/>
        <v>93</v>
      </c>
      <c r="Y105" s="55">
        <f t="shared" si="54"/>
        <v>6.2</v>
      </c>
    </row>
    <row r="106" ht="15.75" customHeight="1">
      <c r="A106" s="16">
        <v>102.0</v>
      </c>
      <c r="B106" s="5">
        <v>2.0</v>
      </c>
      <c r="C106" s="6">
        <f t="shared" si="46"/>
        <v>6</v>
      </c>
      <c r="D106" s="5">
        <v>6.0</v>
      </c>
      <c r="E106" s="5">
        <v>2.0</v>
      </c>
      <c r="F106" s="6">
        <f t="shared" si="47"/>
        <v>6</v>
      </c>
      <c r="G106" s="5">
        <v>2.0</v>
      </c>
      <c r="H106" s="6">
        <f t="shared" si="48"/>
        <v>6</v>
      </c>
      <c r="I106" s="5">
        <v>1.0</v>
      </c>
      <c r="J106" s="6">
        <f t="shared" si="49"/>
        <v>7</v>
      </c>
      <c r="K106" s="5">
        <v>6.0</v>
      </c>
      <c r="L106" s="5">
        <v>1.0</v>
      </c>
      <c r="M106" s="6">
        <f t="shared" si="50"/>
        <v>7</v>
      </c>
      <c r="N106" s="5">
        <v>7.0</v>
      </c>
      <c r="O106" s="5">
        <v>1.0</v>
      </c>
      <c r="P106" s="6">
        <f t="shared" si="51"/>
        <v>7</v>
      </c>
      <c r="Q106" s="5">
        <v>3.0</v>
      </c>
      <c r="R106" s="5">
        <v>5.0</v>
      </c>
      <c r="S106" s="5">
        <v>7.0</v>
      </c>
      <c r="T106" s="5">
        <v>6.0</v>
      </c>
      <c r="U106" s="5">
        <v>2.0</v>
      </c>
      <c r="V106" s="6">
        <f t="shared" si="52"/>
        <v>6</v>
      </c>
      <c r="W106" s="5">
        <v>5.0</v>
      </c>
      <c r="X106" s="54">
        <f t="shared" si="53"/>
        <v>90</v>
      </c>
      <c r="Y106" s="55">
        <f t="shared" si="54"/>
        <v>6</v>
      </c>
    </row>
    <row r="107" ht="15.75" customHeight="1">
      <c r="A107" s="56">
        <v>103.0</v>
      </c>
      <c r="B107" s="5">
        <v>2.0</v>
      </c>
      <c r="C107" s="6">
        <f t="shared" si="46"/>
        <v>6</v>
      </c>
      <c r="D107" s="5">
        <v>6.0</v>
      </c>
      <c r="E107" s="5">
        <v>3.0</v>
      </c>
      <c r="F107" s="6">
        <f t="shared" si="47"/>
        <v>5</v>
      </c>
      <c r="G107" s="5">
        <v>1.0</v>
      </c>
      <c r="H107" s="6">
        <f t="shared" si="48"/>
        <v>7</v>
      </c>
      <c r="I107" s="5">
        <v>2.0</v>
      </c>
      <c r="J107" s="6">
        <f t="shared" si="49"/>
        <v>6</v>
      </c>
      <c r="K107" s="5">
        <v>6.0</v>
      </c>
      <c r="L107" s="5">
        <v>1.0</v>
      </c>
      <c r="M107" s="6">
        <f t="shared" si="50"/>
        <v>7</v>
      </c>
      <c r="N107" s="5">
        <v>7.0</v>
      </c>
      <c r="O107" s="5">
        <v>1.0</v>
      </c>
      <c r="P107" s="6">
        <f t="shared" si="51"/>
        <v>7</v>
      </c>
      <c r="Q107" s="5">
        <v>6.0</v>
      </c>
      <c r="R107" s="5">
        <v>7.0</v>
      </c>
      <c r="S107" s="5">
        <v>7.0</v>
      </c>
      <c r="T107" s="5">
        <v>7.0</v>
      </c>
      <c r="U107" s="5">
        <v>2.0</v>
      </c>
      <c r="V107" s="6">
        <f t="shared" si="52"/>
        <v>6</v>
      </c>
      <c r="W107" s="5">
        <v>7.0</v>
      </c>
      <c r="X107" s="54">
        <f t="shared" si="53"/>
        <v>97</v>
      </c>
      <c r="Y107" s="55">
        <f t="shared" si="54"/>
        <v>6.466666667</v>
      </c>
    </row>
    <row r="108" ht="15.75" customHeight="1">
      <c r="A108" s="56">
        <v>104.0</v>
      </c>
      <c r="B108" s="57">
        <v>4.0</v>
      </c>
      <c r="C108" s="6">
        <f t="shared" si="46"/>
        <v>4</v>
      </c>
      <c r="D108" s="57">
        <v>7.0</v>
      </c>
      <c r="E108" s="57">
        <v>1.0</v>
      </c>
      <c r="F108" s="6">
        <f t="shared" si="47"/>
        <v>7</v>
      </c>
      <c r="G108" s="57">
        <v>1.0</v>
      </c>
      <c r="H108" s="6">
        <f t="shared" si="48"/>
        <v>7</v>
      </c>
      <c r="I108" s="57">
        <v>1.0</v>
      </c>
      <c r="J108" s="6">
        <f t="shared" si="49"/>
        <v>7</v>
      </c>
      <c r="K108" s="57">
        <v>3.0</v>
      </c>
      <c r="L108" s="57">
        <v>4.0</v>
      </c>
      <c r="M108" s="6">
        <f t="shared" si="50"/>
        <v>4</v>
      </c>
      <c r="N108" s="57">
        <v>7.0</v>
      </c>
      <c r="O108" s="57">
        <v>1.0</v>
      </c>
      <c r="P108" s="6">
        <f t="shared" si="51"/>
        <v>7</v>
      </c>
      <c r="Q108" s="57">
        <v>1.0</v>
      </c>
      <c r="R108" s="57">
        <v>1.0</v>
      </c>
      <c r="S108" s="57">
        <v>7.0</v>
      </c>
      <c r="T108" s="57">
        <v>7.0</v>
      </c>
      <c r="U108" s="57">
        <v>3.0</v>
      </c>
      <c r="V108" s="6">
        <f t="shared" si="52"/>
        <v>5</v>
      </c>
      <c r="W108" s="57">
        <v>7.0</v>
      </c>
      <c r="X108" s="54">
        <f t="shared" si="53"/>
        <v>81</v>
      </c>
      <c r="Y108" s="55">
        <f t="shared" si="54"/>
        <v>5.4</v>
      </c>
    </row>
    <row r="109" ht="15.75" customHeight="1">
      <c r="A109" s="56">
        <v>105.0</v>
      </c>
      <c r="B109" s="57">
        <v>2.0</v>
      </c>
      <c r="C109" s="6">
        <f t="shared" si="46"/>
        <v>6</v>
      </c>
      <c r="D109" s="57">
        <v>2.0</v>
      </c>
      <c r="E109" s="57">
        <v>5.0</v>
      </c>
      <c r="F109" s="6">
        <f t="shared" si="47"/>
        <v>3</v>
      </c>
      <c r="G109" s="57">
        <v>4.0</v>
      </c>
      <c r="H109" s="6">
        <f t="shared" si="48"/>
        <v>4</v>
      </c>
      <c r="I109" s="57">
        <v>7.0</v>
      </c>
      <c r="J109" s="6">
        <f t="shared" si="49"/>
        <v>1</v>
      </c>
      <c r="K109" s="57">
        <v>4.0</v>
      </c>
      <c r="L109" s="57">
        <v>3.0</v>
      </c>
      <c r="M109" s="6">
        <f t="shared" si="50"/>
        <v>5</v>
      </c>
      <c r="N109" s="57">
        <v>5.0</v>
      </c>
      <c r="O109" s="57">
        <v>3.0</v>
      </c>
      <c r="P109" s="6">
        <f t="shared" si="51"/>
        <v>5</v>
      </c>
      <c r="Q109" s="57">
        <v>1.0</v>
      </c>
      <c r="R109" s="57">
        <v>6.0</v>
      </c>
      <c r="S109" s="57">
        <v>4.0</v>
      </c>
      <c r="T109" s="57">
        <v>1.0</v>
      </c>
      <c r="U109" s="57">
        <v>7.0</v>
      </c>
      <c r="V109" s="6">
        <f t="shared" si="52"/>
        <v>1</v>
      </c>
      <c r="W109" s="57">
        <v>4.0</v>
      </c>
      <c r="X109" s="54">
        <f t="shared" si="53"/>
        <v>52</v>
      </c>
      <c r="Y109" s="55">
        <f t="shared" si="54"/>
        <v>3.466666667</v>
      </c>
    </row>
    <row r="110" ht="15.75" customHeight="1">
      <c r="A110" s="56">
        <v>106.0</v>
      </c>
      <c r="B110" s="5">
        <v>1.0</v>
      </c>
      <c r="C110" s="6">
        <f t="shared" si="46"/>
        <v>7</v>
      </c>
      <c r="D110" s="5">
        <v>2.0</v>
      </c>
      <c r="E110" s="5">
        <v>3.0</v>
      </c>
      <c r="F110" s="6">
        <f t="shared" si="47"/>
        <v>5</v>
      </c>
      <c r="G110" s="5">
        <v>1.0</v>
      </c>
      <c r="H110" s="6">
        <f t="shared" si="48"/>
        <v>7</v>
      </c>
      <c r="I110" s="5">
        <v>5.0</v>
      </c>
      <c r="J110" s="6">
        <f t="shared" si="49"/>
        <v>3</v>
      </c>
      <c r="K110" s="5">
        <v>6.0</v>
      </c>
      <c r="L110" s="5">
        <v>7.0</v>
      </c>
      <c r="M110" s="6">
        <f t="shared" si="50"/>
        <v>1</v>
      </c>
      <c r="N110" s="5">
        <v>7.0</v>
      </c>
      <c r="O110" s="5">
        <v>2.0</v>
      </c>
      <c r="P110" s="6">
        <f t="shared" si="51"/>
        <v>6</v>
      </c>
      <c r="Q110" s="5">
        <v>7.0</v>
      </c>
      <c r="R110" s="5">
        <v>6.0</v>
      </c>
      <c r="S110" s="5">
        <v>6.0</v>
      </c>
      <c r="T110" s="5">
        <v>6.0</v>
      </c>
      <c r="U110" s="5">
        <v>2.0</v>
      </c>
      <c r="V110" s="6">
        <f t="shared" si="52"/>
        <v>6</v>
      </c>
      <c r="W110" s="5">
        <v>6.0</v>
      </c>
      <c r="X110" s="54">
        <f t="shared" si="53"/>
        <v>81</v>
      </c>
      <c r="Y110" s="55">
        <f t="shared" si="54"/>
        <v>5.4</v>
      </c>
    </row>
    <row r="111" ht="15.75" customHeight="1">
      <c r="A111" s="56">
        <v>107.0</v>
      </c>
      <c r="B111" s="5">
        <v>2.0</v>
      </c>
      <c r="C111" s="6">
        <f t="shared" si="46"/>
        <v>6</v>
      </c>
      <c r="D111" s="5">
        <v>1.0</v>
      </c>
      <c r="E111" s="5">
        <v>2.0</v>
      </c>
      <c r="F111" s="6">
        <f t="shared" si="47"/>
        <v>6</v>
      </c>
      <c r="G111" s="5">
        <v>2.0</v>
      </c>
      <c r="H111" s="6">
        <f t="shared" si="48"/>
        <v>6</v>
      </c>
      <c r="I111" s="5">
        <v>2.0</v>
      </c>
      <c r="J111" s="6">
        <f t="shared" si="49"/>
        <v>6</v>
      </c>
      <c r="K111" s="5">
        <v>4.0</v>
      </c>
      <c r="L111" s="5">
        <v>3.0</v>
      </c>
      <c r="M111" s="6">
        <f t="shared" si="50"/>
        <v>5</v>
      </c>
      <c r="N111" s="5">
        <v>7.0</v>
      </c>
      <c r="O111" s="5">
        <v>2.0</v>
      </c>
      <c r="P111" s="6">
        <f t="shared" si="51"/>
        <v>6</v>
      </c>
      <c r="Q111" s="5">
        <v>7.0</v>
      </c>
      <c r="R111" s="5">
        <v>7.0</v>
      </c>
      <c r="S111" s="5">
        <v>7.0</v>
      </c>
      <c r="T111" s="5">
        <v>7.0</v>
      </c>
      <c r="U111" s="5">
        <v>5.0</v>
      </c>
      <c r="V111" s="6">
        <f t="shared" si="52"/>
        <v>3</v>
      </c>
      <c r="W111" s="5">
        <v>7.0</v>
      </c>
      <c r="X111" s="54">
        <f t="shared" si="53"/>
        <v>85</v>
      </c>
      <c r="Y111" s="55">
        <f t="shared" si="54"/>
        <v>5.666666667</v>
      </c>
    </row>
    <row r="112" ht="15.75" customHeight="1">
      <c r="A112" s="56">
        <v>108.0</v>
      </c>
      <c r="B112" s="5">
        <v>1.0</v>
      </c>
      <c r="C112" s="6">
        <f t="shared" si="46"/>
        <v>7</v>
      </c>
      <c r="D112" s="5">
        <v>4.0</v>
      </c>
      <c r="E112" s="5">
        <v>4.0</v>
      </c>
      <c r="F112" s="6">
        <f t="shared" si="47"/>
        <v>4</v>
      </c>
      <c r="G112" s="5">
        <v>1.0</v>
      </c>
      <c r="H112" s="6">
        <f t="shared" si="48"/>
        <v>7</v>
      </c>
      <c r="I112" s="5">
        <v>3.0</v>
      </c>
      <c r="J112" s="6">
        <f t="shared" si="49"/>
        <v>5</v>
      </c>
      <c r="K112" s="5">
        <v>5.0</v>
      </c>
      <c r="L112" s="5">
        <v>1.0</v>
      </c>
      <c r="M112" s="6">
        <f t="shared" si="50"/>
        <v>7</v>
      </c>
      <c r="N112" s="5">
        <v>6.0</v>
      </c>
      <c r="O112" s="5">
        <v>2.0</v>
      </c>
      <c r="P112" s="6">
        <f t="shared" si="51"/>
        <v>6</v>
      </c>
      <c r="Q112" s="5">
        <v>3.0</v>
      </c>
      <c r="R112" s="5">
        <v>3.0</v>
      </c>
      <c r="S112" s="5">
        <v>6.0</v>
      </c>
      <c r="T112" s="5">
        <v>7.0</v>
      </c>
      <c r="U112" s="5">
        <v>1.0</v>
      </c>
      <c r="V112" s="6">
        <f t="shared" si="52"/>
        <v>7</v>
      </c>
      <c r="W112" s="5">
        <v>7.0</v>
      </c>
      <c r="X112" s="54">
        <f t="shared" si="53"/>
        <v>84</v>
      </c>
      <c r="Y112" s="55">
        <f t="shared" si="54"/>
        <v>5.6</v>
      </c>
    </row>
    <row r="113" ht="15.75" customHeight="1">
      <c r="A113" s="56">
        <v>109.0</v>
      </c>
      <c r="B113" s="5">
        <v>2.0</v>
      </c>
      <c r="C113" s="6">
        <f t="shared" si="46"/>
        <v>6</v>
      </c>
      <c r="D113" s="5">
        <v>1.0</v>
      </c>
      <c r="E113" s="5">
        <v>2.0</v>
      </c>
      <c r="F113" s="6">
        <f t="shared" si="47"/>
        <v>6</v>
      </c>
      <c r="G113" s="5">
        <v>4.0</v>
      </c>
      <c r="H113" s="6">
        <f t="shared" si="48"/>
        <v>4</v>
      </c>
      <c r="I113" s="5">
        <v>7.0</v>
      </c>
      <c r="J113" s="6">
        <f t="shared" si="49"/>
        <v>1</v>
      </c>
      <c r="K113" s="5">
        <v>3.0</v>
      </c>
      <c r="L113" s="5">
        <v>4.0</v>
      </c>
      <c r="M113" s="6">
        <f t="shared" si="50"/>
        <v>4</v>
      </c>
      <c r="N113" s="5">
        <v>3.0</v>
      </c>
      <c r="O113" s="5">
        <v>4.0</v>
      </c>
      <c r="P113" s="6">
        <f t="shared" si="51"/>
        <v>4</v>
      </c>
      <c r="Q113" s="5">
        <v>3.0</v>
      </c>
      <c r="R113" s="5">
        <v>5.0</v>
      </c>
      <c r="S113" s="5">
        <v>7.0</v>
      </c>
      <c r="T113" s="5">
        <v>4.0</v>
      </c>
      <c r="U113" s="5">
        <v>5.0</v>
      </c>
      <c r="V113" s="6">
        <f t="shared" si="52"/>
        <v>3</v>
      </c>
      <c r="W113" s="5">
        <v>5.0</v>
      </c>
      <c r="X113" s="54">
        <f t="shared" si="53"/>
        <v>59</v>
      </c>
      <c r="Y113" s="55">
        <f t="shared" si="54"/>
        <v>3.933333333</v>
      </c>
    </row>
    <row r="114" ht="15.75" customHeight="1">
      <c r="A114" s="56">
        <v>110.0</v>
      </c>
      <c r="B114" s="5">
        <v>6.0</v>
      </c>
      <c r="C114" s="6">
        <f t="shared" si="46"/>
        <v>2</v>
      </c>
      <c r="D114" s="5">
        <v>2.0</v>
      </c>
      <c r="E114" s="5">
        <v>6.0</v>
      </c>
      <c r="F114" s="6">
        <f t="shared" si="47"/>
        <v>2</v>
      </c>
      <c r="G114" s="5">
        <v>7.0</v>
      </c>
      <c r="H114" s="6">
        <f t="shared" si="48"/>
        <v>1</v>
      </c>
      <c r="I114" s="5">
        <v>1.0</v>
      </c>
      <c r="J114" s="6">
        <f t="shared" si="49"/>
        <v>7</v>
      </c>
      <c r="K114" s="5">
        <v>2.0</v>
      </c>
      <c r="L114" s="5">
        <v>6.0</v>
      </c>
      <c r="M114" s="6">
        <f t="shared" si="50"/>
        <v>2</v>
      </c>
      <c r="N114" s="5">
        <v>2.0</v>
      </c>
      <c r="O114" s="5">
        <v>6.0</v>
      </c>
      <c r="P114" s="6">
        <f t="shared" si="51"/>
        <v>2</v>
      </c>
      <c r="Q114" s="5">
        <v>6.0</v>
      </c>
      <c r="R114" s="5">
        <v>2.0</v>
      </c>
      <c r="S114" s="5">
        <v>2.0</v>
      </c>
      <c r="T114" s="5">
        <v>2.0</v>
      </c>
      <c r="U114" s="5">
        <v>5.0</v>
      </c>
      <c r="V114" s="6">
        <f t="shared" si="52"/>
        <v>3</v>
      </c>
      <c r="W114" s="5">
        <v>2.0</v>
      </c>
      <c r="X114" s="54">
        <f t="shared" si="53"/>
        <v>39</v>
      </c>
      <c r="Y114" s="55">
        <f t="shared" si="54"/>
        <v>2.6</v>
      </c>
    </row>
    <row r="115" ht="15.75" customHeight="1">
      <c r="A115" s="56">
        <v>111.0</v>
      </c>
      <c r="B115" s="5">
        <v>4.0</v>
      </c>
      <c r="C115" s="6">
        <f t="shared" si="46"/>
        <v>4</v>
      </c>
      <c r="D115" s="5">
        <v>3.0</v>
      </c>
      <c r="E115" s="5">
        <v>6.0</v>
      </c>
      <c r="F115" s="6">
        <f t="shared" si="47"/>
        <v>2</v>
      </c>
      <c r="G115" s="5">
        <v>5.0</v>
      </c>
      <c r="H115" s="6">
        <f t="shared" si="48"/>
        <v>3</v>
      </c>
      <c r="I115" s="5">
        <v>6.0</v>
      </c>
      <c r="J115" s="6">
        <f t="shared" si="49"/>
        <v>2</v>
      </c>
      <c r="K115" s="5">
        <v>3.0</v>
      </c>
      <c r="L115" s="5">
        <v>6.0</v>
      </c>
      <c r="M115" s="6">
        <f t="shared" si="50"/>
        <v>2</v>
      </c>
      <c r="N115" s="5">
        <v>3.0</v>
      </c>
      <c r="O115" s="5">
        <v>6.0</v>
      </c>
      <c r="P115" s="6">
        <f t="shared" si="51"/>
        <v>2</v>
      </c>
      <c r="Q115" s="5">
        <v>3.0</v>
      </c>
      <c r="R115" s="5">
        <v>4.0</v>
      </c>
      <c r="S115" s="5">
        <v>4.0</v>
      </c>
      <c r="T115" s="5">
        <v>5.0</v>
      </c>
      <c r="U115" s="5">
        <v>7.0</v>
      </c>
      <c r="V115" s="6">
        <f t="shared" si="52"/>
        <v>1</v>
      </c>
      <c r="W115" s="5">
        <v>4.0</v>
      </c>
      <c r="X115" s="54">
        <f t="shared" si="53"/>
        <v>45</v>
      </c>
      <c r="Y115" s="55">
        <f t="shared" si="54"/>
        <v>3</v>
      </c>
    </row>
    <row r="116" ht="15.75" customHeight="1">
      <c r="A116" s="56">
        <v>112.0</v>
      </c>
      <c r="B116" s="5">
        <v>1.0</v>
      </c>
      <c r="C116" s="6">
        <f t="shared" si="46"/>
        <v>7</v>
      </c>
      <c r="D116" s="5">
        <v>5.0</v>
      </c>
      <c r="E116" s="5">
        <v>3.0</v>
      </c>
      <c r="F116" s="6">
        <f t="shared" si="47"/>
        <v>5</v>
      </c>
      <c r="G116" s="5">
        <v>2.0</v>
      </c>
      <c r="H116" s="6">
        <f t="shared" si="48"/>
        <v>6</v>
      </c>
      <c r="I116" s="5">
        <v>1.0</v>
      </c>
      <c r="J116" s="6">
        <f t="shared" si="49"/>
        <v>7</v>
      </c>
      <c r="K116" s="5">
        <v>6.0</v>
      </c>
      <c r="L116" s="5">
        <v>1.0</v>
      </c>
      <c r="M116" s="6">
        <f t="shared" si="50"/>
        <v>7</v>
      </c>
      <c r="N116" s="5">
        <v>7.0</v>
      </c>
      <c r="O116" s="5">
        <v>1.0</v>
      </c>
      <c r="P116" s="6">
        <f t="shared" si="51"/>
        <v>7</v>
      </c>
      <c r="Q116" s="5">
        <v>5.0</v>
      </c>
      <c r="R116" s="5">
        <v>7.0</v>
      </c>
      <c r="S116" s="5">
        <v>7.0</v>
      </c>
      <c r="T116" s="5">
        <v>7.0</v>
      </c>
      <c r="U116" s="5">
        <v>3.0</v>
      </c>
      <c r="V116" s="6">
        <f t="shared" si="52"/>
        <v>5</v>
      </c>
      <c r="W116" s="5">
        <v>7.0</v>
      </c>
      <c r="X116" s="54">
        <f t="shared" si="53"/>
        <v>95</v>
      </c>
      <c r="Y116" s="55">
        <f t="shared" si="54"/>
        <v>6.333333333</v>
      </c>
    </row>
    <row r="117" ht="15.75" customHeight="1">
      <c r="A117" s="56">
        <v>113.0</v>
      </c>
      <c r="B117" s="5">
        <v>5.0</v>
      </c>
      <c r="C117" s="6">
        <f t="shared" si="46"/>
        <v>3</v>
      </c>
      <c r="D117" s="5">
        <v>4.0</v>
      </c>
      <c r="E117" s="5">
        <v>6.0</v>
      </c>
      <c r="F117" s="6">
        <f t="shared" si="47"/>
        <v>2</v>
      </c>
      <c r="G117" s="5">
        <v>6.0</v>
      </c>
      <c r="H117" s="6">
        <f t="shared" si="48"/>
        <v>2</v>
      </c>
      <c r="I117" s="5">
        <v>6.0</v>
      </c>
      <c r="J117" s="6">
        <f t="shared" si="49"/>
        <v>2</v>
      </c>
      <c r="K117" s="5">
        <v>2.0</v>
      </c>
      <c r="L117" s="5">
        <v>5.0</v>
      </c>
      <c r="M117" s="6">
        <f t="shared" si="50"/>
        <v>3</v>
      </c>
      <c r="N117" s="5">
        <v>3.0</v>
      </c>
      <c r="O117" s="5">
        <v>5.0</v>
      </c>
      <c r="P117" s="6">
        <f t="shared" si="51"/>
        <v>3</v>
      </c>
      <c r="Q117" s="5">
        <v>5.0</v>
      </c>
      <c r="R117" s="5">
        <v>2.0</v>
      </c>
      <c r="S117" s="5">
        <v>4.0</v>
      </c>
      <c r="T117" s="5">
        <v>3.0</v>
      </c>
      <c r="U117" s="5">
        <v>6.0</v>
      </c>
      <c r="V117" s="6">
        <f t="shared" si="52"/>
        <v>2</v>
      </c>
      <c r="W117" s="5">
        <v>3.0</v>
      </c>
      <c r="X117" s="54">
        <f t="shared" si="53"/>
        <v>43</v>
      </c>
      <c r="Y117" s="55">
        <f t="shared" si="54"/>
        <v>2.866666667</v>
      </c>
    </row>
    <row r="118" ht="15.75" customHeight="1">
      <c r="A118" s="26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1"/>
      <c r="Y118" s="11"/>
    </row>
    <row r="119" ht="15.75" customHeight="1">
      <c r="A119" s="16">
        <v>200.0</v>
      </c>
      <c r="B119" s="5">
        <v>1.0</v>
      </c>
      <c r="C119" s="6">
        <f t="shared" ref="C119:C120" si="55">8-B119</f>
        <v>7</v>
      </c>
      <c r="D119" s="5">
        <v>6.0</v>
      </c>
      <c r="E119" s="5">
        <v>3.0</v>
      </c>
      <c r="F119" s="6">
        <f t="shared" ref="F119:F120" si="56">8-E119</f>
        <v>5</v>
      </c>
      <c r="G119" s="5">
        <v>1.0</v>
      </c>
      <c r="H119" s="6">
        <f t="shared" ref="H119:H120" si="57">8-G119</f>
        <v>7</v>
      </c>
      <c r="I119" s="5">
        <v>6.0</v>
      </c>
      <c r="J119" s="6">
        <f t="shared" ref="J119:J120" si="58">8-I119</f>
        <v>2</v>
      </c>
      <c r="K119" s="5">
        <v>7.0</v>
      </c>
      <c r="L119" s="5">
        <v>4.0</v>
      </c>
      <c r="M119" s="6">
        <f t="shared" ref="M119:M120" si="59">8-L119</f>
        <v>4</v>
      </c>
      <c r="N119" s="5">
        <v>7.0</v>
      </c>
      <c r="O119" s="5">
        <v>3.0</v>
      </c>
      <c r="P119" s="6">
        <f t="shared" ref="P119:P120" si="60">8-O119</f>
        <v>5</v>
      </c>
      <c r="Q119" s="5">
        <v>7.0</v>
      </c>
      <c r="R119" s="5">
        <v>2.0</v>
      </c>
      <c r="S119" s="5">
        <v>6.0</v>
      </c>
      <c r="T119" s="5">
        <v>6.0</v>
      </c>
      <c r="U119" s="5">
        <v>1.0</v>
      </c>
      <c r="V119" s="6">
        <f t="shared" ref="V119:V120" si="61">8-U119</f>
        <v>7</v>
      </c>
      <c r="W119" s="5">
        <v>7.0</v>
      </c>
      <c r="X119" s="54">
        <f t="shared" ref="X119:X120" si="62">sum(C119+D119+F119+H119+J119+K119+M119+N119+P119+Q119+R119+S119+T119+V119+W119)</f>
        <v>85</v>
      </c>
      <c r="Y119" s="55">
        <f t="shared" ref="Y119:Y120" si="63">X119/15</f>
        <v>5.666666667</v>
      </c>
    </row>
    <row r="120" ht="15.75" customHeight="1">
      <c r="A120" s="16">
        <v>999.0</v>
      </c>
      <c r="B120" s="5">
        <v>2.0</v>
      </c>
      <c r="C120" s="6">
        <f t="shared" si="55"/>
        <v>6</v>
      </c>
      <c r="D120" s="5">
        <v>6.0</v>
      </c>
      <c r="E120" s="5">
        <v>3.0</v>
      </c>
      <c r="F120" s="6">
        <f t="shared" si="56"/>
        <v>5</v>
      </c>
      <c r="G120" s="5">
        <v>1.0</v>
      </c>
      <c r="H120" s="6">
        <f t="shared" si="57"/>
        <v>7</v>
      </c>
      <c r="I120" s="5">
        <v>2.0</v>
      </c>
      <c r="J120" s="6">
        <f t="shared" si="58"/>
        <v>6</v>
      </c>
      <c r="K120" s="5">
        <v>6.0</v>
      </c>
      <c r="L120" s="5">
        <v>1.0</v>
      </c>
      <c r="M120" s="6">
        <f t="shared" si="59"/>
        <v>7</v>
      </c>
      <c r="N120" s="5">
        <v>7.0</v>
      </c>
      <c r="O120" s="5">
        <v>1.0</v>
      </c>
      <c r="P120" s="6">
        <f t="shared" si="60"/>
        <v>7</v>
      </c>
      <c r="Q120" s="5">
        <v>6.0</v>
      </c>
      <c r="R120" s="5">
        <v>7.0</v>
      </c>
      <c r="S120" s="5">
        <v>7.0</v>
      </c>
      <c r="T120" s="5">
        <v>7.0</v>
      </c>
      <c r="U120" s="5">
        <v>2.0</v>
      </c>
      <c r="V120" s="6">
        <f t="shared" si="61"/>
        <v>6</v>
      </c>
      <c r="W120" s="5">
        <v>7.0</v>
      </c>
      <c r="X120" s="54">
        <f t="shared" si="62"/>
        <v>97</v>
      </c>
      <c r="Y120" s="55">
        <f t="shared" si="63"/>
        <v>6.466666667</v>
      </c>
    </row>
    <row r="121" ht="15.75" customHeight="1">
      <c r="Y121" s="55"/>
    </row>
    <row r="122" ht="15.75" customHeight="1">
      <c r="Y122" s="55"/>
    </row>
    <row r="123" ht="15.75" customHeight="1">
      <c r="Y123" s="55"/>
    </row>
    <row r="124" ht="15.75" customHeight="1">
      <c r="Y124" s="55"/>
    </row>
    <row r="125" ht="15.75" customHeight="1">
      <c r="Y125" s="55"/>
    </row>
    <row r="126" ht="15.75" customHeight="1">
      <c r="Y126" s="55"/>
    </row>
    <row r="127" ht="15.75" customHeight="1">
      <c r="Y127" s="55"/>
    </row>
    <row r="128" ht="15.75" customHeight="1">
      <c r="Y128" s="55"/>
    </row>
    <row r="129" ht="15.75" customHeight="1">
      <c r="Y129" s="55"/>
    </row>
    <row r="130" ht="15.75" customHeight="1">
      <c r="Y130" s="55"/>
    </row>
    <row r="131" ht="15.75" customHeight="1">
      <c r="Y131" s="55"/>
    </row>
    <row r="132" ht="15.75" customHeight="1">
      <c r="Y132" s="55"/>
    </row>
    <row r="133" ht="15.75" customHeight="1">
      <c r="Y133" s="55"/>
    </row>
    <row r="134" ht="15.75" customHeight="1">
      <c r="Y134" s="55"/>
    </row>
    <row r="135" ht="15.75" customHeight="1">
      <c r="Y135" s="55"/>
    </row>
    <row r="136" ht="15.75" customHeight="1">
      <c r="Y136" s="55"/>
    </row>
    <row r="137" ht="15.75" customHeight="1">
      <c r="Y137" s="55"/>
    </row>
    <row r="138" ht="15.75" customHeight="1">
      <c r="Y138" s="55"/>
    </row>
    <row r="139" ht="15.75" customHeight="1">
      <c r="Y139" s="55"/>
    </row>
    <row r="140" ht="15.75" customHeight="1">
      <c r="Y140" s="55"/>
    </row>
    <row r="141" ht="15.75" customHeight="1">
      <c r="Y141" s="55"/>
    </row>
    <row r="142" ht="15.75" customHeight="1">
      <c r="Y142" s="55"/>
    </row>
    <row r="143" ht="15.75" customHeight="1">
      <c r="Y143" s="55"/>
    </row>
    <row r="144" ht="15.75" customHeight="1">
      <c r="Y144" s="55"/>
    </row>
    <row r="145" ht="15.75" customHeight="1">
      <c r="Y145" s="55"/>
    </row>
    <row r="146" ht="15.75" customHeight="1">
      <c r="Y146" s="55"/>
    </row>
    <row r="147" ht="15.75" customHeight="1">
      <c r="Y147" s="55"/>
    </row>
    <row r="148" ht="15.75" customHeight="1">
      <c r="Y148" s="55"/>
    </row>
    <row r="149" ht="15.75" customHeight="1">
      <c r="Y149" s="55"/>
    </row>
    <row r="150" ht="15.75" customHeight="1">
      <c r="Y150" s="55"/>
    </row>
    <row r="151" ht="15.75" customHeight="1">
      <c r="Y151" s="55"/>
    </row>
    <row r="152" ht="15.75" customHeight="1">
      <c r="Y152" s="55"/>
    </row>
    <row r="153" ht="15.75" customHeight="1">
      <c r="Y153" s="55"/>
    </row>
    <row r="154" ht="15.75" customHeight="1">
      <c r="Y154" s="55"/>
    </row>
    <row r="155" ht="15.75" customHeight="1">
      <c r="Y155" s="55"/>
    </row>
    <row r="156" ht="15.75" customHeight="1">
      <c r="Y156" s="55"/>
    </row>
    <row r="157" ht="15.75" customHeight="1">
      <c r="Y157" s="55"/>
    </row>
    <row r="158" ht="15.75" customHeight="1">
      <c r="Y158" s="55"/>
    </row>
    <row r="159" ht="15.75" customHeight="1">
      <c r="Y159" s="55"/>
    </row>
    <row r="160" ht="15.75" customHeight="1">
      <c r="Y160" s="55"/>
    </row>
    <row r="161" ht="15.75" customHeight="1">
      <c r="Y161" s="55"/>
    </row>
    <row r="162" ht="15.75" customHeight="1">
      <c r="Y162" s="55"/>
    </row>
    <row r="163" ht="15.75" customHeight="1">
      <c r="Y163" s="55"/>
    </row>
    <row r="164" ht="15.75" customHeight="1">
      <c r="Y164" s="55"/>
    </row>
    <row r="165" ht="15.75" customHeight="1">
      <c r="Y165" s="55"/>
    </row>
    <row r="166" ht="15.75" customHeight="1">
      <c r="Y166" s="55"/>
    </row>
    <row r="167" ht="15.75" customHeight="1">
      <c r="Y167" s="55"/>
    </row>
    <row r="168" ht="15.75" customHeight="1">
      <c r="Y168" s="55"/>
    </row>
    <row r="169" ht="15.75" customHeight="1">
      <c r="Y169" s="55"/>
    </row>
    <row r="170" ht="15.75" customHeight="1">
      <c r="Y170" s="55"/>
    </row>
    <row r="171" ht="15.75" customHeight="1">
      <c r="Y171" s="55"/>
    </row>
    <row r="172" ht="15.75" customHeight="1">
      <c r="Y172" s="55"/>
    </row>
    <row r="173" ht="15.75" customHeight="1">
      <c r="Y173" s="55"/>
    </row>
    <row r="174" ht="15.75" customHeight="1">
      <c r="Y174" s="55"/>
    </row>
    <row r="175" ht="15.75" customHeight="1">
      <c r="Y175" s="55"/>
    </row>
    <row r="176" ht="15.75" customHeight="1">
      <c r="Y176" s="55"/>
    </row>
    <row r="177" ht="15.75" customHeight="1">
      <c r="Y177" s="55"/>
    </row>
    <row r="178" ht="15.75" customHeight="1">
      <c r="Y178" s="55"/>
    </row>
    <row r="179" ht="15.75" customHeight="1">
      <c r="Y179" s="55"/>
    </row>
    <row r="180" ht="15.75" customHeight="1">
      <c r="Y180" s="55"/>
    </row>
    <row r="181" ht="15.75" customHeight="1">
      <c r="Y181" s="55"/>
    </row>
    <row r="182" ht="15.75" customHeight="1">
      <c r="Y182" s="55"/>
    </row>
    <row r="183" ht="15.75" customHeight="1">
      <c r="Y183" s="55"/>
    </row>
    <row r="184" ht="15.75" customHeight="1">
      <c r="Y184" s="55"/>
    </row>
    <row r="185" ht="15.75" customHeight="1">
      <c r="Y185" s="55"/>
    </row>
    <row r="186" ht="15.75" customHeight="1">
      <c r="Y186" s="55"/>
    </row>
    <row r="187" ht="15.75" customHeight="1">
      <c r="Y187" s="55"/>
    </row>
    <row r="188" ht="15.75" customHeight="1">
      <c r="Y188" s="55"/>
    </row>
    <row r="189" ht="15.75" customHeight="1">
      <c r="Y189" s="55"/>
    </row>
    <row r="190" ht="15.75" customHeight="1">
      <c r="Y190" s="55"/>
    </row>
    <row r="191" ht="15.75" customHeight="1">
      <c r="Y191" s="55"/>
    </row>
    <row r="192" ht="15.75" customHeight="1">
      <c r="Y192" s="55"/>
    </row>
    <row r="193" ht="15.75" customHeight="1">
      <c r="Y193" s="55"/>
    </row>
    <row r="194" ht="15.75" customHeight="1">
      <c r="Y194" s="55"/>
    </row>
    <row r="195" ht="15.75" customHeight="1">
      <c r="Y195" s="55"/>
    </row>
    <row r="196" ht="15.75" customHeight="1">
      <c r="Y196" s="55"/>
    </row>
    <row r="197" ht="15.75" customHeight="1">
      <c r="Y197" s="55"/>
    </row>
    <row r="198" ht="15.75" customHeight="1">
      <c r="Y198" s="55"/>
    </row>
    <row r="199" ht="15.75" customHeight="1">
      <c r="Y199" s="55"/>
    </row>
    <row r="200" ht="15.75" customHeight="1">
      <c r="Y200" s="55"/>
    </row>
    <row r="201" ht="15.75" customHeight="1">
      <c r="Y201" s="55"/>
    </row>
    <row r="202" ht="15.75" customHeight="1">
      <c r="Y202" s="55"/>
    </row>
    <row r="203" ht="15.75" customHeight="1">
      <c r="Y203" s="55"/>
    </row>
    <row r="204" ht="15.75" customHeight="1">
      <c r="Y204" s="55"/>
    </row>
    <row r="205" ht="15.75" customHeight="1">
      <c r="Y205" s="55"/>
    </row>
    <row r="206" ht="15.75" customHeight="1">
      <c r="Y206" s="55"/>
    </row>
    <row r="207" ht="15.75" customHeight="1">
      <c r="Y207" s="55"/>
    </row>
    <row r="208" ht="15.75" customHeight="1">
      <c r="Y208" s="55"/>
    </row>
    <row r="209" ht="15.75" customHeight="1">
      <c r="Y209" s="55"/>
    </row>
    <row r="210" ht="15.75" customHeight="1">
      <c r="Y210" s="55"/>
    </row>
    <row r="211" ht="15.75" customHeight="1">
      <c r="Y211" s="55"/>
    </row>
    <row r="212" ht="15.75" customHeight="1">
      <c r="Y212" s="55"/>
    </row>
    <row r="213" ht="15.75" customHeight="1">
      <c r="Y213" s="55"/>
    </row>
    <row r="214" ht="15.75" customHeight="1">
      <c r="Y214" s="55"/>
    </row>
    <row r="215" ht="15.75" customHeight="1">
      <c r="Y215" s="55"/>
    </row>
    <row r="216" ht="15.75" customHeight="1">
      <c r="Y216" s="55"/>
    </row>
    <row r="217" ht="15.75" customHeight="1">
      <c r="Y217" s="55"/>
    </row>
    <row r="218" ht="15.75" customHeight="1">
      <c r="Y218" s="55"/>
    </row>
    <row r="219" ht="15.75" customHeight="1">
      <c r="Y219" s="55"/>
    </row>
    <row r="220" ht="15.75" customHeight="1">
      <c r="Y220" s="55"/>
    </row>
    <row r="221" ht="15.75" customHeight="1">
      <c r="Y221" s="55"/>
    </row>
    <row r="222" ht="15.75" customHeight="1">
      <c r="Y222" s="55"/>
    </row>
    <row r="223" ht="15.75" customHeight="1">
      <c r="Y223" s="55"/>
    </row>
    <row r="224" ht="15.75" customHeight="1">
      <c r="Y224" s="55"/>
    </row>
    <row r="225" ht="15.75" customHeight="1">
      <c r="Y225" s="55"/>
    </row>
    <row r="226" ht="15.75" customHeight="1">
      <c r="Y226" s="55"/>
    </row>
    <row r="227" ht="15.75" customHeight="1">
      <c r="Y227" s="55"/>
    </row>
    <row r="228" ht="15.75" customHeight="1">
      <c r="Y228" s="55"/>
    </row>
    <row r="229" ht="15.75" customHeight="1">
      <c r="Y229" s="55"/>
    </row>
    <row r="230" ht="15.75" customHeight="1">
      <c r="Y230" s="55"/>
    </row>
    <row r="231" ht="15.75" customHeight="1">
      <c r="Y231" s="55"/>
    </row>
    <row r="232" ht="15.75" customHeight="1">
      <c r="Y232" s="55"/>
    </row>
    <row r="233" ht="15.75" customHeight="1">
      <c r="Y233" s="55"/>
    </row>
    <row r="234" ht="15.75" customHeight="1">
      <c r="Y234" s="55"/>
    </row>
    <row r="235" ht="15.75" customHeight="1">
      <c r="Y235" s="55"/>
    </row>
    <row r="236" ht="15.75" customHeight="1">
      <c r="Y236" s="55"/>
    </row>
    <row r="237" ht="15.75" customHeight="1">
      <c r="Y237" s="55"/>
    </row>
    <row r="238" ht="15.75" customHeight="1">
      <c r="Y238" s="55"/>
    </row>
    <row r="239" ht="15.75" customHeight="1">
      <c r="Y239" s="55"/>
    </row>
    <row r="240" ht="15.75" customHeight="1">
      <c r="Y240" s="55"/>
    </row>
    <row r="241" ht="15.75" customHeight="1">
      <c r="Y241" s="55"/>
    </row>
    <row r="242" ht="15.75" customHeight="1">
      <c r="Y242" s="55"/>
    </row>
    <row r="243" ht="15.75" customHeight="1">
      <c r="Y243" s="55"/>
    </row>
    <row r="244" ht="15.75" customHeight="1">
      <c r="Y244" s="55"/>
    </row>
    <row r="245" ht="15.75" customHeight="1">
      <c r="Y245" s="55"/>
    </row>
    <row r="246" ht="15.75" customHeight="1">
      <c r="Y246" s="55"/>
    </row>
    <row r="247" ht="15.75" customHeight="1">
      <c r="Y247" s="55"/>
    </row>
    <row r="248" ht="15.75" customHeight="1">
      <c r="Y248" s="55"/>
    </row>
    <row r="249" ht="15.75" customHeight="1">
      <c r="Y249" s="55"/>
    </row>
    <row r="250" ht="15.75" customHeight="1">
      <c r="Y250" s="55"/>
    </row>
    <row r="251" ht="15.75" customHeight="1">
      <c r="Y251" s="55"/>
    </row>
    <row r="252" ht="15.75" customHeight="1">
      <c r="Y252" s="55"/>
    </row>
    <row r="253" ht="15.75" customHeight="1">
      <c r="Y253" s="55"/>
    </row>
    <row r="254" ht="15.75" customHeight="1">
      <c r="Y254" s="55"/>
    </row>
    <row r="255" ht="15.75" customHeight="1">
      <c r="Y255" s="55"/>
    </row>
    <row r="256" ht="15.75" customHeight="1">
      <c r="Y256" s="55"/>
    </row>
    <row r="257" ht="15.75" customHeight="1">
      <c r="Y257" s="55"/>
    </row>
    <row r="258" ht="15.75" customHeight="1">
      <c r="Y258" s="55"/>
    </row>
    <row r="259" ht="15.75" customHeight="1">
      <c r="Y259" s="55"/>
    </row>
    <row r="260" ht="15.75" customHeight="1">
      <c r="Y260" s="55"/>
    </row>
    <row r="261" ht="15.75" customHeight="1">
      <c r="Y261" s="55"/>
    </row>
    <row r="262" ht="15.75" customHeight="1">
      <c r="Y262" s="55"/>
    </row>
    <row r="263" ht="15.75" customHeight="1">
      <c r="Y263" s="55"/>
    </row>
    <row r="264" ht="15.75" customHeight="1">
      <c r="Y264" s="55"/>
    </row>
    <row r="265" ht="15.75" customHeight="1">
      <c r="Y265" s="55"/>
    </row>
    <row r="266" ht="15.75" customHeight="1">
      <c r="Y266" s="55"/>
    </row>
    <row r="267" ht="15.75" customHeight="1">
      <c r="Y267" s="55"/>
    </row>
    <row r="268" ht="15.75" customHeight="1">
      <c r="Y268" s="55"/>
    </row>
    <row r="269" ht="15.75" customHeight="1">
      <c r="Y269" s="55"/>
    </row>
    <row r="270" ht="15.75" customHeight="1">
      <c r="Y270" s="55"/>
    </row>
    <row r="271" ht="15.75" customHeight="1">
      <c r="Y271" s="55"/>
    </row>
    <row r="272" ht="15.75" customHeight="1">
      <c r="Y272" s="55"/>
    </row>
    <row r="273" ht="15.75" customHeight="1">
      <c r="Y273" s="55"/>
    </row>
    <row r="274" ht="15.75" customHeight="1">
      <c r="Y274" s="55"/>
    </row>
    <row r="275" ht="15.75" customHeight="1">
      <c r="Y275" s="55"/>
    </row>
    <row r="276" ht="15.75" customHeight="1">
      <c r="Y276" s="55"/>
    </row>
    <row r="277" ht="15.75" customHeight="1">
      <c r="Y277" s="55"/>
    </row>
    <row r="278" ht="15.75" customHeight="1">
      <c r="Y278" s="55"/>
    </row>
    <row r="279" ht="15.75" customHeight="1">
      <c r="Y279" s="55"/>
    </row>
    <row r="280" ht="15.75" customHeight="1">
      <c r="Y280" s="55"/>
    </row>
    <row r="281" ht="15.75" customHeight="1">
      <c r="Y281" s="55"/>
    </row>
    <row r="282" ht="15.75" customHeight="1">
      <c r="Y282" s="55"/>
    </row>
    <row r="283" ht="15.75" customHeight="1">
      <c r="Y283" s="55"/>
    </row>
    <row r="284" ht="15.75" customHeight="1">
      <c r="Y284" s="55"/>
    </row>
    <row r="285" ht="15.75" customHeight="1">
      <c r="Y285" s="55"/>
    </row>
    <row r="286" ht="15.75" customHeight="1">
      <c r="Y286" s="55"/>
    </row>
    <row r="287" ht="15.75" customHeight="1">
      <c r="Y287" s="55"/>
    </row>
    <row r="288" ht="15.75" customHeight="1">
      <c r="Y288" s="55"/>
    </row>
    <row r="289" ht="15.75" customHeight="1">
      <c r="Y289" s="55"/>
    </row>
    <row r="290" ht="15.75" customHeight="1">
      <c r="Y290" s="55"/>
    </row>
    <row r="291" ht="15.75" customHeight="1">
      <c r="Y291" s="55"/>
    </row>
    <row r="292" ht="15.75" customHeight="1">
      <c r="Y292" s="55"/>
    </row>
    <row r="293" ht="15.75" customHeight="1">
      <c r="Y293" s="55"/>
    </row>
    <row r="294" ht="15.75" customHeight="1">
      <c r="Y294" s="55"/>
    </row>
    <row r="295" ht="15.75" customHeight="1">
      <c r="Y295" s="55"/>
    </row>
    <row r="296" ht="15.75" customHeight="1">
      <c r="Y296" s="55"/>
    </row>
    <row r="297" ht="15.75" customHeight="1">
      <c r="Y297" s="55"/>
    </row>
    <row r="298" ht="15.75" customHeight="1">
      <c r="Y298" s="55"/>
    </row>
    <row r="299" ht="15.75" customHeight="1">
      <c r="Y299" s="55"/>
    </row>
    <row r="300" ht="15.75" customHeight="1">
      <c r="Y300" s="55"/>
    </row>
    <row r="301" ht="15.75" customHeight="1">
      <c r="Y301" s="55"/>
    </row>
    <row r="302" ht="15.75" customHeight="1">
      <c r="Y302" s="55"/>
    </row>
    <row r="303" ht="15.75" customHeight="1">
      <c r="Y303" s="55"/>
    </row>
    <row r="304" ht="15.75" customHeight="1">
      <c r="Y304" s="55"/>
    </row>
    <row r="305" ht="15.75" customHeight="1">
      <c r="Y305" s="55"/>
    </row>
    <row r="306" ht="15.75" customHeight="1">
      <c r="Y306" s="55"/>
    </row>
    <row r="307" ht="15.75" customHeight="1">
      <c r="Y307" s="55"/>
    </row>
    <row r="308" ht="15.75" customHeight="1">
      <c r="Y308" s="55"/>
    </row>
    <row r="309" ht="15.75" customHeight="1">
      <c r="Y309" s="55"/>
    </row>
    <row r="310" ht="15.75" customHeight="1">
      <c r="Y310" s="55"/>
    </row>
    <row r="311" ht="15.75" customHeight="1">
      <c r="Y311" s="55"/>
    </row>
    <row r="312" ht="15.75" customHeight="1">
      <c r="Y312" s="55"/>
    </row>
    <row r="313" ht="15.75" customHeight="1">
      <c r="Y313" s="55"/>
    </row>
    <row r="314" ht="15.75" customHeight="1">
      <c r="Y314" s="55"/>
    </row>
    <row r="315" ht="15.75" customHeight="1">
      <c r="Y315" s="55"/>
    </row>
    <row r="316" ht="15.75" customHeight="1">
      <c r="Y316" s="55"/>
    </row>
    <row r="317" ht="15.75" customHeight="1">
      <c r="Y317" s="55"/>
    </row>
    <row r="318" ht="15.75" customHeight="1">
      <c r="Y318" s="55"/>
    </row>
    <row r="319" ht="15.75" customHeight="1">
      <c r="Y319" s="55"/>
    </row>
    <row r="320" ht="15.75" customHeight="1">
      <c r="Y320" s="55"/>
    </row>
    <row r="321" ht="15.75" customHeight="1">
      <c r="Y321" s="55"/>
    </row>
    <row r="322" ht="15.75" customHeight="1">
      <c r="Y322" s="55"/>
    </row>
    <row r="323" ht="15.75" customHeight="1">
      <c r="Y323" s="55"/>
    </row>
    <row r="324" ht="15.75" customHeight="1">
      <c r="Y324" s="55"/>
    </row>
    <row r="325" ht="15.75" customHeight="1">
      <c r="Y325" s="55"/>
    </row>
    <row r="326" ht="15.75" customHeight="1">
      <c r="Y326" s="55"/>
    </row>
    <row r="327" ht="15.75" customHeight="1">
      <c r="Y327" s="55"/>
    </row>
    <row r="328" ht="15.75" customHeight="1">
      <c r="Y328" s="55"/>
    </row>
    <row r="329" ht="15.75" customHeight="1">
      <c r="Y329" s="55"/>
    </row>
    <row r="330" ht="15.75" customHeight="1">
      <c r="Y330" s="55"/>
    </row>
    <row r="331" ht="15.75" customHeight="1">
      <c r="Y331" s="55"/>
    </row>
    <row r="332" ht="15.75" customHeight="1">
      <c r="Y332" s="55"/>
    </row>
    <row r="333" ht="15.75" customHeight="1">
      <c r="Y333" s="55"/>
    </row>
    <row r="334" ht="15.75" customHeight="1">
      <c r="Y334" s="55"/>
    </row>
    <row r="335" ht="15.75" customHeight="1">
      <c r="Y335" s="55"/>
    </row>
    <row r="336" ht="15.75" customHeight="1">
      <c r="Y336" s="55"/>
    </row>
    <row r="337" ht="15.75" customHeight="1">
      <c r="Y337" s="55"/>
    </row>
    <row r="338" ht="15.75" customHeight="1">
      <c r="Y338" s="55"/>
    </row>
    <row r="339" ht="15.75" customHeight="1">
      <c r="Y339" s="55"/>
    </row>
    <row r="340" ht="15.75" customHeight="1">
      <c r="Y340" s="55"/>
    </row>
    <row r="341" ht="15.75" customHeight="1">
      <c r="Y341" s="55"/>
    </row>
    <row r="342" ht="15.75" customHeight="1">
      <c r="Y342" s="55"/>
    </row>
    <row r="343" ht="15.75" customHeight="1">
      <c r="Y343" s="55"/>
    </row>
    <row r="344" ht="15.75" customHeight="1">
      <c r="Y344" s="55"/>
    </row>
    <row r="345" ht="15.75" customHeight="1">
      <c r="Y345" s="55"/>
    </row>
    <row r="346" ht="15.75" customHeight="1">
      <c r="Y346" s="55"/>
    </row>
    <row r="347" ht="15.75" customHeight="1">
      <c r="Y347" s="55"/>
    </row>
    <row r="348" ht="15.75" customHeight="1">
      <c r="Y348" s="55"/>
    </row>
    <row r="349" ht="15.75" customHeight="1">
      <c r="Y349" s="55"/>
    </row>
    <row r="350" ht="15.75" customHeight="1">
      <c r="Y350" s="55"/>
    </row>
    <row r="351" ht="15.75" customHeight="1">
      <c r="Y351" s="55"/>
    </row>
    <row r="352" ht="15.75" customHeight="1">
      <c r="Y352" s="55"/>
    </row>
    <row r="353" ht="15.75" customHeight="1">
      <c r="Y353" s="55"/>
    </row>
    <row r="354" ht="15.75" customHeight="1">
      <c r="Y354" s="55"/>
    </row>
    <row r="355" ht="15.75" customHeight="1">
      <c r="Y355" s="55"/>
    </row>
    <row r="356" ht="15.75" customHeight="1">
      <c r="Y356" s="55"/>
    </row>
    <row r="357" ht="15.75" customHeight="1">
      <c r="Y357" s="55"/>
    </row>
    <row r="358" ht="15.75" customHeight="1">
      <c r="Y358" s="55"/>
    </row>
    <row r="359" ht="15.75" customHeight="1">
      <c r="Y359" s="55"/>
    </row>
    <row r="360" ht="15.75" customHeight="1">
      <c r="Y360" s="55"/>
    </row>
    <row r="361" ht="15.75" customHeight="1">
      <c r="Y361" s="55"/>
    </row>
    <row r="362" ht="15.75" customHeight="1">
      <c r="Y362" s="55"/>
    </row>
    <row r="363" ht="15.75" customHeight="1">
      <c r="Y363" s="55"/>
    </row>
    <row r="364" ht="15.75" customHeight="1">
      <c r="Y364" s="55"/>
    </row>
    <row r="365" ht="15.75" customHeight="1">
      <c r="Y365" s="55"/>
    </row>
    <row r="366" ht="15.75" customHeight="1">
      <c r="Y366" s="55"/>
    </row>
    <row r="367" ht="15.75" customHeight="1">
      <c r="Y367" s="55"/>
    </row>
    <row r="368" ht="15.75" customHeight="1">
      <c r="Y368" s="55"/>
    </row>
    <row r="369" ht="15.75" customHeight="1">
      <c r="Y369" s="55"/>
    </row>
    <row r="370" ht="15.75" customHeight="1">
      <c r="Y370" s="55"/>
    </row>
    <row r="371" ht="15.75" customHeight="1">
      <c r="Y371" s="55"/>
    </row>
    <row r="372" ht="15.75" customHeight="1">
      <c r="Y372" s="55"/>
    </row>
    <row r="373" ht="15.75" customHeight="1">
      <c r="Y373" s="55"/>
    </row>
    <row r="374" ht="15.75" customHeight="1">
      <c r="Y374" s="55"/>
    </row>
    <row r="375" ht="15.75" customHeight="1">
      <c r="Y375" s="55"/>
    </row>
    <row r="376" ht="15.75" customHeight="1">
      <c r="Y376" s="55"/>
    </row>
    <row r="377" ht="15.75" customHeight="1">
      <c r="Y377" s="55"/>
    </row>
    <row r="378" ht="15.75" customHeight="1">
      <c r="Y378" s="55"/>
    </row>
    <row r="379" ht="15.75" customHeight="1">
      <c r="Y379" s="55"/>
    </row>
    <row r="380" ht="15.75" customHeight="1">
      <c r="Y380" s="55"/>
    </row>
    <row r="381" ht="15.75" customHeight="1">
      <c r="Y381" s="55"/>
    </row>
    <row r="382" ht="15.75" customHeight="1">
      <c r="Y382" s="55"/>
    </row>
    <row r="383" ht="15.75" customHeight="1">
      <c r="Y383" s="55"/>
    </row>
    <row r="384" ht="15.75" customHeight="1">
      <c r="Y384" s="55"/>
    </row>
    <row r="385" ht="15.75" customHeight="1">
      <c r="Y385" s="55"/>
    </row>
    <row r="386" ht="15.75" customHeight="1">
      <c r="Y386" s="55"/>
    </row>
    <row r="387" ht="15.75" customHeight="1">
      <c r="Y387" s="55"/>
    </row>
    <row r="388" ht="15.75" customHeight="1">
      <c r="Y388" s="55"/>
    </row>
    <row r="389" ht="15.75" customHeight="1">
      <c r="Y389" s="55"/>
    </row>
    <row r="390" ht="15.75" customHeight="1">
      <c r="Y390" s="55"/>
    </row>
    <row r="391" ht="15.75" customHeight="1">
      <c r="Y391" s="55"/>
    </row>
    <row r="392" ht="15.75" customHeight="1">
      <c r="Y392" s="55"/>
    </row>
    <row r="393" ht="15.75" customHeight="1">
      <c r="Y393" s="55"/>
    </row>
    <row r="394" ht="15.75" customHeight="1">
      <c r="Y394" s="55"/>
    </row>
    <row r="395" ht="15.75" customHeight="1">
      <c r="Y395" s="55"/>
    </row>
    <row r="396" ht="15.75" customHeight="1">
      <c r="Y396" s="55"/>
    </row>
    <row r="397" ht="15.75" customHeight="1">
      <c r="Y397" s="55"/>
    </row>
    <row r="398" ht="15.75" customHeight="1">
      <c r="Y398" s="55"/>
    </row>
    <row r="399" ht="15.75" customHeight="1">
      <c r="Y399" s="55"/>
    </row>
    <row r="400" ht="15.75" customHeight="1">
      <c r="Y400" s="55"/>
    </row>
    <row r="401" ht="15.75" customHeight="1">
      <c r="Y401" s="55"/>
    </row>
    <row r="402" ht="15.75" customHeight="1">
      <c r="Y402" s="55"/>
    </row>
    <row r="403" ht="15.75" customHeight="1">
      <c r="Y403" s="55"/>
    </row>
    <row r="404" ht="15.75" customHeight="1">
      <c r="Y404" s="55"/>
    </row>
    <row r="405" ht="15.75" customHeight="1">
      <c r="Y405" s="55"/>
    </row>
    <row r="406" ht="15.75" customHeight="1">
      <c r="Y406" s="55"/>
    </row>
    <row r="407" ht="15.75" customHeight="1">
      <c r="Y407" s="55"/>
    </row>
    <row r="408" ht="15.75" customHeight="1">
      <c r="Y408" s="55"/>
    </row>
    <row r="409" ht="15.75" customHeight="1">
      <c r="Y409" s="55"/>
    </row>
    <row r="410" ht="15.75" customHeight="1">
      <c r="Y410" s="55"/>
    </row>
    <row r="411" ht="15.75" customHeight="1">
      <c r="Y411" s="55"/>
    </row>
    <row r="412" ht="15.75" customHeight="1">
      <c r="Y412" s="55"/>
    </row>
    <row r="413" ht="15.75" customHeight="1">
      <c r="Y413" s="55"/>
    </row>
    <row r="414" ht="15.75" customHeight="1">
      <c r="Y414" s="55"/>
    </row>
    <row r="415" ht="15.75" customHeight="1">
      <c r="Y415" s="55"/>
    </row>
    <row r="416" ht="15.75" customHeight="1">
      <c r="Y416" s="55"/>
    </row>
    <row r="417" ht="15.75" customHeight="1">
      <c r="Y417" s="55"/>
    </row>
    <row r="418" ht="15.75" customHeight="1">
      <c r="Y418" s="55"/>
    </row>
    <row r="419" ht="15.75" customHeight="1">
      <c r="Y419" s="55"/>
    </row>
    <row r="420" ht="15.75" customHeight="1">
      <c r="Y420" s="55"/>
    </row>
    <row r="421" ht="15.75" customHeight="1">
      <c r="Y421" s="55"/>
    </row>
    <row r="422" ht="15.75" customHeight="1">
      <c r="Y422" s="55"/>
    </row>
    <row r="423" ht="15.75" customHeight="1">
      <c r="Y423" s="55"/>
    </row>
    <row r="424" ht="15.75" customHeight="1">
      <c r="Y424" s="55"/>
    </row>
    <row r="425" ht="15.75" customHeight="1">
      <c r="Y425" s="55"/>
    </row>
    <row r="426" ht="15.75" customHeight="1">
      <c r="Y426" s="55"/>
    </row>
    <row r="427" ht="15.75" customHeight="1">
      <c r="Y427" s="55"/>
    </row>
    <row r="428" ht="15.75" customHeight="1">
      <c r="Y428" s="55"/>
    </row>
    <row r="429" ht="15.75" customHeight="1">
      <c r="Y429" s="55"/>
    </row>
    <row r="430" ht="15.75" customHeight="1">
      <c r="Y430" s="55"/>
    </row>
    <row r="431" ht="15.75" customHeight="1">
      <c r="Y431" s="55"/>
    </row>
    <row r="432" ht="15.75" customHeight="1">
      <c r="Y432" s="55"/>
    </row>
    <row r="433" ht="15.75" customHeight="1">
      <c r="Y433" s="55"/>
    </row>
    <row r="434" ht="15.75" customHeight="1">
      <c r="Y434" s="55"/>
    </row>
    <row r="435" ht="15.75" customHeight="1">
      <c r="Y435" s="55"/>
    </row>
    <row r="436" ht="15.75" customHeight="1">
      <c r="Y436" s="55"/>
    </row>
    <row r="437" ht="15.75" customHeight="1">
      <c r="Y437" s="55"/>
    </row>
    <row r="438" ht="15.75" customHeight="1">
      <c r="Y438" s="55"/>
    </row>
    <row r="439" ht="15.75" customHeight="1">
      <c r="Y439" s="55"/>
    </row>
    <row r="440" ht="15.75" customHeight="1">
      <c r="Y440" s="55"/>
    </row>
    <row r="441" ht="15.75" customHeight="1">
      <c r="Y441" s="55"/>
    </row>
    <row r="442" ht="15.75" customHeight="1">
      <c r="Y442" s="55"/>
    </row>
    <row r="443" ht="15.75" customHeight="1">
      <c r="Y443" s="55"/>
    </row>
    <row r="444" ht="15.75" customHeight="1">
      <c r="Y444" s="55"/>
    </row>
    <row r="445" ht="15.75" customHeight="1">
      <c r="Y445" s="55"/>
    </row>
    <row r="446" ht="15.75" customHeight="1">
      <c r="Y446" s="55"/>
    </row>
    <row r="447" ht="15.75" customHeight="1">
      <c r="Y447" s="55"/>
    </row>
    <row r="448" ht="15.75" customHeight="1">
      <c r="Y448" s="55"/>
    </row>
    <row r="449" ht="15.75" customHeight="1">
      <c r="Y449" s="55"/>
    </row>
    <row r="450" ht="15.75" customHeight="1">
      <c r="Y450" s="55"/>
    </row>
    <row r="451" ht="15.75" customHeight="1">
      <c r="Y451" s="55"/>
    </row>
    <row r="452" ht="15.75" customHeight="1">
      <c r="Y452" s="55"/>
    </row>
    <row r="453" ht="15.75" customHeight="1">
      <c r="Y453" s="55"/>
    </row>
    <row r="454" ht="15.75" customHeight="1">
      <c r="Y454" s="55"/>
    </row>
    <row r="455" ht="15.75" customHeight="1">
      <c r="Y455" s="55"/>
    </row>
    <row r="456" ht="15.75" customHeight="1">
      <c r="Y456" s="55"/>
    </row>
    <row r="457" ht="15.75" customHeight="1">
      <c r="Y457" s="55"/>
    </row>
    <row r="458" ht="15.75" customHeight="1">
      <c r="Y458" s="55"/>
    </row>
    <row r="459" ht="15.75" customHeight="1">
      <c r="Y459" s="55"/>
    </row>
    <row r="460" ht="15.75" customHeight="1">
      <c r="Y460" s="55"/>
    </row>
    <row r="461" ht="15.75" customHeight="1">
      <c r="Y461" s="55"/>
    </row>
    <row r="462" ht="15.75" customHeight="1">
      <c r="Y462" s="55"/>
    </row>
    <row r="463" ht="15.75" customHeight="1">
      <c r="Y463" s="55"/>
    </row>
    <row r="464" ht="15.75" customHeight="1">
      <c r="Y464" s="55"/>
    </row>
    <row r="465" ht="15.75" customHeight="1">
      <c r="Y465" s="55"/>
    </row>
    <row r="466" ht="15.75" customHeight="1">
      <c r="Y466" s="55"/>
    </row>
    <row r="467" ht="15.75" customHeight="1">
      <c r="Y467" s="55"/>
    </row>
    <row r="468" ht="15.75" customHeight="1">
      <c r="Y468" s="55"/>
    </row>
    <row r="469" ht="15.75" customHeight="1">
      <c r="Y469" s="55"/>
    </row>
    <row r="470" ht="15.75" customHeight="1">
      <c r="Y470" s="55"/>
    </row>
    <row r="471" ht="15.75" customHeight="1">
      <c r="Y471" s="55"/>
    </row>
    <row r="472" ht="15.75" customHeight="1">
      <c r="Y472" s="55"/>
    </row>
    <row r="473" ht="15.75" customHeight="1">
      <c r="Y473" s="55"/>
    </row>
    <row r="474" ht="15.75" customHeight="1">
      <c r="Y474" s="55"/>
    </row>
    <row r="475" ht="15.75" customHeight="1">
      <c r="Y475" s="55"/>
    </row>
    <row r="476" ht="15.75" customHeight="1">
      <c r="Y476" s="55"/>
    </row>
    <row r="477" ht="15.75" customHeight="1">
      <c r="Y477" s="55"/>
    </row>
    <row r="478" ht="15.75" customHeight="1">
      <c r="Y478" s="55"/>
    </row>
    <row r="479" ht="15.75" customHeight="1">
      <c r="Y479" s="55"/>
    </row>
    <row r="480" ht="15.75" customHeight="1">
      <c r="Y480" s="55"/>
    </row>
    <row r="481" ht="15.75" customHeight="1">
      <c r="Y481" s="55"/>
    </row>
    <row r="482" ht="15.75" customHeight="1">
      <c r="Y482" s="55"/>
    </row>
    <row r="483" ht="15.75" customHeight="1">
      <c r="Y483" s="55"/>
    </row>
    <row r="484" ht="15.75" customHeight="1">
      <c r="Y484" s="55"/>
    </row>
    <row r="485" ht="15.75" customHeight="1">
      <c r="Y485" s="55"/>
    </row>
    <row r="486" ht="15.75" customHeight="1">
      <c r="Y486" s="55"/>
    </row>
    <row r="487" ht="15.75" customHeight="1">
      <c r="Y487" s="55"/>
    </row>
    <row r="488" ht="15.75" customHeight="1">
      <c r="Y488" s="55"/>
    </row>
    <row r="489" ht="15.75" customHeight="1">
      <c r="Y489" s="55"/>
    </row>
    <row r="490" ht="15.75" customHeight="1">
      <c r="Y490" s="55"/>
    </row>
    <row r="491" ht="15.75" customHeight="1">
      <c r="Y491" s="55"/>
    </row>
    <row r="492" ht="15.75" customHeight="1">
      <c r="Y492" s="55"/>
    </row>
    <row r="493" ht="15.75" customHeight="1">
      <c r="Y493" s="55"/>
    </row>
    <row r="494" ht="15.75" customHeight="1">
      <c r="Y494" s="55"/>
    </row>
    <row r="495" ht="15.75" customHeight="1">
      <c r="Y495" s="55"/>
    </row>
    <row r="496" ht="15.75" customHeight="1">
      <c r="Y496" s="55"/>
    </row>
    <row r="497" ht="15.75" customHeight="1">
      <c r="Y497" s="55"/>
    </row>
    <row r="498" ht="15.75" customHeight="1">
      <c r="Y498" s="55"/>
    </row>
    <row r="499" ht="15.75" customHeight="1">
      <c r="Y499" s="55"/>
    </row>
    <row r="500" ht="15.75" customHeight="1">
      <c r="Y500" s="55"/>
    </row>
    <row r="501" ht="15.75" customHeight="1">
      <c r="Y501" s="55"/>
    </row>
    <row r="502" ht="15.75" customHeight="1">
      <c r="Y502" s="55"/>
    </row>
    <row r="503" ht="15.75" customHeight="1">
      <c r="Y503" s="55"/>
    </row>
    <row r="504" ht="15.75" customHeight="1">
      <c r="Y504" s="55"/>
    </row>
    <row r="505" ht="15.75" customHeight="1">
      <c r="Y505" s="55"/>
    </row>
    <row r="506" ht="15.75" customHeight="1">
      <c r="Y506" s="55"/>
    </row>
    <row r="507" ht="15.75" customHeight="1">
      <c r="Y507" s="55"/>
    </row>
    <row r="508" ht="15.75" customHeight="1">
      <c r="Y508" s="55"/>
    </row>
    <row r="509" ht="15.75" customHeight="1">
      <c r="Y509" s="55"/>
    </row>
    <row r="510" ht="15.75" customHeight="1">
      <c r="Y510" s="55"/>
    </row>
    <row r="511" ht="15.75" customHeight="1">
      <c r="Y511" s="55"/>
    </row>
    <row r="512" ht="15.75" customHeight="1">
      <c r="Y512" s="55"/>
    </row>
    <row r="513" ht="15.75" customHeight="1">
      <c r="Y513" s="55"/>
    </row>
    <row r="514" ht="15.75" customHeight="1">
      <c r="Y514" s="55"/>
    </row>
    <row r="515" ht="15.75" customHeight="1">
      <c r="Y515" s="55"/>
    </row>
    <row r="516" ht="15.75" customHeight="1">
      <c r="Y516" s="55"/>
    </row>
    <row r="517" ht="15.75" customHeight="1">
      <c r="Y517" s="55"/>
    </row>
    <row r="518" ht="15.75" customHeight="1">
      <c r="Y518" s="55"/>
    </row>
    <row r="519" ht="15.75" customHeight="1">
      <c r="Y519" s="55"/>
    </row>
    <row r="520" ht="15.75" customHeight="1">
      <c r="Y520" s="55"/>
    </row>
    <row r="521" ht="15.75" customHeight="1">
      <c r="Y521" s="55"/>
    </row>
    <row r="522" ht="15.75" customHeight="1">
      <c r="Y522" s="55"/>
    </row>
    <row r="523" ht="15.75" customHeight="1">
      <c r="Y523" s="55"/>
    </row>
    <row r="524" ht="15.75" customHeight="1">
      <c r="Y524" s="55"/>
    </row>
    <row r="525" ht="15.75" customHeight="1">
      <c r="Y525" s="55"/>
    </row>
    <row r="526" ht="15.75" customHeight="1">
      <c r="Y526" s="55"/>
    </row>
    <row r="527" ht="15.75" customHeight="1">
      <c r="Y527" s="55"/>
    </row>
    <row r="528" ht="15.75" customHeight="1">
      <c r="Y528" s="55"/>
    </row>
    <row r="529" ht="15.75" customHeight="1">
      <c r="Y529" s="55"/>
    </row>
    <row r="530" ht="15.75" customHeight="1">
      <c r="Y530" s="55"/>
    </row>
    <row r="531" ht="15.75" customHeight="1">
      <c r="Y531" s="55"/>
    </row>
    <row r="532" ht="15.75" customHeight="1">
      <c r="Y532" s="55"/>
    </row>
    <row r="533" ht="15.75" customHeight="1">
      <c r="Y533" s="55"/>
    </row>
    <row r="534" ht="15.75" customHeight="1">
      <c r="Y534" s="55"/>
    </row>
    <row r="535" ht="15.75" customHeight="1">
      <c r="Y535" s="55"/>
    </row>
    <row r="536" ht="15.75" customHeight="1">
      <c r="Y536" s="55"/>
    </row>
    <row r="537" ht="15.75" customHeight="1">
      <c r="Y537" s="55"/>
    </row>
    <row r="538" ht="15.75" customHeight="1">
      <c r="Y538" s="55"/>
    </row>
    <row r="539" ht="15.75" customHeight="1">
      <c r="Y539" s="55"/>
    </row>
    <row r="540" ht="15.75" customHeight="1">
      <c r="Y540" s="55"/>
    </row>
    <row r="541" ht="15.75" customHeight="1">
      <c r="Y541" s="55"/>
    </row>
    <row r="542" ht="15.75" customHeight="1">
      <c r="Y542" s="55"/>
    </row>
    <row r="543" ht="15.75" customHeight="1">
      <c r="Y543" s="55"/>
    </row>
    <row r="544" ht="15.75" customHeight="1">
      <c r="Y544" s="55"/>
    </row>
    <row r="545" ht="15.75" customHeight="1">
      <c r="Y545" s="55"/>
    </row>
    <row r="546" ht="15.75" customHeight="1">
      <c r="Y546" s="55"/>
    </row>
    <row r="547" ht="15.75" customHeight="1">
      <c r="Y547" s="55"/>
    </row>
    <row r="548" ht="15.75" customHeight="1">
      <c r="Y548" s="55"/>
    </row>
    <row r="549" ht="15.75" customHeight="1">
      <c r="Y549" s="55"/>
    </row>
    <row r="550" ht="15.75" customHeight="1">
      <c r="Y550" s="55"/>
    </row>
    <row r="551" ht="15.75" customHeight="1">
      <c r="Y551" s="55"/>
    </row>
    <row r="552" ht="15.75" customHeight="1">
      <c r="Y552" s="55"/>
    </row>
    <row r="553" ht="15.75" customHeight="1">
      <c r="Y553" s="55"/>
    </row>
    <row r="554" ht="15.75" customHeight="1">
      <c r="Y554" s="55"/>
    </row>
    <row r="555" ht="15.75" customHeight="1">
      <c r="Y555" s="55"/>
    </row>
    <row r="556" ht="15.75" customHeight="1">
      <c r="Y556" s="55"/>
    </row>
    <row r="557" ht="15.75" customHeight="1">
      <c r="Y557" s="55"/>
    </row>
    <row r="558" ht="15.75" customHeight="1">
      <c r="Y558" s="55"/>
    </row>
    <row r="559" ht="15.75" customHeight="1">
      <c r="Y559" s="55"/>
    </row>
    <row r="560" ht="15.75" customHeight="1">
      <c r="Y560" s="55"/>
    </row>
    <row r="561" ht="15.75" customHeight="1">
      <c r="Y561" s="55"/>
    </row>
    <row r="562" ht="15.75" customHeight="1">
      <c r="Y562" s="55"/>
    </row>
    <row r="563" ht="15.75" customHeight="1">
      <c r="Y563" s="55"/>
    </row>
    <row r="564" ht="15.75" customHeight="1">
      <c r="Y564" s="55"/>
    </row>
    <row r="565" ht="15.75" customHeight="1">
      <c r="Y565" s="55"/>
    </row>
    <row r="566" ht="15.75" customHeight="1">
      <c r="Y566" s="55"/>
    </row>
    <row r="567" ht="15.75" customHeight="1">
      <c r="Y567" s="55"/>
    </row>
    <row r="568" ht="15.75" customHeight="1">
      <c r="Y568" s="55"/>
    </row>
    <row r="569" ht="15.75" customHeight="1">
      <c r="Y569" s="55"/>
    </row>
    <row r="570" ht="15.75" customHeight="1">
      <c r="Y570" s="55"/>
    </row>
    <row r="571" ht="15.75" customHeight="1">
      <c r="Y571" s="55"/>
    </row>
    <row r="572" ht="15.75" customHeight="1">
      <c r="Y572" s="55"/>
    </row>
    <row r="573" ht="15.75" customHeight="1">
      <c r="Y573" s="55"/>
    </row>
    <row r="574" ht="15.75" customHeight="1">
      <c r="Y574" s="55"/>
    </row>
    <row r="575" ht="15.75" customHeight="1">
      <c r="Y575" s="55"/>
    </row>
    <row r="576" ht="15.75" customHeight="1">
      <c r="Y576" s="55"/>
    </row>
    <row r="577" ht="15.75" customHeight="1">
      <c r="Y577" s="55"/>
    </row>
    <row r="578" ht="15.75" customHeight="1">
      <c r="Y578" s="55"/>
    </row>
    <row r="579" ht="15.75" customHeight="1">
      <c r="Y579" s="55"/>
    </row>
    <row r="580" ht="15.75" customHeight="1">
      <c r="Y580" s="55"/>
    </row>
    <row r="581" ht="15.75" customHeight="1">
      <c r="Y581" s="55"/>
    </row>
    <row r="582" ht="15.75" customHeight="1">
      <c r="Y582" s="55"/>
    </row>
    <row r="583" ht="15.75" customHeight="1">
      <c r="Y583" s="55"/>
    </row>
    <row r="584" ht="15.75" customHeight="1">
      <c r="Y584" s="55"/>
    </row>
    <row r="585" ht="15.75" customHeight="1">
      <c r="Y585" s="55"/>
    </row>
    <row r="586" ht="15.75" customHeight="1">
      <c r="Y586" s="55"/>
    </row>
    <row r="587" ht="15.75" customHeight="1">
      <c r="Y587" s="55"/>
    </row>
    <row r="588" ht="15.75" customHeight="1">
      <c r="Y588" s="55"/>
    </row>
    <row r="589" ht="15.75" customHeight="1">
      <c r="Y589" s="55"/>
    </row>
    <row r="590" ht="15.75" customHeight="1">
      <c r="Y590" s="55"/>
    </row>
    <row r="591" ht="15.75" customHeight="1">
      <c r="Y591" s="55"/>
    </row>
    <row r="592" ht="15.75" customHeight="1">
      <c r="Y592" s="55"/>
    </row>
    <row r="593" ht="15.75" customHeight="1">
      <c r="Y593" s="55"/>
    </row>
    <row r="594" ht="15.75" customHeight="1">
      <c r="Y594" s="55"/>
    </row>
    <row r="595" ht="15.75" customHeight="1">
      <c r="Y595" s="55"/>
    </row>
    <row r="596" ht="15.75" customHeight="1">
      <c r="Y596" s="55"/>
    </row>
    <row r="597" ht="15.75" customHeight="1">
      <c r="Y597" s="55"/>
    </row>
    <row r="598" ht="15.75" customHeight="1">
      <c r="Y598" s="55"/>
    </row>
    <row r="599" ht="15.75" customHeight="1">
      <c r="Y599" s="55"/>
    </row>
    <row r="600" ht="15.75" customHeight="1">
      <c r="Y600" s="55"/>
    </row>
    <row r="601" ht="15.75" customHeight="1">
      <c r="Y601" s="55"/>
    </row>
    <row r="602" ht="15.75" customHeight="1">
      <c r="Y602" s="55"/>
    </row>
    <row r="603" ht="15.75" customHeight="1">
      <c r="Y603" s="55"/>
    </row>
    <row r="604" ht="15.75" customHeight="1">
      <c r="Y604" s="55"/>
    </row>
    <row r="605" ht="15.75" customHeight="1">
      <c r="Y605" s="55"/>
    </row>
    <row r="606" ht="15.75" customHeight="1">
      <c r="Y606" s="55"/>
    </row>
    <row r="607" ht="15.75" customHeight="1">
      <c r="Y607" s="55"/>
    </row>
    <row r="608" ht="15.75" customHeight="1">
      <c r="Y608" s="55"/>
    </row>
    <row r="609" ht="15.75" customHeight="1">
      <c r="Y609" s="55"/>
    </row>
    <row r="610" ht="15.75" customHeight="1">
      <c r="Y610" s="55"/>
    </row>
    <row r="611" ht="15.75" customHeight="1">
      <c r="Y611" s="55"/>
    </row>
    <row r="612" ht="15.75" customHeight="1">
      <c r="Y612" s="55"/>
    </row>
    <row r="613" ht="15.75" customHeight="1">
      <c r="Y613" s="55"/>
    </row>
    <row r="614" ht="15.75" customHeight="1">
      <c r="Y614" s="55"/>
    </row>
    <row r="615" ht="15.75" customHeight="1">
      <c r="Y615" s="55"/>
    </row>
    <row r="616" ht="15.75" customHeight="1">
      <c r="Y616" s="55"/>
    </row>
    <row r="617" ht="15.75" customHeight="1">
      <c r="Y617" s="55"/>
    </row>
    <row r="618" ht="15.75" customHeight="1">
      <c r="Y618" s="55"/>
    </row>
    <row r="619" ht="15.75" customHeight="1">
      <c r="Y619" s="55"/>
    </row>
    <row r="620" ht="15.75" customHeight="1">
      <c r="Y620" s="55"/>
    </row>
    <row r="621" ht="15.75" customHeight="1">
      <c r="Y621" s="55"/>
    </row>
    <row r="622" ht="15.75" customHeight="1">
      <c r="Y622" s="55"/>
    </row>
    <row r="623" ht="15.75" customHeight="1">
      <c r="Y623" s="55"/>
    </row>
    <row r="624" ht="15.75" customHeight="1">
      <c r="Y624" s="55"/>
    </row>
    <row r="625" ht="15.75" customHeight="1">
      <c r="Y625" s="55"/>
    </row>
    <row r="626" ht="15.75" customHeight="1">
      <c r="Y626" s="55"/>
    </row>
    <row r="627" ht="15.75" customHeight="1">
      <c r="Y627" s="55"/>
    </row>
    <row r="628" ht="15.75" customHeight="1">
      <c r="Y628" s="55"/>
    </row>
    <row r="629" ht="15.75" customHeight="1">
      <c r="Y629" s="55"/>
    </row>
    <row r="630" ht="15.75" customHeight="1">
      <c r="Y630" s="55"/>
    </row>
    <row r="631" ht="15.75" customHeight="1">
      <c r="Y631" s="55"/>
    </row>
    <row r="632" ht="15.75" customHeight="1">
      <c r="Y632" s="55"/>
    </row>
    <row r="633" ht="15.75" customHeight="1">
      <c r="Y633" s="55"/>
    </row>
    <row r="634" ht="15.75" customHeight="1">
      <c r="Y634" s="55"/>
    </row>
    <row r="635" ht="15.75" customHeight="1">
      <c r="Y635" s="55"/>
    </row>
    <row r="636" ht="15.75" customHeight="1">
      <c r="Y636" s="55"/>
    </row>
    <row r="637" ht="15.75" customHeight="1">
      <c r="Y637" s="55"/>
    </row>
    <row r="638" ht="15.75" customHeight="1">
      <c r="Y638" s="55"/>
    </row>
    <row r="639" ht="15.75" customHeight="1">
      <c r="Y639" s="55"/>
    </row>
    <row r="640" ht="15.75" customHeight="1">
      <c r="Y640" s="55"/>
    </row>
    <row r="641" ht="15.75" customHeight="1">
      <c r="Y641" s="55"/>
    </row>
    <row r="642" ht="15.75" customHeight="1">
      <c r="Y642" s="55"/>
    </row>
    <row r="643" ht="15.75" customHeight="1">
      <c r="Y643" s="55"/>
    </row>
    <row r="644" ht="15.75" customHeight="1">
      <c r="Y644" s="55"/>
    </row>
    <row r="645" ht="15.75" customHeight="1">
      <c r="Y645" s="55"/>
    </row>
    <row r="646" ht="15.75" customHeight="1">
      <c r="Y646" s="55"/>
    </row>
    <row r="647" ht="15.75" customHeight="1">
      <c r="Y647" s="55"/>
    </row>
    <row r="648" ht="15.75" customHeight="1">
      <c r="Y648" s="55"/>
    </row>
    <row r="649" ht="15.75" customHeight="1">
      <c r="Y649" s="55"/>
    </row>
    <row r="650" ht="15.75" customHeight="1">
      <c r="Y650" s="55"/>
    </row>
    <row r="651" ht="15.75" customHeight="1">
      <c r="Y651" s="55"/>
    </row>
    <row r="652" ht="15.75" customHeight="1">
      <c r="Y652" s="55"/>
    </row>
    <row r="653" ht="15.75" customHeight="1">
      <c r="Y653" s="55"/>
    </row>
    <row r="654" ht="15.75" customHeight="1">
      <c r="Y654" s="55"/>
    </row>
    <row r="655" ht="15.75" customHeight="1">
      <c r="Y655" s="55"/>
    </row>
    <row r="656" ht="15.75" customHeight="1">
      <c r="Y656" s="55"/>
    </row>
    <row r="657" ht="15.75" customHeight="1">
      <c r="Y657" s="55"/>
    </row>
    <row r="658" ht="15.75" customHeight="1">
      <c r="Y658" s="55"/>
    </row>
    <row r="659" ht="15.75" customHeight="1">
      <c r="Y659" s="55"/>
    </row>
    <row r="660" ht="15.75" customHeight="1">
      <c r="Y660" s="55"/>
    </row>
    <row r="661" ht="15.75" customHeight="1">
      <c r="Y661" s="55"/>
    </row>
    <row r="662" ht="15.75" customHeight="1">
      <c r="Y662" s="55"/>
    </row>
    <row r="663" ht="15.75" customHeight="1">
      <c r="Y663" s="55"/>
    </row>
    <row r="664" ht="15.75" customHeight="1">
      <c r="Y664" s="55"/>
    </row>
    <row r="665" ht="15.75" customHeight="1">
      <c r="Y665" s="55"/>
    </row>
    <row r="666" ht="15.75" customHeight="1">
      <c r="Y666" s="55"/>
    </row>
    <row r="667" ht="15.75" customHeight="1">
      <c r="Y667" s="55"/>
    </row>
    <row r="668" ht="15.75" customHeight="1">
      <c r="Y668" s="55"/>
    </row>
    <row r="669" ht="15.75" customHeight="1">
      <c r="Y669" s="55"/>
    </row>
    <row r="670" ht="15.75" customHeight="1">
      <c r="Y670" s="55"/>
    </row>
    <row r="671" ht="15.75" customHeight="1">
      <c r="Y671" s="55"/>
    </row>
    <row r="672" ht="15.75" customHeight="1">
      <c r="Y672" s="55"/>
    </row>
    <row r="673" ht="15.75" customHeight="1">
      <c r="Y673" s="55"/>
    </row>
    <row r="674" ht="15.75" customHeight="1">
      <c r="Y674" s="55"/>
    </row>
    <row r="675" ht="15.75" customHeight="1">
      <c r="Y675" s="55"/>
    </row>
    <row r="676" ht="15.75" customHeight="1">
      <c r="Y676" s="55"/>
    </row>
    <row r="677" ht="15.75" customHeight="1">
      <c r="Y677" s="55"/>
    </row>
    <row r="678" ht="15.75" customHeight="1">
      <c r="Y678" s="55"/>
    </row>
    <row r="679" ht="15.75" customHeight="1">
      <c r="Y679" s="55"/>
    </row>
    <row r="680" ht="15.75" customHeight="1">
      <c r="Y680" s="55"/>
    </row>
    <row r="681" ht="15.75" customHeight="1">
      <c r="Y681" s="55"/>
    </row>
    <row r="682" ht="15.75" customHeight="1">
      <c r="Y682" s="55"/>
    </row>
    <row r="683" ht="15.75" customHeight="1">
      <c r="Y683" s="55"/>
    </row>
    <row r="684" ht="15.75" customHeight="1">
      <c r="Y684" s="55"/>
    </row>
    <row r="685" ht="15.75" customHeight="1">
      <c r="Y685" s="55"/>
    </row>
    <row r="686" ht="15.75" customHeight="1">
      <c r="Y686" s="55"/>
    </row>
    <row r="687" ht="15.75" customHeight="1">
      <c r="Y687" s="55"/>
    </row>
    <row r="688" ht="15.75" customHeight="1">
      <c r="Y688" s="55"/>
    </row>
    <row r="689" ht="15.75" customHeight="1">
      <c r="Y689" s="55"/>
    </row>
    <row r="690" ht="15.75" customHeight="1">
      <c r="Y690" s="55"/>
    </row>
    <row r="691" ht="15.75" customHeight="1">
      <c r="Y691" s="55"/>
    </row>
    <row r="692" ht="15.75" customHeight="1">
      <c r="Y692" s="55"/>
    </row>
    <row r="693" ht="15.75" customHeight="1">
      <c r="Y693" s="55"/>
    </row>
    <row r="694" ht="15.75" customHeight="1">
      <c r="Y694" s="55"/>
    </row>
    <row r="695" ht="15.75" customHeight="1">
      <c r="Y695" s="55"/>
    </row>
    <row r="696" ht="15.75" customHeight="1">
      <c r="Y696" s="55"/>
    </row>
    <row r="697" ht="15.75" customHeight="1">
      <c r="Y697" s="55"/>
    </row>
    <row r="698" ht="15.75" customHeight="1">
      <c r="Y698" s="55"/>
    </row>
    <row r="699" ht="15.75" customHeight="1">
      <c r="Y699" s="55"/>
    </row>
    <row r="700" ht="15.75" customHeight="1">
      <c r="Y700" s="55"/>
    </row>
    <row r="701" ht="15.75" customHeight="1">
      <c r="Y701" s="55"/>
    </row>
    <row r="702" ht="15.75" customHeight="1">
      <c r="Y702" s="55"/>
    </row>
    <row r="703" ht="15.75" customHeight="1">
      <c r="Y703" s="55"/>
    </row>
    <row r="704" ht="15.75" customHeight="1">
      <c r="Y704" s="55"/>
    </row>
    <row r="705" ht="15.75" customHeight="1">
      <c r="Y705" s="55"/>
    </row>
    <row r="706" ht="15.75" customHeight="1">
      <c r="Y706" s="55"/>
    </row>
    <row r="707" ht="15.75" customHeight="1">
      <c r="Y707" s="55"/>
    </row>
    <row r="708" ht="15.75" customHeight="1">
      <c r="Y708" s="55"/>
    </row>
    <row r="709" ht="15.75" customHeight="1">
      <c r="Y709" s="55"/>
    </row>
    <row r="710" ht="15.75" customHeight="1">
      <c r="Y710" s="55"/>
    </row>
    <row r="711" ht="15.75" customHeight="1">
      <c r="Y711" s="55"/>
    </row>
    <row r="712" ht="15.75" customHeight="1">
      <c r="Y712" s="55"/>
    </row>
    <row r="713" ht="15.75" customHeight="1">
      <c r="Y713" s="55"/>
    </row>
    <row r="714" ht="15.75" customHeight="1">
      <c r="Y714" s="55"/>
    </row>
    <row r="715" ht="15.75" customHeight="1">
      <c r="Y715" s="55"/>
    </row>
    <row r="716" ht="15.75" customHeight="1">
      <c r="Y716" s="55"/>
    </row>
    <row r="717" ht="15.75" customHeight="1">
      <c r="Y717" s="55"/>
    </row>
    <row r="718" ht="15.75" customHeight="1">
      <c r="Y718" s="55"/>
    </row>
    <row r="719" ht="15.75" customHeight="1">
      <c r="Y719" s="55"/>
    </row>
    <row r="720" ht="15.75" customHeight="1">
      <c r="Y720" s="55"/>
    </row>
    <row r="721" ht="15.75" customHeight="1">
      <c r="Y721" s="55"/>
    </row>
    <row r="722" ht="15.75" customHeight="1">
      <c r="Y722" s="55"/>
    </row>
    <row r="723" ht="15.75" customHeight="1">
      <c r="Y723" s="55"/>
    </row>
    <row r="724" ht="15.75" customHeight="1">
      <c r="Y724" s="55"/>
    </row>
    <row r="725" ht="15.75" customHeight="1">
      <c r="Y725" s="55"/>
    </row>
    <row r="726" ht="15.75" customHeight="1">
      <c r="Y726" s="55"/>
    </row>
    <row r="727" ht="15.75" customHeight="1">
      <c r="Y727" s="55"/>
    </row>
    <row r="728" ht="15.75" customHeight="1">
      <c r="Y728" s="55"/>
    </row>
    <row r="729" ht="15.75" customHeight="1">
      <c r="Y729" s="55"/>
    </row>
    <row r="730" ht="15.75" customHeight="1">
      <c r="Y730" s="55"/>
    </row>
    <row r="731" ht="15.75" customHeight="1">
      <c r="Y731" s="55"/>
    </row>
    <row r="732" ht="15.75" customHeight="1">
      <c r="Y732" s="55"/>
    </row>
    <row r="733" ht="15.75" customHeight="1">
      <c r="Y733" s="55"/>
    </row>
    <row r="734" ht="15.75" customHeight="1">
      <c r="Y734" s="55"/>
    </row>
    <row r="735" ht="15.75" customHeight="1">
      <c r="Y735" s="55"/>
    </row>
    <row r="736" ht="15.75" customHeight="1">
      <c r="Y736" s="55"/>
    </row>
    <row r="737" ht="15.75" customHeight="1">
      <c r="Y737" s="55"/>
    </row>
    <row r="738" ht="15.75" customHeight="1">
      <c r="Y738" s="55"/>
    </row>
    <row r="739" ht="15.75" customHeight="1">
      <c r="Y739" s="55"/>
    </row>
    <row r="740" ht="15.75" customHeight="1">
      <c r="Y740" s="55"/>
    </row>
    <row r="741" ht="15.75" customHeight="1">
      <c r="Y741" s="55"/>
    </row>
    <row r="742" ht="15.75" customHeight="1">
      <c r="Y742" s="55"/>
    </row>
    <row r="743" ht="15.75" customHeight="1">
      <c r="Y743" s="55"/>
    </row>
    <row r="744" ht="15.75" customHeight="1">
      <c r="Y744" s="55"/>
    </row>
    <row r="745" ht="15.75" customHeight="1">
      <c r="Y745" s="55"/>
    </row>
    <row r="746" ht="15.75" customHeight="1">
      <c r="Y746" s="55"/>
    </row>
    <row r="747" ht="15.75" customHeight="1">
      <c r="Y747" s="55"/>
    </row>
    <row r="748" ht="15.75" customHeight="1">
      <c r="Y748" s="55"/>
    </row>
    <row r="749" ht="15.75" customHeight="1">
      <c r="Y749" s="55"/>
    </row>
    <row r="750" ht="15.75" customHeight="1">
      <c r="Y750" s="55"/>
    </row>
    <row r="751" ht="15.75" customHeight="1">
      <c r="Y751" s="55"/>
    </row>
    <row r="752" ht="15.75" customHeight="1">
      <c r="Y752" s="55"/>
    </row>
    <row r="753" ht="15.75" customHeight="1">
      <c r="Y753" s="55"/>
    </row>
    <row r="754" ht="15.75" customHeight="1">
      <c r="Y754" s="55"/>
    </row>
    <row r="755" ht="15.75" customHeight="1">
      <c r="Y755" s="55"/>
    </row>
    <row r="756" ht="15.75" customHeight="1">
      <c r="Y756" s="55"/>
    </row>
    <row r="757" ht="15.75" customHeight="1">
      <c r="Y757" s="55"/>
    </row>
    <row r="758" ht="15.75" customHeight="1">
      <c r="Y758" s="55"/>
    </row>
    <row r="759" ht="15.75" customHeight="1">
      <c r="Y759" s="55"/>
    </row>
    <row r="760" ht="15.75" customHeight="1">
      <c r="Y760" s="55"/>
    </row>
    <row r="761" ht="15.75" customHeight="1">
      <c r="Y761" s="55"/>
    </row>
    <row r="762" ht="15.75" customHeight="1">
      <c r="Y762" s="55"/>
    </row>
    <row r="763" ht="15.75" customHeight="1">
      <c r="Y763" s="55"/>
    </row>
    <row r="764" ht="15.75" customHeight="1">
      <c r="Y764" s="55"/>
    </row>
    <row r="765" ht="15.75" customHeight="1">
      <c r="Y765" s="55"/>
    </row>
    <row r="766" ht="15.75" customHeight="1">
      <c r="Y766" s="55"/>
    </row>
    <row r="767" ht="15.75" customHeight="1">
      <c r="Y767" s="55"/>
    </row>
    <row r="768" ht="15.75" customHeight="1">
      <c r="Y768" s="55"/>
    </row>
    <row r="769" ht="15.75" customHeight="1">
      <c r="Y769" s="55"/>
    </row>
    <row r="770" ht="15.75" customHeight="1">
      <c r="Y770" s="55"/>
    </row>
    <row r="771" ht="15.75" customHeight="1">
      <c r="Y771" s="55"/>
    </row>
    <row r="772" ht="15.75" customHeight="1">
      <c r="Y772" s="55"/>
    </row>
    <row r="773" ht="15.75" customHeight="1">
      <c r="Y773" s="55"/>
    </row>
    <row r="774" ht="15.75" customHeight="1">
      <c r="Y774" s="55"/>
    </row>
    <row r="775" ht="15.75" customHeight="1">
      <c r="Y775" s="55"/>
    </row>
    <row r="776" ht="15.75" customHeight="1">
      <c r="Y776" s="55"/>
    </row>
    <row r="777" ht="15.75" customHeight="1">
      <c r="Y777" s="55"/>
    </row>
    <row r="778" ht="15.75" customHeight="1">
      <c r="Y778" s="55"/>
    </row>
    <row r="779" ht="15.75" customHeight="1">
      <c r="Y779" s="55"/>
    </row>
    <row r="780" ht="15.75" customHeight="1">
      <c r="Y780" s="55"/>
    </row>
    <row r="781" ht="15.75" customHeight="1">
      <c r="Y781" s="55"/>
    </row>
    <row r="782" ht="15.75" customHeight="1">
      <c r="Y782" s="55"/>
    </row>
    <row r="783" ht="15.75" customHeight="1">
      <c r="Y783" s="55"/>
    </row>
    <row r="784" ht="15.75" customHeight="1">
      <c r="Y784" s="55"/>
    </row>
    <row r="785" ht="15.75" customHeight="1">
      <c r="Y785" s="55"/>
    </row>
    <row r="786" ht="15.75" customHeight="1">
      <c r="Y786" s="55"/>
    </row>
    <row r="787" ht="15.75" customHeight="1">
      <c r="Y787" s="55"/>
    </row>
    <row r="788" ht="15.75" customHeight="1">
      <c r="Y788" s="55"/>
    </row>
    <row r="789" ht="15.75" customHeight="1">
      <c r="Y789" s="55"/>
    </row>
    <row r="790" ht="15.75" customHeight="1">
      <c r="Y790" s="55"/>
    </row>
    <row r="791" ht="15.75" customHeight="1">
      <c r="Y791" s="55"/>
    </row>
    <row r="792" ht="15.75" customHeight="1">
      <c r="Y792" s="55"/>
    </row>
    <row r="793" ht="15.75" customHeight="1">
      <c r="Y793" s="55"/>
    </row>
    <row r="794" ht="15.75" customHeight="1">
      <c r="Y794" s="55"/>
    </row>
    <row r="795" ht="15.75" customHeight="1">
      <c r="Y795" s="55"/>
    </row>
    <row r="796" ht="15.75" customHeight="1">
      <c r="Y796" s="55"/>
    </row>
    <row r="797" ht="15.75" customHeight="1">
      <c r="Y797" s="55"/>
    </row>
    <row r="798" ht="15.75" customHeight="1">
      <c r="Y798" s="55"/>
    </row>
    <row r="799" ht="15.75" customHeight="1">
      <c r="Y799" s="55"/>
    </row>
    <row r="800" ht="15.75" customHeight="1">
      <c r="Y800" s="55"/>
    </row>
    <row r="801" ht="15.75" customHeight="1">
      <c r="Y801" s="55"/>
    </row>
    <row r="802" ht="15.75" customHeight="1">
      <c r="Y802" s="55"/>
    </row>
    <row r="803" ht="15.75" customHeight="1">
      <c r="Y803" s="55"/>
    </row>
    <row r="804" ht="15.75" customHeight="1">
      <c r="Y804" s="55"/>
    </row>
    <row r="805" ht="15.75" customHeight="1">
      <c r="Y805" s="55"/>
    </row>
    <row r="806" ht="15.75" customHeight="1">
      <c r="Y806" s="55"/>
    </row>
    <row r="807" ht="15.75" customHeight="1">
      <c r="Y807" s="5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6" width="8.71"/>
  </cols>
  <sheetData>
    <row r="1">
      <c r="A1" s="8" t="s">
        <v>1</v>
      </c>
      <c r="B1" s="5" t="s">
        <v>72</v>
      </c>
    </row>
    <row r="2">
      <c r="A2" s="8">
        <v>1.0</v>
      </c>
      <c r="B2" s="8">
        <v>5.0</v>
      </c>
      <c r="E2" s="58" t="s">
        <v>57</v>
      </c>
    </row>
    <row r="3">
      <c r="A3" s="8">
        <v>2.0</v>
      </c>
      <c r="B3" s="8">
        <v>4.3</v>
      </c>
      <c r="E3" s="59" t="s">
        <v>73</v>
      </c>
    </row>
    <row r="4">
      <c r="A4" s="8">
        <v>3.0</v>
      </c>
      <c r="B4" s="8">
        <v>4.1</v>
      </c>
      <c r="E4" s="59" t="s">
        <v>74</v>
      </c>
    </row>
    <row r="5">
      <c r="A5" s="8">
        <v>4.0</v>
      </c>
      <c r="B5" s="8">
        <v>4.3</v>
      </c>
      <c r="E5" s="59" t="s">
        <v>75</v>
      </c>
    </row>
    <row r="6">
      <c r="A6" s="8">
        <v>5.0</v>
      </c>
      <c r="B6" s="8">
        <v>4.8</v>
      </c>
      <c r="E6" s="59" t="s">
        <v>76</v>
      </c>
    </row>
    <row r="7">
      <c r="A7" s="8">
        <v>6.0</v>
      </c>
      <c r="B7" s="8">
        <v>1.8</v>
      </c>
      <c r="E7" s="59" t="s">
        <v>77</v>
      </c>
    </row>
    <row r="8">
      <c r="A8" s="8">
        <v>7.0</v>
      </c>
      <c r="B8" s="8">
        <v>3.8</v>
      </c>
    </row>
    <row r="9">
      <c r="A9" s="8">
        <v>8.0</v>
      </c>
      <c r="B9" s="8">
        <v>4.5</v>
      </c>
    </row>
    <row r="10">
      <c r="A10" s="8">
        <v>9.0</v>
      </c>
      <c r="B10" s="8">
        <v>4.4</v>
      </c>
    </row>
    <row r="11">
      <c r="A11" s="8">
        <v>10.0</v>
      </c>
      <c r="B11" s="8">
        <v>4.1</v>
      </c>
    </row>
    <row r="12">
      <c r="A12" s="8">
        <v>11.0</v>
      </c>
      <c r="B12" s="8">
        <v>5.0</v>
      </c>
    </row>
    <row r="13">
      <c r="A13" s="8">
        <v>12.0</v>
      </c>
      <c r="B13" s="8">
        <v>3.8</v>
      </c>
    </row>
    <row r="14">
      <c r="A14" s="8">
        <v>13.0</v>
      </c>
      <c r="B14" s="8">
        <v>5.0</v>
      </c>
    </row>
    <row r="15">
      <c r="A15" s="8">
        <v>14.0</v>
      </c>
      <c r="B15" s="8">
        <v>4.0</v>
      </c>
    </row>
    <row r="16">
      <c r="A16" s="8">
        <v>15.0</v>
      </c>
      <c r="B16" s="8">
        <v>2.4</v>
      </c>
    </row>
    <row r="17">
      <c r="A17" s="8">
        <v>16.0</v>
      </c>
      <c r="B17" s="11"/>
    </row>
    <row r="18">
      <c r="A18" s="8">
        <v>17.0</v>
      </c>
      <c r="B18" s="8">
        <v>4.6</v>
      </c>
    </row>
    <row r="19">
      <c r="A19" s="8">
        <v>18.0</v>
      </c>
      <c r="B19" s="7">
        <v>4.67</v>
      </c>
    </row>
    <row r="20">
      <c r="A20" s="8">
        <v>19.0</v>
      </c>
      <c r="B20" s="6">
        <v>5.0</v>
      </c>
    </row>
    <row r="21" ht="15.75" customHeight="1">
      <c r="A21" s="8">
        <v>20.0</v>
      </c>
      <c r="B21" s="6">
        <v>3.75</v>
      </c>
    </row>
    <row r="22" ht="15.75" customHeight="1">
      <c r="A22" s="8">
        <v>21.0</v>
      </c>
      <c r="B22" s="6">
        <v>5.0</v>
      </c>
    </row>
    <row r="23" ht="15.75" customHeight="1">
      <c r="A23" s="8">
        <v>22.0</v>
      </c>
      <c r="B23" s="6">
        <v>5.0</v>
      </c>
    </row>
    <row r="24" ht="15.75" customHeight="1">
      <c r="A24" s="8">
        <v>23.0</v>
      </c>
      <c r="B24" s="6">
        <v>5.0</v>
      </c>
    </row>
    <row r="25" ht="15.75" customHeight="1">
      <c r="A25" s="8">
        <v>24.0</v>
      </c>
      <c r="B25" s="6">
        <v>4.9</v>
      </c>
    </row>
    <row r="26" ht="15.75" customHeight="1">
      <c r="A26" s="8">
        <v>25.0</v>
      </c>
      <c r="B26" s="6">
        <v>4.5</v>
      </c>
    </row>
    <row r="27" ht="15.75" customHeight="1">
      <c r="A27" s="8">
        <v>26.0</v>
      </c>
      <c r="B27" s="6">
        <v>4.2</v>
      </c>
    </row>
    <row r="28" ht="15.75" customHeight="1">
      <c r="A28" s="8">
        <v>27.0</v>
      </c>
      <c r="B28" s="6">
        <v>4.3</v>
      </c>
    </row>
    <row r="29" ht="15.75" customHeight="1">
      <c r="A29" s="8">
        <v>28.0</v>
      </c>
      <c r="B29" s="6">
        <v>2.1</v>
      </c>
    </row>
    <row r="30" ht="15.75" customHeight="1">
      <c r="A30" s="8">
        <v>29.0</v>
      </c>
      <c r="B30" s="6">
        <v>4.9</v>
      </c>
    </row>
    <row r="31" ht="15.75" customHeight="1">
      <c r="A31" s="8">
        <v>30.0</v>
      </c>
      <c r="B31" s="6">
        <v>4.7</v>
      </c>
    </row>
    <row r="32" ht="15.75" customHeight="1">
      <c r="A32" s="8">
        <v>31.0</v>
      </c>
      <c r="B32" s="11"/>
    </row>
    <row r="33" ht="15.75" customHeight="1">
      <c r="A33" s="8">
        <v>32.0</v>
      </c>
      <c r="B33" s="6">
        <v>2.1</v>
      </c>
    </row>
    <row r="34" ht="15.75" customHeight="1">
      <c r="A34" s="8">
        <v>33.0</v>
      </c>
      <c r="B34" s="6">
        <v>4.3</v>
      </c>
    </row>
    <row r="35" ht="15.75" customHeight="1">
      <c r="A35" s="8">
        <v>34.0</v>
      </c>
      <c r="B35" s="6">
        <v>4.0</v>
      </c>
    </row>
    <row r="36" ht="15.75" customHeight="1">
      <c r="A36" s="8">
        <v>35.0</v>
      </c>
      <c r="B36" s="6">
        <v>4.2</v>
      </c>
    </row>
    <row r="37" ht="15.75" customHeight="1">
      <c r="A37" s="8">
        <v>36.0</v>
      </c>
      <c r="B37" s="6">
        <v>4.0</v>
      </c>
    </row>
    <row r="38" ht="15.75" customHeight="1">
      <c r="A38" s="8">
        <v>37.0</v>
      </c>
      <c r="B38" s="6">
        <v>4.5</v>
      </c>
    </row>
    <row r="39" ht="15.75" customHeight="1">
      <c r="A39" s="8">
        <v>38.0</v>
      </c>
      <c r="B39" s="6">
        <v>4.7</v>
      </c>
    </row>
    <row r="40" ht="15.75" customHeight="1">
      <c r="A40" s="8">
        <v>39.0</v>
      </c>
      <c r="B40" s="6">
        <v>4.8</v>
      </c>
    </row>
    <row r="41" ht="15.75" customHeight="1">
      <c r="A41" s="8">
        <v>40.0</v>
      </c>
      <c r="B41" s="6">
        <v>4.6</v>
      </c>
    </row>
    <row r="42" ht="15.75" customHeight="1">
      <c r="A42" s="8">
        <v>41.0</v>
      </c>
      <c r="B42" s="6">
        <v>4.8</v>
      </c>
    </row>
    <row r="43" ht="15.75" customHeight="1">
      <c r="A43" s="8">
        <v>42.0</v>
      </c>
      <c r="B43" s="6">
        <v>4.0</v>
      </c>
    </row>
    <row r="44" ht="15.75" customHeight="1">
      <c r="A44" s="8">
        <v>43.0</v>
      </c>
      <c r="B44" s="6">
        <v>3.8</v>
      </c>
    </row>
    <row r="45" ht="15.75" customHeight="1">
      <c r="A45" s="8">
        <v>44.0</v>
      </c>
      <c r="B45" s="6">
        <v>4.8</v>
      </c>
    </row>
    <row r="46" ht="15.75" customHeight="1">
      <c r="A46" s="8">
        <v>45.0</v>
      </c>
      <c r="B46" s="6">
        <v>3.2</v>
      </c>
    </row>
    <row r="47" ht="15.75" customHeight="1">
      <c r="A47" s="8">
        <v>46.0</v>
      </c>
      <c r="B47" s="6">
        <v>5.0</v>
      </c>
    </row>
    <row r="48" ht="15.75" customHeight="1">
      <c r="A48" s="8">
        <v>47.0</v>
      </c>
      <c r="B48" s="6">
        <v>4.3</v>
      </c>
    </row>
    <row r="49" ht="15.75" customHeight="1">
      <c r="A49" s="8">
        <v>48.0</v>
      </c>
      <c r="B49" s="6">
        <v>5.0</v>
      </c>
    </row>
    <row r="50" ht="15.75" customHeight="1">
      <c r="A50" s="8">
        <v>49.0</v>
      </c>
      <c r="B50" s="6">
        <v>4.4</v>
      </c>
    </row>
    <row r="51" ht="15.75" customHeight="1">
      <c r="A51" s="8">
        <v>50.0</v>
      </c>
      <c r="B51" s="6">
        <v>4.7</v>
      </c>
    </row>
    <row r="52" ht="15.75" customHeight="1">
      <c r="A52" s="8">
        <v>51.0</v>
      </c>
      <c r="B52" s="6">
        <v>4.8</v>
      </c>
    </row>
    <row r="53" ht="15.75" customHeight="1">
      <c r="A53" s="8">
        <v>52.0</v>
      </c>
      <c r="B53" s="6">
        <v>4.6</v>
      </c>
    </row>
    <row r="54" ht="15.75" customHeight="1">
      <c r="A54" s="8">
        <v>53.0</v>
      </c>
      <c r="B54" s="6">
        <v>4.8</v>
      </c>
    </row>
    <row r="55" ht="15.75" customHeight="1">
      <c r="A55" s="8">
        <v>54.0</v>
      </c>
      <c r="B55" s="6">
        <v>4.2</v>
      </c>
    </row>
    <row r="56" ht="15.75" customHeight="1">
      <c r="A56" s="8">
        <v>55.0</v>
      </c>
      <c r="B56" s="6">
        <v>4.4</v>
      </c>
    </row>
    <row r="57" ht="15.75" customHeight="1">
      <c r="A57" s="8">
        <v>56.0</v>
      </c>
      <c r="B57" s="6">
        <v>4.4</v>
      </c>
    </row>
    <row r="58" ht="15.75" customHeight="1">
      <c r="A58" s="8">
        <v>57.0</v>
      </c>
      <c r="B58" s="6">
        <v>4.5</v>
      </c>
    </row>
    <row r="59" ht="15.75" customHeight="1">
      <c r="A59" s="8">
        <v>58.0</v>
      </c>
      <c r="B59" s="11"/>
    </row>
    <row r="60" ht="15.75" customHeight="1">
      <c r="A60" s="8">
        <v>59.0</v>
      </c>
      <c r="B60" s="6">
        <v>1.6</v>
      </c>
    </row>
    <row r="61" ht="15.75" customHeight="1">
      <c r="A61" s="8">
        <v>60.0</v>
      </c>
      <c r="B61" s="6">
        <v>4.9</v>
      </c>
    </row>
    <row r="62" ht="15.75" customHeight="1">
      <c r="A62" s="8">
        <v>201.0</v>
      </c>
      <c r="B62" s="6">
        <v>4.3</v>
      </c>
    </row>
    <row r="63" ht="15.75" customHeight="1">
      <c r="A63" s="8">
        <v>61.0</v>
      </c>
      <c r="B63" s="6">
        <v>4.5</v>
      </c>
    </row>
    <row r="64" ht="15.75" customHeight="1">
      <c r="A64" s="8">
        <v>62.0</v>
      </c>
      <c r="B64" s="11"/>
    </row>
    <row r="65" ht="15.75" customHeight="1">
      <c r="A65" s="8">
        <v>63.0</v>
      </c>
      <c r="B65" s="11"/>
    </row>
    <row r="66" ht="15.75" customHeight="1">
      <c r="A66" s="8">
        <v>64.0</v>
      </c>
      <c r="B66" s="8">
        <v>3.42</v>
      </c>
    </row>
    <row r="67" ht="15.75" customHeight="1">
      <c r="A67" s="8">
        <v>65.0</v>
      </c>
      <c r="B67" s="8">
        <v>5.0</v>
      </c>
    </row>
    <row r="68" ht="15.75" customHeight="1">
      <c r="A68" s="8">
        <v>66.0</v>
      </c>
      <c r="B68" s="8">
        <v>3.58</v>
      </c>
    </row>
    <row r="69" ht="15.75" customHeight="1">
      <c r="A69" s="8">
        <v>67.0</v>
      </c>
      <c r="B69" s="8">
        <v>4.83</v>
      </c>
    </row>
    <row r="70" ht="15.75" customHeight="1">
      <c r="A70" s="8">
        <v>68.0</v>
      </c>
      <c r="B70" s="8">
        <v>4.75</v>
      </c>
    </row>
    <row r="71" ht="15.75" customHeight="1">
      <c r="A71" s="8">
        <v>69.0</v>
      </c>
      <c r="B71" s="8">
        <v>3.17</v>
      </c>
    </row>
    <row r="72" ht="15.75" customHeight="1">
      <c r="A72" s="8">
        <v>70.0</v>
      </c>
      <c r="B72" s="8">
        <v>4.42</v>
      </c>
    </row>
    <row r="73" ht="15.75" customHeight="1">
      <c r="A73" s="8">
        <v>71.0</v>
      </c>
      <c r="B73" s="8">
        <v>5.0</v>
      </c>
    </row>
    <row r="74" ht="15.75" customHeight="1">
      <c r="A74" s="8">
        <v>72.0</v>
      </c>
      <c r="B74" s="8">
        <v>5.0</v>
      </c>
    </row>
    <row r="75" ht="15.75" customHeight="1">
      <c r="A75" s="8">
        <v>73.0</v>
      </c>
      <c r="B75" s="8">
        <v>4.25</v>
      </c>
    </row>
    <row r="76" ht="15.75" customHeight="1">
      <c r="A76" s="8">
        <v>74.0</v>
      </c>
      <c r="B76" s="8">
        <v>4.75</v>
      </c>
    </row>
    <row r="77" ht="15.75" customHeight="1">
      <c r="A77" s="8">
        <v>75.0</v>
      </c>
      <c r="B77" s="8">
        <v>4.08</v>
      </c>
    </row>
    <row r="78" ht="15.75" customHeight="1">
      <c r="A78" s="8">
        <v>76.0</v>
      </c>
      <c r="B78" s="8">
        <v>4.0</v>
      </c>
    </row>
    <row r="79" ht="15.75" customHeight="1">
      <c r="A79" s="8">
        <v>77.0</v>
      </c>
      <c r="B79" s="8">
        <v>5.0</v>
      </c>
    </row>
    <row r="80" ht="15.75" customHeight="1">
      <c r="A80" s="8">
        <v>78.0</v>
      </c>
      <c r="B80" s="8">
        <v>4.58</v>
      </c>
    </row>
    <row r="81" ht="15.75" customHeight="1">
      <c r="A81" s="8">
        <v>79.0</v>
      </c>
      <c r="B81" s="8">
        <v>4.08</v>
      </c>
    </row>
    <row r="82" ht="15.75" customHeight="1">
      <c r="A82" s="8">
        <v>80.0</v>
      </c>
      <c r="B82" s="8">
        <v>4.75</v>
      </c>
    </row>
    <row r="83" ht="15.75" customHeight="1">
      <c r="A83" s="8">
        <v>81.0</v>
      </c>
      <c r="B83" s="8">
        <v>4.08</v>
      </c>
    </row>
    <row r="84" ht="15.75" customHeight="1">
      <c r="A84" s="8">
        <v>82.0</v>
      </c>
      <c r="B84" s="8">
        <v>4.5</v>
      </c>
    </row>
    <row r="85" ht="15.75" customHeight="1">
      <c r="A85" s="8">
        <v>83.0</v>
      </c>
      <c r="B85" s="8">
        <v>4.08</v>
      </c>
    </row>
    <row r="86" ht="15.75" customHeight="1">
      <c r="A86" s="8">
        <v>84.0</v>
      </c>
      <c r="B86" s="8">
        <v>4.33</v>
      </c>
    </row>
    <row r="87" ht="15.75" customHeight="1">
      <c r="A87" s="8">
        <v>85.0</v>
      </c>
      <c r="B87" s="8">
        <v>4.0</v>
      </c>
    </row>
    <row r="88" ht="15.75" customHeight="1">
      <c r="A88" s="8">
        <v>86.0</v>
      </c>
      <c r="B88" s="8">
        <v>4.75</v>
      </c>
    </row>
    <row r="89" ht="15.75" customHeight="1">
      <c r="A89" s="8">
        <v>87.0</v>
      </c>
      <c r="B89" s="5">
        <v>4.58</v>
      </c>
    </row>
    <row r="90" ht="15.75" customHeight="1">
      <c r="A90" s="8">
        <v>88.0</v>
      </c>
      <c r="B90" s="5">
        <v>4.25</v>
      </c>
    </row>
    <row r="91" ht="15.75" customHeight="1">
      <c r="A91" s="8">
        <v>89.0</v>
      </c>
      <c r="B91" s="5">
        <v>2.58</v>
      </c>
    </row>
    <row r="92" ht="15.75" customHeight="1">
      <c r="A92" s="8">
        <v>90.0</v>
      </c>
      <c r="B92" s="25">
        <v>4.25</v>
      </c>
    </row>
    <row r="93" ht="15.75" customHeight="1">
      <c r="A93" s="8">
        <v>91.0</v>
      </c>
      <c r="B93" s="5">
        <v>4.67</v>
      </c>
    </row>
    <row r="94" ht="15.75" customHeight="1">
      <c r="A94" s="8">
        <v>92.0</v>
      </c>
      <c r="B94" s="5">
        <v>4.75</v>
      </c>
    </row>
    <row r="95" ht="15.75" customHeight="1">
      <c r="A95" s="8">
        <v>93.0</v>
      </c>
      <c r="B95" s="5">
        <v>4.58</v>
      </c>
    </row>
    <row r="96" ht="15.75" customHeight="1">
      <c r="A96" s="8">
        <v>94.0</v>
      </c>
      <c r="B96" s="5">
        <v>3.83</v>
      </c>
    </row>
    <row r="97" ht="15.75" customHeight="1">
      <c r="A97" s="8">
        <v>95.0</v>
      </c>
      <c r="B97" s="11"/>
    </row>
    <row r="98" ht="15.75" customHeight="1">
      <c r="A98" s="5">
        <v>96.0</v>
      </c>
      <c r="B98" s="5">
        <v>4.75</v>
      </c>
    </row>
    <row r="99" ht="15.75" customHeight="1">
      <c r="A99" s="5">
        <v>97.0</v>
      </c>
      <c r="B99" s="5">
        <v>4.75</v>
      </c>
    </row>
    <row r="100" ht="15.75" customHeight="1">
      <c r="A100" s="5">
        <v>98.0</v>
      </c>
      <c r="B100" s="5">
        <v>4.58</v>
      </c>
    </row>
    <row r="101" ht="15.75" customHeight="1">
      <c r="A101" s="5">
        <v>99.0</v>
      </c>
      <c r="B101" s="5">
        <v>4.17</v>
      </c>
    </row>
    <row r="102" ht="15.75" customHeight="1">
      <c r="A102" s="5">
        <v>100.0</v>
      </c>
      <c r="B102" s="5">
        <v>4.5</v>
      </c>
    </row>
    <row r="103" ht="15.75" customHeight="1">
      <c r="A103" s="5">
        <v>101.0</v>
      </c>
      <c r="B103" s="5">
        <v>5.0</v>
      </c>
    </row>
    <row r="104" ht="15.75" customHeight="1">
      <c r="A104" s="5">
        <v>102.0</v>
      </c>
      <c r="B104" s="5">
        <v>4.42</v>
      </c>
    </row>
    <row r="105" ht="15.75" customHeight="1">
      <c r="A105" s="5">
        <v>103.0</v>
      </c>
      <c r="B105" s="5">
        <v>5.0</v>
      </c>
    </row>
    <row r="106" ht="15.75" customHeight="1">
      <c r="A106" s="5">
        <v>104.0</v>
      </c>
      <c r="B106" s="5">
        <v>4.0</v>
      </c>
    </row>
    <row r="107" ht="15.75" customHeight="1">
      <c r="A107" s="5">
        <v>105.0</v>
      </c>
      <c r="B107" s="5">
        <v>2.5</v>
      </c>
    </row>
    <row r="108" ht="15.75" customHeight="1">
      <c r="A108" s="5">
        <v>106.0</v>
      </c>
      <c r="B108" s="5">
        <v>4.75</v>
      </c>
    </row>
    <row r="109" ht="15.75" customHeight="1">
      <c r="A109" s="5">
        <v>107.0</v>
      </c>
      <c r="B109" s="5">
        <v>4.33</v>
      </c>
    </row>
    <row r="110" ht="15.75" customHeight="1">
      <c r="A110" s="5">
        <v>108.0</v>
      </c>
      <c r="B110" s="5">
        <v>4.75</v>
      </c>
    </row>
    <row r="111" ht="15.75" customHeight="1">
      <c r="A111" s="5">
        <v>109.0</v>
      </c>
      <c r="B111" s="5">
        <v>4.75</v>
      </c>
    </row>
    <row r="112" ht="15.75" customHeight="1">
      <c r="A112" s="5">
        <v>110.0</v>
      </c>
      <c r="B112" s="5">
        <v>5.0</v>
      </c>
    </row>
    <row r="113" ht="15.75" customHeight="1">
      <c r="A113" s="5">
        <v>111.0</v>
      </c>
      <c r="B113" s="11"/>
    </row>
    <row r="114" ht="15.75" customHeight="1">
      <c r="A114" s="5">
        <v>112.0</v>
      </c>
      <c r="B114" s="5">
        <v>5.0</v>
      </c>
    </row>
    <row r="115" ht="15.75" customHeight="1">
      <c r="A115" s="5">
        <v>113.0</v>
      </c>
      <c r="B115" s="5">
        <v>4.33</v>
      </c>
    </row>
    <row r="116" ht="15.75" customHeight="1"/>
    <row r="117" ht="15.75" customHeight="1">
      <c r="B117" s="54">
        <f>max(B2:B115)</f>
        <v>5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9.0"/>
    <col customWidth="1" min="2" max="2" width="8.86"/>
    <col customWidth="1" min="3" max="4" width="8.43"/>
    <col customWidth="1" min="5" max="17" width="8.86"/>
    <col customWidth="1" hidden="1" min="18" max="18" width="8.86"/>
    <col customWidth="1" min="19" max="29" width="8.86"/>
    <col customWidth="1" min="30" max="30" width="9.0"/>
    <col customWidth="1" min="31" max="35" width="8.86"/>
    <col customWidth="1" min="36" max="36" width="12.0"/>
    <col customWidth="1" min="37" max="38" width="8.86"/>
    <col customWidth="1" min="39" max="40" width="14.43"/>
  </cols>
  <sheetData>
    <row r="1">
      <c r="A1" s="60"/>
      <c r="B1" s="61" t="s">
        <v>78</v>
      </c>
      <c r="C1" s="61">
        <v>123.0</v>
      </c>
      <c r="D1" s="61"/>
      <c r="E1" s="61"/>
      <c r="F1" s="61">
        <v>237.0</v>
      </c>
      <c r="G1" s="61"/>
      <c r="H1" s="61"/>
      <c r="I1" s="61">
        <v>83.0</v>
      </c>
      <c r="J1" s="61"/>
      <c r="K1" s="61"/>
      <c r="L1" s="61">
        <v>319.0</v>
      </c>
      <c r="M1" s="61"/>
      <c r="N1" s="61"/>
      <c r="O1" s="61">
        <v>235.0</v>
      </c>
      <c r="P1" s="61"/>
      <c r="Q1" s="61"/>
      <c r="R1" s="61">
        <v>333.0</v>
      </c>
      <c r="S1" s="61">
        <v>333.0</v>
      </c>
      <c r="T1" s="61"/>
      <c r="U1" s="61"/>
      <c r="V1" s="61">
        <v>260.0</v>
      </c>
      <c r="W1" s="61"/>
      <c r="X1" s="61"/>
      <c r="Y1" s="61">
        <v>260.0</v>
      </c>
      <c r="Z1" s="61"/>
      <c r="AA1" s="61"/>
      <c r="AB1" s="61">
        <v>280.0</v>
      </c>
      <c r="AC1" s="61"/>
      <c r="AD1" s="61"/>
      <c r="AE1" s="61">
        <v>48.0</v>
      </c>
      <c r="AF1" s="61"/>
      <c r="AG1" s="61"/>
      <c r="AH1" s="61">
        <v>26.0</v>
      </c>
      <c r="AI1" s="61"/>
      <c r="AJ1" s="61"/>
      <c r="AK1" s="61">
        <v>150.0</v>
      </c>
      <c r="AL1" s="62"/>
      <c r="AM1" s="63"/>
      <c r="AN1" s="27"/>
    </row>
    <row r="2">
      <c r="A2" s="60"/>
      <c r="B2" s="61">
        <v>1.0</v>
      </c>
      <c r="C2" s="61"/>
      <c r="D2" s="61"/>
      <c r="E2" s="61">
        <v>2.0</v>
      </c>
      <c r="F2" s="61"/>
      <c r="G2" s="61"/>
      <c r="H2" s="61">
        <v>3.0</v>
      </c>
      <c r="I2" s="61"/>
      <c r="J2" s="61"/>
      <c r="K2" s="61">
        <v>4.0</v>
      </c>
      <c r="L2" s="61"/>
      <c r="M2" s="61"/>
      <c r="N2" s="61">
        <v>5.0</v>
      </c>
      <c r="O2" s="61"/>
      <c r="P2" s="61"/>
      <c r="Q2" s="61">
        <v>6.0</v>
      </c>
      <c r="R2" s="61"/>
      <c r="S2" s="61"/>
      <c r="T2" s="61"/>
      <c r="U2" s="61">
        <v>7.0</v>
      </c>
      <c r="V2" s="61"/>
      <c r="W2" s="61"/>
      <c r="X2" s="61">
        <v>8.0</v>
      </c>
      <c r="Y2" s="61"/>
      <c r="Z2" s="61"/>
      <c r="AA2" s="61">
        <v>9.0</v>
      </c>
      <c r="AB2" s="61"/>
      <c r="AC2" s="61"/>
      <c r="AD2" s="61">
        <v>10.0</v>
      </c>
      <c r="AE2" s="61"/>
      <c r="AF2" s="61"/>
      <c r="AG2" s="61">
        <v>11.0</v>
      </c>
      <c r="AH2" s="61"/>
      <c r="AI2" s="61"/>
      <c r="AJ2" s="61">
        <v>12.0</v>
      </c>
      <c r="AK2" s="61"/>
      <c r="AL2" s="62"/>
      <c r="AM2" s="63"/>
      <c r="AN2" s="27"/>
    </row>
    <row r="3">
      <c r="A3" s="60"/>
      <c r="B3" s="64" t="s">
        <v>79</v>
      </c>
      <c r="C3" s="65" t="s">
        <v>80</v>
      </c>
      <c r="D3" s="65"/>
      <c r="E3" s="64" t="s">
        <v>79</v>
      </c>
      <c r="F3" s="65" t="s">
        <v>80</v>
      </c>
      <c r="G3" s="65"/>
      <c r="H3" s="64" t="s">
        <v>79</v>
      </c>
      <c r="I3" s="65" t="s">
        <v>80</v>
      </c>
      <c r="J3" s="65"/>
      <c r="K3" s="64" t="s">
        <v>79</v>
      </c>
      <c r="L3" s="65" t="s">
        <v>80</v>
      </c>
      <c r="M3" s="65"/>
      <c r="N3" s="64" t="s">
        <v>79</v>
      </c>
      <c r="O3" s="65" t="s">
        <v>80</v>
      </c>
      <c r="P3" s="65"/>
      <c r="Q3" s="64" t="s">
        <v>79</v>
      </c>
      <c r="R3" s="66" t="s">
        <v>80</v>
      </c>
      <c r="S3" s="65" t="s">
        <v>80</v>
      </c>
      <c r="T3" s="65"/>
      <c r="U3" s="64" t="s">
        <v>79</v>
      </c>
      <c r="V3" s="65" t="s">
        <v>80</v>
      </c>
      <c r="W3" s="65"/>
      <c r="X3" s="64" t="s">
        <v>79</v>
      </c>
      <c r="Y3" s="65" t="s">
        <v>80</v>
      </c>
      <c r="Z3" s="65"/>
      <c r="AA3" s="64" t="s">
        <v>79</v>
      </c>
      <c r="AB3" s="65" t="s">
        <v>80</v>
      </c>
      <c r="AC3" s="65"/>
      <c r="AD3" s="64" t="s">
        <v>79</v>
      </c>
      <c r="AE3" s="65" t="s">
        <v>80</v>
      </c>
      <c r="AF3" s="65"/>
      <c r="AG3" s="64" t="s">
        <v>79</v>
      </c>
      <c r="AH3" s="65" t="s">
        <v>80</v>
      </c>
      <c r="AI3" s="65"/>
      <c r="AJ3" s="64" t="s">
        <v>79</v>
      </c>
      <c r="AK3" s="65" t="s">
        <v>80</v>
      </c>
      <c r="AL3" s="67"/>
      <c r="AM3" s="63"/>
      <c r="AN3" s="27"/>
    </row>
    <row r="4">
      <c r="A4" s="68" t="s">
        <v>1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70"/>
      <c r="AM4" s="71" t="s">
        <v>81</v>
      </c>
      <c r="AN4" s="72" t="s">
        <v>82</v>
      </c>
    </row>
    <row r="5">
      <c r="A5" s="73">
        <v>1.0</v>
      </c>
      <c r="B5" s="74">
        <v>120.0</v>
      </c>
      <c r="C5" s="75">
        <f t="shared" ref="C5:C19" si="1">ABS($C$1-B5)</f>
        <v>3</v>
      </c>
      <c r="D5" s="75">
        <f t="shared" ref="D5:D19" si="2">IF(C5&gt;180, 360-C5, C5)</f>
        <v>3</v>
      </c>
      <c r="E5" s="74">
        <v>257.0</v>
      </c>
      <c r="F5" s="75">
        <f t="shared" ref="F5:F19" si="3">ABS($F$1-E5)</f>
        <v>20</v>
      </c>
      <c r="G5" s="75">
        <f t="shared" ref="G5:G19" si="4">IF(F5&gt;180, 360-F5, F5)</f>
        <v>20</v>
      </c>
      <c r="H5" s="74">
        <v>67.0</v>
      </c>
      <c r="I5" s="75">
        <f t="shared" ref="I5:I19" si="5">ABS($I$1-H5)</f>
        <v>16</v>
      </c>
      <c r="J5" s="75">
        <f t="shared" ref="J5:J19" si="6">IF(I5&gt;180, 360-I5, I5)</f>
        <v>16</v>
      </c>
      <c r="K5" s="74">
        <v>268.0</v>
      </c>
      <c r="L5" s="75">
        <f t="shared" ref="L5:L19" si="7">ABS($L$1-K5)</f>
        <v>51</v>
      </c>
      <c r="M5" s="75">
        <f t="shared" ref="M5:M19" si="8">IF(L5&gt;180, 360-L5, L5)</f>
        <v>51</v>
      </c>
      <c r="N5" s="74">
        <v>325.0</v>
      </c>
      <c r="O5" s="75">
        <f t="shared" ref="O5:O19" si="9">ABS($O$1-N5)</f>
        <v>90</v>
      </c>
      <c r="P5" s="75">
        <f t="shared" ref="P5:P19" si="10">IF(O5&gt;180, 360-O5, O5)</f>
        <v>90</v>
      </c>
      <c r="Q5" s="74">
        <v>235.0</v>
      </c>
      <c r="R5" s="74"/>
      <c r="S5" s="75">
        <f t="shared" ref="S5:S19" si="11">ABS($S$1-Q5)</f>
        <v>98</v>
      </c>
      <c r="T5" s="75">
        <f t="shared" ref="T5:T19" si="12">IF(S5&gt;180, 360-S5, S5)</f>
        <v>98</v>
      </c>
      <c r="U5" s="74">
        <v>296.0</v>
      </c>
      <c r="V5" s="75">
        <f t="shared" ref="V5:V19" si="13">ABS($V$1-U5)</f>
        <v>36</v>
      </c>
      <c r="W5" s="75">
        <f t="shared" ref="W5:W19" si="14">IF(V5&gt;180, 360-V5, V5)</f>
        <v>36</v>
      </c>
      <c r="X5" s="74">
        <v>315.0</v>
      </c>
      <c r="Y5" s="75">
        <f t="shared" ref="Y5:Y19" si="15">ABS($Y$1-X5)</f>
        <v>55</v>
      </c>
      <c r="Z5" s="75">
        <f t="shared" ref="Z5:Z19" si="16">IF(Y5&gt;180, 360-Y5, Y5)</f>
        <v>55</v>
      </c>
      <c r="AA5" s="74">
        <v>280.0</v>
      </c>
      <c r="AB5" s="75">
        <f t="shared" ref="AB5:AB19" si="17">ABS($AB$1-AA5)</f>
        <v>0</v>
      </c>
      <c r="AC5" s="75">
        <f t="shared" ref="AC5:AC19" si="18">IF(AB5&gt;180, 360-AB5, AB5)</f>
        <v>0</v>
      </c>
      <c r="AD5" s="74">
        <v>305.0</v>
      </c>
      <c r="AE5" s="75">
        <f t="shared" ref="AE5:AE16" si="19">ABS($AE$1-AD5)</f>
        <v>257</v>
      </c>
      <c r="AF5" s="75">
        <f t="shared" ref="AF5:AF19" si="20">IF(AE5&gt;180, 360-AE5, AE5)</f>
        <v>103</v>
      </c>
      <c r="AG5" s="74">
        <v>19.0</v>
      </c>
      <c r="AH5" s="75">
        <f t="shared" ref="AH5:AH15" si="21">ABS($AH$1-AG5)</f>
        <v>7</v>
      </c>
      <c r="AI5" s="75">
        <f t="shared" ref="AI5:AI19" si="22">IF(AH5&gt;180, 360-AH5, AH5)</f>
        <v>7</v>
      </c>
      <c r="AJ5" s="74">
        <v>23.0</v>
      </c>
      <c r="AK5" s="75">
        <f t="shared" ref="AK5:AK15" si="23">ABS($AK$1-AJ5)</f>
        <v>127</v>
      </c>
      <c r="AL5" s="75">
        <f t="shared" ref="AL5:AL19" si="24">IF(AK5&gt;180, 360-AK5, AK5)</f>
        <v>127</v>
      </c>
      <c r="AM5" s="76">
        <f t="shared" ref="AM5:AM19" si="25">AVERAGE(D5,G5,J5,M5,P5,T5,W5,Z5,AC5,AF5,AI5,AL5)</f>
        <v>50.5</v>
      </c>
      <c r="AN5" s="76">
        <f t="shared" ref="AN5:AN19" si="26">STDEV(D5,G5,J5,M5,P5,T5,W5,Z5,AC5,AF5,AI5,AL5)</f>
        <v>44.18453041</v>
      </c>
    </row>
    <row r="6">
      <c r="A6" s="73">
        <v>2.0</v>
      </c>
      <c r="B6" s="60">
        <v>133.0</v>
      </c>
      <c r="C6" s="77">
        <f t="shared" si="1"/>
        <v>10</v>
      </c>
      <c r="D6" s="75">
        <f t="shared" si="2"/>
        <v>10</v>
      </c>
      <c r="E6" s="60">
        <v>224.0</v>
      </c>
      <c r="F6" s="77">
        <f t="shared" si="3"/>
        <v>13</v>
      </c>
      <c r="G6" s="75">
        <f t="shared" si="4"/>
        <v>13</v>
      </c>
      <c r="H6" s="60">
        <v>87.0</v>
      </c>
      <c r="I6" s="77">
        <f t="shared" si="5"/>
        <v>4</v>
      </c>
      <c r="J6" s="75">
        <f t="shared" si="6"/>
        <v>4</v>
      </c>
      <c r="K6" s="60">
        <v>157.0</v>
      </c>
      <c r="L6" s="77">
        <f t="shared" si="7"/>
        <v>162</v>
      </c>
      <c r="M6" s="75">
        <f t="shared" si="8"/>
        <v>162</v>
      </c>
      <c r="N6" s="60">
        <v>324.0</v>
      </c>
      <c r="O6" s="77">
        <f t="shared" si="9"/>
        <v>89</v>
      </c>
      <c r="P6" s="75">
        <f t="shared" si="10"/>
        <v>89</v>
      </c>
      <c r="Q6" s="60">
        <v>212.0</v>
      </c>
      <c r="R6" s="60"/>
      <c r="S6" s="77">
        <f t="shared" si="11"/>
        <v>121</v>
      </c>
      <c r="T6" s="75">
        <f t="shared" si="12"/>
        <v>121</v>
      </c>
      <c r="U6" s="60">
        <v>324.0</v>
      </c>
      <c r="V6" s="77">
        <f t="shared" si="13"/>
        <v>64</v>
      </c>
      <c r="W6" s="75">
        <f t="shared" si="14"/>
        <v>64</v>
      </c>
      <c r="X6" s="60">
        <v>260.0</v>
      </c>
      <c r="Y6" s="77">
        <f t="shared" si="15"/>
        <v>0</v>
      </c>
      <c r="Z6" s="75">
        <f t="shared" si="16"/>
        <v>0</v>
      </c>
      <c r="AA6" s="60">
        <v>321.0</v>
      </c>
      <c r="AB6" s="77">
        <f t="shared" si="17"/>
        <v>41</v>
      </c>
      <c r="AC6" s="75">
        <f t="shared" si="18"/>
        <v>41</v>
      </c>
      <c r="AD6" s="60">
        <v>36.0</v>
      </c>
      <c r="AE6" s="77">
        <f t="shared" si="19"/>
        <v>12</v>
      </c>
      <c r="AF6" s="75">
        <f t="shared" si="20"/>
        <v>12</v>
      </c>
      <c r="AG6" s="60">
        <v>27.0</v>
      </c>
      <c r="AH6" s="77">
        <f t="shared" si="21"/>
        <v>1</v>
      </c>
      <c r="AI6" s="75">
        <f t="shared" si="22"/>
        <v>1</v>
      </c>
      <c r="AJ6" s="60">
        <v>154.0</v>
      </c>
      <c r="AK6" s="77">
        <f t="shared" si="23"/>
        <v>4</v>
      </c>
      <c r="AL6" s="75">
        <f t="shared" si="24"/>
        <v>4</v>
      </c>
      <c r="AM6" s="76">
        <f t="shared" si="25"/>
        <v>43.41666667</v>
      </c>
      <c r="AN6" s="76">
        <f t="shared" si="26"/>
        <v>54.2795095</v>
      </c>
    </row>
    <row r="7">
      <c r="A7" s="73">
        <v>3.0</v>
      </c>
      <c r="B7" s="60">
        <v>125.0</v>
      </c>
      <c r="C7" s="77">
        <f t="shared" si="1"/>
        <v>2</v>
      </c>
      <c r="D7" s="75">
        <f t="shared" si="2"/>
        <v>2</v>
      </c>
      <c r="E7" s="60">
        <v>235.0</v>
      </c>
      <c r="F7" s="77">
        <f t="shared" si="3"/>
        <v>2</v>
      </c>
      <c r="G7" s="75">
        <f t="shared" si="4"/>
        <v>2</v>
      </c>
      <c r="H7" s="60">
        <v>80.0</v>
      </c>
      <c r="I7" s="77">
        <f t="shared" si="5"/>
        <v>3</v>
      </c>
      <c r="J7" s="75">
        <f t="shared" si="6"/>
        <v>3</v>
      </c>
      <c r="K7" s="60">
        <v>153.0</v>
      </c>
      <c r="L7" s="77">
        <f t="shared" si="7"/>
        <v>166</v>
      </c>
      <c r="M7" s="75">
        <f t="shared" si="8"/>
        <v>166</v>
      </c>
      <c r="N7" s="60">
        <v>317.0</v>
      </c>
      <c r="O7" s="77">
        <f t="shared" si="9"/>
        <v>82</v>
      </c>
      <c r="P7" s="75">
        <f t="shared" si="10"/>
        <v>82</v>
      </c>
      <c r="Q7" s="60">
        <v>249.0</v>
      </c>
      <c r="R7" s="60"/>
      <c r="S7" s="77">
        <f t="shared" si="11"/>
        <v>84</v>
      </c>
      <c r="T7" s="75">
        <f t="shared" si="12"/>
        <v>84</v>
      </c>
      <c r="U7" s="60">
        <v>328.0</v>
      </c>
      <c r="V7" s="77">
        <f t="shared" si="13"/>
        <v>68</v>
      </c>
      <c r="W7" s="75">
        <f t="shared" si="14"/>
        <v>68</v>
      </c>
      <c r="X7" s="60">
        <v>266.0</v>
      </c>
      <c r="Y7" s="77">
        <f t="shared" si="15"/>
        <v>6</v>
      </c>
      <c r="Z7" s="75">
        <f t="shared" si="16"/>
        <v>6</v>
      </c>
      <c r="AA7" s="60">
        <v>282.0</v>
      </c>
      <c r="AB7" s="77">
        <f t="shared" si="17"/>
        <v>2</v>
      </c>
      <c r="AC7" s="75">
        <f t="shared" si="18"/>
        <v>2</v>
      </c>
      <c r="AD7" s="60">
        <v>37.0</v>
      </c>
      <c r="AE7" s="77">
        <f t="shared" si="19"/>
        <v>11</v>
      </c>
      <c r="AF7" s="75">
        <f t="shared" si="20"/>
        <v>11</v>
      </c>
      <c r="AG7" s="60">
        <v>25.0</v>
      </c>
      <c r="AH7" s="77">
        <f t="shared" si="21"/>
        <v>1</v>
      </c>
      <c r="AI7" s="75">
        <f t="shared" si="22"/>
        <v>1</v>
      </c>
      <c r="AJ7" s="60">
        <v>141.0</v>
      </c>
      <c r="AK7" s="77">
        <f t="shared" si="23"/>
        <v>9</v>
      </c>
      <c r="AL7" s="75">
        <f t="shared" si="24"/>
        <v>9</v>
      </c>
      <c r="AM7" s="76">
        <f t="shared" si="25"/>
        <v>36.33333333</v>
      </c>
      <c r="AN7" s="76">
        <f t="shared" si="26"/>
        <v>52.5518503</v>
      </c>
    </row>
    <row r="8">
      <c r="A8" s="73">
        <v>4.0</v>
      </c>
      <c r="B8" s="60">
        <v>139.0</v>
      </c>
      <c r="C8" s="77">
        <f t="shared" si="1"/>
        <v>16</v>
      </c>
      <c r="D8" s="75">
        <f t="shared" si="2"/>
        <v>16</v>
      </c>
      <c r="E8" s="60">
        <v>224.0</v>
      </c>
      <c r="F8" s="77">
        <f t="shared" si="3"/>
        <v>13</v>
      </c>
      <c r="G8" s="75">
        <f t="shared" si="4"/>
        <v>13</v>
      </c>
      <c r="H8" s="60">
        <v>110.0</v>
      </c>
      <c r="I8" s="77">
        <f t="shared" si="5"/>
        <v>27</v>
      </c>
      <c r="J8" s="75">
        <f t="shared" si="6"/>
        <v>27</v>
      </c>
      <c r="K8" s="60">
        <v>153.0</v>
      </c>
      <c r="L8" s="77">
        <f t="shared" si="7"/>
        <v>166</v>
      </c>
      <c r="M8" s="75">
        <f t="shared" si="8"/>
        <v>166</v>
      </c>
      <c r="N8" s="60">
        <v>297.0</v>
      </c>
      <c r="O8" s="77">
        <f t="shared" si="9"/>
        <v>62</v>
      </c>
      <c r="P8" s="75">
        <f t="shared" si="10"/>
        <v>62</v>
      </c>
      <c r="Q8" s="60">
        <v>203.0</v>
      </c>
      <c r="R8" s="60"/>
      <c r="S8" s="77">
        <f t="shared" si="11"/>
        <v>130</v>
      </c>
      <c r="T8" s="75">
        <f t="shared" si="12"/>
        <v>130</v>
      </c>
      <c r="U8" s="60">
        <v>312.0</v>
      </c>
      <c r="V8" s="77">
        <f t="shared" si="13"/>
        <v>52</v>
      </c>
      <c r="W8" s="75">
        <f t="shared" si="14"/>
        <v>52</v>
      </c>
      <c r="X8" s="60">
        <v>234.0</v>
      </c>
      <c r="Y8" s="77">
        <f t="shared" si="15"/>
        <v>26</v>
      </c>
      <c r="Z8" s="75">
        <f t="shared" si="16"/>
        <v>26</v>
      </c>
      <c r="AA8" s="60">
        <v>305.0</v>
      </c>
      <c r="AB8" s="77">
        <f t="shared" si="17"/>
        <v>25</v>
      </c>
      <c r="AC8" s="75">
        <f t="shared" si="18"/>
        <v>25</v>
      </c>
      <c r="AD8" s="60">
        <v>70.0</v>
      </c>
      <c r="AE8" s="77">
        <f t="shared" si="19"/>
        <v>22</v>
      </c>
      <c r="AF8" s="75">
        <f t="shared" si="20"/>
        <v>22</v>
      </c>
      <c r="AG8" s="60">
        <v>54.0</v>
      </c>
      <c r="AH8" s="77">
        <f t="shared" si="21"/>
        <v>28</v>
      </c>
      <c r="AI8" s="75">
        <f t="shared" si="22"/>
        <v>28</v>
      </c>
      <c r="AJ8" s="60">
        <v>144.0</v>
      </c>
      <c r="AK8" s="77">
        <f t="shared" si="23"/>
        <v>6</v>
      </c>
      <c r="AL8" s="75">
        <f t="shared" si="24"/>
        <v>6</v>
      </c>
      <c r="AM8" s="76">
        <f t="shared" si="25"/>
        <v>47.75</v>
      </c>
      <c r="AN8" s="76">
        <f t="shared" si="26"/>
        <v>49.91105726</v>
      </c>
    </row>
    <row r="9">
      <c r="A9" s="73">
        <v>5.0</v>
      </c>
      <c r="B9" s="60">
        <v>140.0</v>
      </c>
      <c r="C9" s="77">
        <f t="shared" si="1"/>
        <v>17</v>
      </c>
      <c r="D9" s="75">
        <f t="shared" si="2"/>
        <v>17</v>
      </c>
      <c r="E9" s="60">
        <v>223.0</v>
      </c>
      <c r="F9" s="77">
        <f t="shared" si="3"/>
        <v>14</v>
      </c>
      <c r="G9" s="75">
        <f t="shared" si="4"/>
        <v>14</v>
      </c>
      <c r="H9" s="60">
        <v>62.0</v>
      </c>
      <c r="I9" s="77">
        <f t="shared" si="5"/>
        <v>21</v>
      </c>
      <c r="J9" s="75">
        <f t="shared" si="6"/>
        <v>21</v>
      </c>
      <c r="K9" s="60">
        <v>139.0</v>
      </c>
      <c r="L9" s="77">
        <f t="shared" si="7"/>
        <v>180</v>
      </c>
      <c r="M9" s="75">
        <f t="shared" si="8"/>
        <v>180</v>
      </c>
      <c r="N9" s="60">
        <v>300.0</v>
      </c>
      <c r="O9" s="77">
        <f t="shared" si="9"/>
        <v>65</v>
      </c>
      <c r="P9" s="75">
        <f t="shared" si="10"/>
        <v>65</v>
      </c>
      <c r="Q9" s="60">
        <v>213.0</v>
      </c>
      <c r="R9" s="60"/>
      <c r="S9" s="77">
        <f t="shared" si="11"/>
        <v>120</v>
      </c>
      <c r="T9" s="75">
        <f t="shared" si="12"/>
        <v>120</v>
      </c>
      <c r="U9" s="60">
        <v>322.0</v>
      </c>
      <c r="V9" s="77">
        <f t="shared" si="13"/>
        <v>62</v>
      </c>
      <c r="W9" s="75">
        <f t="shared" si="14"/>
        <v>62</v>
      </c>
      <c r="X9" s="60">
        <v>246.0</v>
      </c>
      <c r="Y9" s="77">
        <f t="shared" si="15"/>
        <v>14</v>
      </c>
      <c r="Z9" s="75">
        <f t="shared" si="16"/>
        <v>14</v>
      </c>
      <c r="AA9" s="60">
        <v>310.0</v>
      </c>
      <c r="AB9" s="77">
        <f t="shared" si="17"/>
        <v>30</v>
      </c>
      <c r="AC9" s="75">
        <f t="shared" si="18"/>
        <v>30</v>
      </c>
      <c r="AD9" s="60">
        <v>64.0</v>
      </c>
      <c r="AE9" s="77">
        <f t="shared" si="19"/>
        <v>16</v>
      </c>
      <c r="AF9" s="75">
        <f t="shared" si="20"/>
        <v>16</v>
      </c>
      <c r="AG9" s="60">
        <v>324.0</v>
      </c>
      <c r="AH9" s="78">
        <f t="shared" si="21"/>
        <v>298</v>
      </c>
      <c r="AI9" s="75">
        <f t="shared" si="22"/>
        <v>62</v>
      </c>
      <c r="AJ9" s="60">
        <v>152.0</v>
      </c>
      <c r="AK9" s="77">
        <f t="shared" si="23"/>
        <v>2</v>
      </c>
      <c r="AL9" s="75">
        <f t="shared" si="24"/>
        <v>2</v>
      </c>
      <c r="AM9" s="76">
        <f t="shared" si="25"/>
        <v>50.25</v>
      </c>
      <c r="AN9" s="76">
        <f t="shared" si="26"/>
        <v>52.82410779</v>
      </c>
    </row>
    <row r="10">
      <c r="A10" s="73">
        <v>6.0</v>
      </c>
      <c r="B10" s="60">
        <v>160.0</v>
      </c>
      <c r="C10" s="77">
        <f t="shared" si="1"/>
        <v>37</v>
      </c>
      <c r="D10" s="75">
        <f t="shared" si="2"/>
        <v>37</v>
      </c>
      <c r="E10" s="60">
        <v>207.0</v>
      </c>
      <c r="F10" s="77">
        <f t="shared" si="3"/>
        <v>30</v>
      </c>
      <c r="G10" s="75">
        <f t="shared" si="4"/>
        <v>30</v>
      </c>
      <c r="H10" s="60">
        <v>68.0</v>
      </c>
      <c r="I10" s="77">
        <f t="shared" si="5"/>
        <v>15</v>
      </c>
      <c r="J10" s="75">
        <f t="shared" si="6"/>
        <v>15</v>
      </c>
      <c r="K10" s="60">
        <v>171.0</v>
      </c>
      <c r="L10" s="77">
        <f t="shared" si="7"/>
        <v>148</v>
      </c>
      <c r="M10" s="75">
        <f t="shared" si="8"/>
        <v>148</v>
      </c>
      <c r="N10" s="60">
        <v>314.0</v>
      </c>
      <c r="O10" s="77">
        <f t="shared" si="9"/>
        <v>79</v>
      </c>
      <c r="P10" s="75">
        <f t="shared" si="10"/>
        <v>79</v>
      </c>
      <c r="Q10" s="60">
        <v>213.0</v>
      </c>
      <c r="R10" s="60"/>
      <c r="S10" s="77">
        <f t="shared" si="11"/>
        <v>120</v>
      </c>
      <c r="T10" s="75">
        <f t="shared" si="12"/>
        <v>120</v>
      </c>
      <c r="U10" s="60">
        <v>320.0</v>
      </c>
      <c r="V10" s="77">
        <f t="shared" si="13"/>
        <v>60</v>
      </c>
      <c r="W10" s="75">
        <f t="shared" si="14"/>
        <v>60</v>
      </c>
      <c r="X10" s="60">
        <v>246.0</v>
      </c>
      <c r="Y10" s="77">
        <f t="shared" si="15"/>
        <v>14</v>
      </c>
      <c r="Z10" s="75">
        <f t="shared" si="16"/>
        <v>14</v>
      </c>
      <c r="AA10" s="60">
        <v>260.0</v>
      </c>
      <c r="AB10" s="77">
        <f t="shared" si="17"/>
        <v>20</v>
      </c>
      <c r="AC10" s="75">
        <f t="shared" si="18"/>
        <v>20</v>
      </c>
      <c r="AD10" s="60">
        <v>55.0</v>
      </c>
      <c r="AE10" s="77">
        <f t="shared" si="19"/>
        <v>7</v>
      </c>
      <c r="AF10" s="75">
        <f t="shared" si="20"/>
        <v>7</v>
      </c>
      <c r="AG10" s="60">
        <v>37.0</v>
      </c>
      <c r="AH10" s="77">
        <f t="shared" si="21"/>
        <v>11</v>
      </c>
      <c r="AI10" s="75">
        <f t="shared" si="22"/>
        <v>11</v>
      </c>
      <c r="AJ10" s="60">
        <v>157.0</v>
      </c>
      <c r="AK10" s="77">
        <f t="shared" si="23"/>
        <v>7</v>
      </c>
      <c r="AL10" s="75">
        <f t="shared" si="24"/>
        <v>7</v>
      </c>
      <c r="AM10" s="76">
        <f t="shared" si="25"/>
        <v>45.66666667</v>
      </c>
      <c r="AN10" s="76">
        <f t="shared" si="26"/>
        <v>47.12523611</v>
      </c>
    </row>
    <row r="11">
      <c r="A11" s="73">
        <v>7.0</v>
      </c>
      <c r="B11" s="60">
        <v>116.0</v>
      </c>
      <c r="C11" s="77">
        <f t="shared" si="1"/>
        <v>7</v>
      </c>
      <c r="D11" s="75">
        <f t="shared" si="2"/>
        <v>7</v>
      </c>
      <c r="E11" s="60">
        <v>226.0</v>
      </c>
      <c r="F11" s="77">
        <f t="shared" si="3"/>
        <v>11</v>
      </c>
      <c r="G11" s="75">
        <f t="shared" si="4"/>
        <v>11</v>
      </c>
      <c r="H11" s="60">
        <v>11.0</v>
      </c>
      <c r="I11" s="77">
        <f t="shared" si="5"/>
        <v>72</v>
      </c>
      <c r="J11" s="75">
        <f t="shared" si="6"/>
        <v>72</v>
      </c>
      <c r="K11" s="60">
        <v>152.0</v>
      </c>
      <c r="L11" s="77">
        <f t="shared" si="7"/>
        <v>167</v>
      </c>
      <c r="M11" s="75">
        <f t="shared" si="8"/>
        <v>167</v>
      </c>
      <c r="N11" s="60">
        <v>332.0</v>
      </c>
      <c r="O11" s="77">
        <f t="shared" si="9"/>
        <v>97</v>
      </c>
      <c r="P11" s="75">
        <f t="shared" si="10"/>
        <v>97</v>
      </c>
      <c r="Q11" s="60">
        <v>235.0</v>
      </c>
      <c r="R11" s="60"/>
      <c r="S11" s="77">
        <f t="shared" si="11"/>
        <v>98</v>
      </c>
      <c r="T11" s="75">
        <f t="shared" si="12"/>
        <v>98</v>
      </c>
      <c r="U11" s="60">
        <v>328.0</v>
      </c>
      <c r="V11" s="77">
        <f t="shared" si="13"/>
        <v>68</v>
      </c>
      <c r="W11" s="75">
        <f t="shared" si="14"/>
        <v>68</v>
      </c>
      <c r="X11" s="79">
        <v>256.0</v>
      </c>
      <c r="Y11" s="77">
        <f t="shared" si="15"/>
        <v>4</v>
      </c>
      <c r="Z11" s="75">
        <f t="shared" si="16"/>
        <v>4</v>
      </c>
      <c r="AA11" s="60">
        <v>314.0</v>
      </c>
      <c r="AB11" s="77">
        <f t="shared" si="17"/>
        <v>34</v>
      </c>
      <c r="AC11" s="75">
        <f t="shared" si="18"/>
        <v>34</v>
      </c>
      <c r="AD11" s="60">
        <v>28.0</v>
      </c>
      <c r="AE11" s="77">
        <f t="shared" si="19"/>
        <v>20</v>
      </c>
      <c r="AF11" s="75">
        <f t="shared" si="20"/>
        <v>20</v>
      </c>
      <c r="AG11" s="60">
        <v>26.0</v>
      </c>
      <c r="AH11" s="77">
        <f t="shared" si="21"/>
        <v>0</v>
      </c>
      <c r="AI11" s="75">
        <f t="shared" si="22"/>
        <v>0</v>
      </c>
      <c r="AJ11" s="60">
        <v>152.0</v>
      </c>
      <c r="AK11" s="77">
        <f t="shared" si="23"/>
        <v>2</v>
      </c>
      <c r="AL11" s="75">
        <f t="shared" si="24"/>
        <v>2</v>
      </c>
      <c r="AM11" s="76">
        <f t="shared" si="25"/>
        <v>48.33333333</v>
      </c>
      <c r="AN11" s="76">
        <f t="shared" si="26"/>
        <v>52.58989418</v>
      </c>
    </row>
    <row r="12">
      <c r="A12" s="73">
        <v>8.0</v>
      </c>
      <c r="B12" s="60">
        <v>126.0</v>
      </c>
      <c r="C12" s="77">
        <f t="shared" si="1"/>
        <v>3</v>
      </c>
      <c r="D12" s="75">
        <f t="shared" si="2"/>
        <v>3</v>
      </c>
      <c r="E12" s="60">
        <v>218.0</v>
      </c>
      <c r="F12" s="77">
        <f t="shared" si="3"/>
        <v>19</v>
      </c>
      <c r="G12" s="75">
        <f t="shared" si="4"/>
        <v>19</v>
      </c>
      <c r="H12" s="60">
        <v>63.0</v>
      </c>
      <c r="I12" s="77">
        <f t="shared" si="5"/>
        <v>20</v>
      </c>
      <c r="J12" s="75">
        <f t="shared" si="6"/>
        <v>20</v>
      </c>
      <c r="K12" s="60">
        <v>178.0</v>
      </c>
      <c r="L12" s="77">
        <f t="shared" si="7"/>
        <v>141</v>
      </c>
      <c r="M12" s="75">
        <f t="shared" si="8"/>
        <v>141</v>
      </c>
      <c r="N12" s="60">
        <v>265.0</v>
      </c>
      <c r="O12" s="77">
        <f t="shared" si="9"/>
        <v>30</v>
      </c>
      <c r="P12" s="75">
        <f t="shared" si="10"/>
        <v>30</v>
      </c>
      <c r="Q12" s="60">
        <v>222.0</v>
      </c>
      <c r="R12" s="60"/>
      <c r="S12" s="77">
        <f t="shared" si="11"/>
        <v>111</v>
      </c>
      <c r="T12" s="75">
        <f t="shared" si="12"/>
        <v>111</v>
      </c>
      <c r="U12" s="60">
        <v>201.0</v>
      </c>
      <c r="V12" s="77">
        <f t="shared" si="13"/>
        <v>59</v>
      </c>
      <c r="W12" s="75">
        <f t="shared" si="14"/>
        <v>59</v>
      </c>
      <c r="X12" s="60">
        <v>251.0</v>
      </c>
      <c r="Y12" s="77">
        <f t="shared" si="15"/>
        <v>9</v>
      </c>
      <c r="Z12" s="75">
        <f t="shared" si="16"/>
        <v>9</v>
      </c>
      <c r="AA12" s="60">
        <v>312.0</v>
      </c>
      <c r="AB12" s="77">
        <f t="shared" si="17"/>
        <v>32</v>
      </c>
      <c r="AC12" s="75">
        <f t="shared" si="18"/>
        <v>32</v>
      </c>
      <c r="AD12" s="60">
        <v>65.0</v>
      </c>
      <c r="AE12" s="77">
        <f t="shared" si="19"/>
        <v>17</v>
      </c>
      <c r="AF12" s="75">
        <f t="shared" si="20"/>
        <v>17</v>
      </c>
      <c r="AG12" s="60">
        <v>54.0</v>
      </c>
      <c r="AH12" s="77">
        <f t="shared" si="21"/>
        <v>28</v>
      </c>
      <c r="AI12" s="75">
        <f t="shared" si="22"/>
        <v>28</v>
      </c>
      <c r="AJ12" s="60">
        <v>146.0</v>
      </c>
      <c r="AK12" s="77">
        <f t="shared" si="23"/>
        <v>4</v>
      </c>
      <c r="AL12" s="75">
        <f t="shared" si="24"/>
        <v>4</v>
      </c>
      <c r="AM12" s="76">
        <f t="shared" si="25"/>
        <v>39.41666667</v>
      </c>
      <c r="AN12" s="76">
        <f t="shared" si="26"/>
        <v>43.59203083</v>
      </c>
    </row>
    <row r="13">
      <c r="A13" s="73">
        <v>9.0</v>
      </c>
      <c r="B13" s="60">
        <v>110.0</v>
      </c>
      <c r="C13" s="77">
        <f t="shared" si="1"/>
        <v>13</v>
      </c>
      <c r="D13" s="75">
        <f t="shared" si="2"/>
        <v>13</v>
      </c>
      <c r="E13" s="60">
        <v>221.0</v>
      </c>
      <c r="F13" s="77">
        <f t="shared" si="3"/>
        <v>16</v>
      </c>
      <c r="G13" s="75">
        <f t="shared" si="4"/>
        <v>16</v>
      </c>
      <c r="H13" s="60">
        <v>90.0</v>
      </c>
      <c r="I13" s="77">
        <f t="shared" si="5"/>
        <v>7</v>
      </c>
      <c r="J13" s="75">
        <f t="shared" si="6"/>
        <v>7</v>
      </c>
      <c r="K13" s="60">
        <v>160.0</v>
      </c>
      <c r="L13" s="77">
        <f t="shared" si="7"/>
        <v>159</v>
      </c>
      <c r="M13" s="75">
        <f t="shared" si="8"/>
        <v>159</v>
      </c>
      <c r="N13" s="60">
        <v>326.0</v>
      </c>
      <c r="O13" s="77">
        <f t="shared" si="9"/>
        <v>91</v>
      </c>
      <c r="P13" s="75">
        <f t="shared" si="10"/>
        <v>91</v>
      </c>
      <c r="Q13" s="60">
        <v>225.0</v>
      </c>
      <c r="R13" s="60"/>
      <c r="S13" s="77">
        <f t="shared" si="11"/>
        <v>108</v>
      </c>
      <c r="T13" s="75">
        <f t="shared" si="12"/>
        <v>108</v>
      </c>
      <c r="U13" s="60">
        <v>336.0</v>
      </c>
      <c r="V13" s="77">
        <f t="shared" si="13"/>
        <v>76</v>
      </c>
      <c r="W13" s="75">
        <f t="shared" si="14"/>
        <v>76</v>
      </c>
      <c r="X13" s="60">
        <v>244.0</v>
      </c>
      <c r="Y13" s="77">
        <f t="shared" si="15"/>
        <v>16</v>
      </c>
      <c r="Z13" s="75">
        <f t="shared" si="16"/>
        <v>16</v>
      </c>
      <c r="AA13" s="60">
        <v>274.0</v>
      </c>
      <c r="AB13" s="77">
        <f t="shared" si="17"/>
        <v>6</v>
      </c>
      <c r="AC13" s="75">
        <f t="shared" si="18"/>
        <v>6</v>
      </c>
      <c r="AD13" s="60">
        <v>55.0</v>
      </c>
      <c r="AE13" s="77">
        <f t="shared" si="19"/>
        <v>7</v>
      </c>
      <c r="AF13" s="75">
        <f t="shared" si="20"/>
        <v>7</v>
      </c>
      <c r="AG13" s="60">
        <v>25.0</v>
      </c>
      <c r="AH13" s="77">
        <f t="shared" si="21"/>
        <v>1</v>
      </c>
      <c r="AI13" s="75">
        <f t="shared" si="22"/>
        <v>1</v>
      </c>
      <c r="AJ13" s="60">
        <v>153.0</v>
      </c>
      <c r="AK13" s="77">
        <f t="shared" si="23"/>
        <v>3</v>
      </c>
      <c r="AL13" s="75">
        <f t="shared" si="24"/>
        <v>3</v>
      </c>
      <c r="AM13" s="76">
        <f t="shared" si="25"/>
        <v>41.91666667</v>
      </c>
      <c r="AN13" s="76">
        <f t="shared" si="26"/>
        <v>52.86596832</v>
      </c>
    </row>
    <row r="14">
      <c r="A14" s="73">
        <v>10.0</v>
      </c>
      <c r="B14" s="60">
        <v>133.0</v>
      </c>
      <c r="C14" s="77">
        <f t="shared" si="1"/>
        <v>10</v>
      </c>
      <c r="D14" s="75">
        <f t="shared" si="2"/>
        <v>10</v>
      </c>
      <c r="E14" s="60">
        <v>227.0</v>
      </c>
      <c r="F14" s="77">
        <f t="shared" si="3"/>
        <v>10</v>
      </c>
      <c r="G14" s="75">
        <f t="shared" si="4"/>
        <v>10</v>
      </c>
      <c r="H14" s="60">
        <v>46.0</v>
      </c>
      <c r="I14" s="77">
        <f t="shared" si="5"/>
        <v>37</v>
      </c>
      <c r="J14" s="75">
        <f t="shared" si="6"/>
        <v>37</v>
      </c>
      <c r="K14" s="60">
        <v>140.0</v>
      </c>
      <c r="L14" s="77">
        <f t="shared" si="7"/>
        <v>179</v>
      </c>
      <c r="M14" s="75">
        <f t="shared" si="8"/>
        <v>179</v>
      </c>
      <c r="N14" s="60">
        <v>316.0</v>
      </c>
      <c r="O14" s="77">
        <f t="shared" si="9"/>
        <v>81</v>
      </c>
      <c r="P14" s="75">
        <f t="shared" si="10"/>
        <v>81</v>
      </c>
      <c r="Q14" s="60">
        <v>213.0</v>
      </c>
      <c r="R14" s="60"/>
      <c r="S14" s="77">
        <f t="shared" si="11"/>
        <v>120</v>
      </c>
      <c r="T14" s="75">
        <f t="shared" si="12"/>
        <v>120</v>
      </c>
      <c r="U14" s="60">
        <v>322.0</v>
      </c>
      <c r="V14" s="77">
        <f t="shared" si="13"/>
        <v>62</v>
      </c>
      <c r="W14" s="75">
        <f t="shared" si="14"/>
        <v>62</v>
      </c>
      <c r="X14" s="60">
        <v>228.0</v>
      </c>
      <c r="Y14" s="77">
        <f t="shared" si="15"/>
        <v>32</v>
      </c>
      <c r="Z14" s="75">
        <f t="shared" si="16"/>
        <v>32</v>
      </c>
      <c r="AA14" s="60">
        <v>315.0</v>
      </c>
      <c r="AB14" s="77">
        <f t="shared" si="17"/>
        <v>35</v>
      </c>
      <c r="AC14" s="75">
        <f t="shared" si="18"/>
        <v>35</v>
      </c>
      <c r="AD14" s="60">
        <v>42.0</v>
      </c>
      <c r="AE14" s="77">
        <f t="shared" si="19"/>
        <v>6</v>
      </c>
      <c r="AF14" s="75">
        <f t="shared" si="20"/>
        <v>6</v>
      </c>
      <c r="AG14" s="60">
        <v>29.0</v>
      </c>
      <c r="AH14" s="77">
        <f t="shared" si="21"/>
        <v>3</v>
      </c>
      <c r="AI14" s="75">
        <f t="shared" si="22"/>
        <v>3</v>
      </c>
      <c r="AJ14" s="60">
        <v>146.0</v>
      </c>
      <c r="AK14" s="77">
        <f t="shared" si="23"/>
        <v>4</v>
      </c>
      <c r="AL14" s="75">
        <f t="shared" si="24"/>
        <v>4</v>
      </c>
      <c r="AM14" s="76">
        <f t="shared" si="25"/>
        <v>48.25</v>
      </c>
      <c r="AN14" s="76">
        <f t="shared" si="26"/>
        <v>54.59624529</v>
      </c>
    </row>
    <row r="15">
      <c r="A15" s="73">
        <v>11.0</v>
      </c>
      <c r="B15" s="60">
        <v>162.0</v>
      </c>
      <c r="C15" s="77">
        <f t="shared" si="1"/>
        <v>39</v>
      </c>
      <c r="D15" s="75">
        <f t="shared" si="2"/>
        <v>39</v>
      </c>
      <c r="E15" s="60">
        <v>229.0</v>
      </c>
      <c r="F15" s="77">
        <f t="shared" si="3"/>
        <v>8</v>
      </c>
      <c r="G15" s="75">
        <f t="shared" si="4"/>
        <v>8</v>
      </c>
      <c r="H15" s="60">
        <v>109.0</v>
      </c>
      <c r="I15" s="77">
        <f t="shared" si="5"/>
        <v>26</v>
      </c>
      <c r="J15" s="75">
        <f t="shared" si="6"/>
        <v>26</v>
      </c>
      <c r="K15" s="60">
        <v>195.5</v>
      </c>
      <c r="L15" s="77">
        <f t="shared" si="7"/>
        <v>123.5</v>
      </c>
      <c r="M15" s="75">
        <f t="shared" si="8"/>
        <v>123.5</v>
      </c>
      <c r="N15" s="60">
        <v>321.0</v>
      </c>
      <c r="O15" s="77">
        <f t="shared" si="9"/>
        <v>86</v>
      </c>
      <c r="P15" s="75">
        <f t="shared" si="10"/>
        <v>86</v>
      </c>
      <c r="Q15" s="60">
        <v>209.5</v>
      </c>
      <c r="R15" s="60"/>
      <c r="S15" s="77">
        <f t="shared" si="11"/>
        <v>123.5</v>
      </c>
      <c r="T15" s="75">
        <f t="shared" si="12"/>
        <v>123.5</v>
      </c>
      <c r="U15" s="60">
        <v>306.5</v>
      </c>
      <c r="V15" s="77">
        <f t="shared" si="13"/>
        <v>46.5</v>
      </c>
      <c r="W15" s="75">
        <f t="shared" si="14"/>
        <v>46.5</v>
      </c>
      <c r="X15" s="60">
        <v>274.0</v>
      </c>
      <c r="Y15" s="77">
        <f t="shared" si="15"/>
        <v>14</v>
      </c>
      <c r="Z15" s="75">
        <f t="shared" si="16"/>
        <v>14</v>
      </c>
      <c r="AA15" s="60">
        <v>274.5</v>
      </c>
      <c r="AB15" s="77">
        <f t="shared" si="17"/>
        <v>5.5</v>
      </c>
      <c r="AC15" s="75">
        <f t="shared" si="18"/>
        <v>5.5</v>
      </c>
      <c r="AD15" s="60">
        <v>81.5</v>
      </c>
      <c r="AE15" s="77">
        <f t="shared" si="19"/>
        <v>33.5</v>
      </c>
      <c r="AF15" s="75">
        <f t="shared" si="20"/>
        <v>33.5</v>
      </c>
      <c r="AG15" s="60">
        <v>39.0</v>
      </c>
      <c r="AH15" s="77">
        <f t="shared" si="21"/>
        <v>13</v>
      </c>
      <c r="AI15" s="75">
        <f t="shared" si="22"/>
        <v>13</v>
      </c>
      <c r="AJ15" s="60">
        <v>149.0</v>
      </c>
      <c r="AK15" s="77">
        <f t="shared" si="23"/>
        <v>1</v>
      </c>
      <c r="AL15" s="75">
        <f t="shared" si="24"/>
        <v>1</v>
      </c>
      <c r="AM15" s="76">
        <f t="shared" si="25"/>
        <v>43.29166667</v>
      </c>
      <c r="AN15" s="76">
        <f t="shared" si="26"/>
        <v>44.05804969</v>
      </c>
    </row>
    <row r="16">
      <c r="A16" s="73">
        <v>12.0</v>
      </c>
      <c r="B16" s="80">
        <v>115.0</v>
      </c>
      <c r="C16" s="77">
        <f t="shared" si="1"/>
        <v>8</v>
      </c>
      <c r="D16" s="75">
        <f t="shared" si="2"/>
        <v>8</v>
      </c>
      <c r="E16" s="80">
        <v>230.0</v>
      </c>
      <c r="F16" s="77">
        <f t="shared" si="3"/>
        <v>7</v>
      </c>
      <c r="G16" s="75">
        <f t="shared" si="4"/>
        <v>7</v>
      </c>
      <c r="H16" s="80">
        <v>110.0</v>
      </c>
      <c r="I16" s="77">
        <f t="shared" si="5"/>
        <v>27</v>
      </c>
      <c r="J16" s="75">
        <f t="shared" si="6"/>
        <v>27</v>
      </c>
      <c r="K16" s="80">
        <v>143.0</v>
      </c>
      <c r="L16" s="77">
        <f t="shared" si="7"/>
        <v>176</v>
      </c>
      <c r="M16" s="75">
        <f t="shared" si="8"/>
        <v>176</v>
      </c>
      <c r="N16" s="80">
        <v>269.0</v>
      </c>
      <c r="O16" s="77">
        <f t="shared" si="9"/>
        <v>34</v>
      </c>
      <c r="P16" s="75">
        <f t="shared" si="10"/>
        <v>34</v>
      </c>
      <c r="Q16" s="80">
        <v>142.0</v>
      </c>
      <c r="R16" s="80"/>
      <c r="S16" s="78">
        <f t="shared" si="11"/>
        <v>191</v>
      </c>
      <c r="T16" s="75">
        <f t="shared" si="12"/>
        <v>169</v>
      </c>
      <c r="U16" s="80">
        <v>313.0</v>
      </c>
      <c r="V16" s="77">
        <f t="shared" si="13"/>
        <v>53</v>
      </c>
      <c r="W16" s="75">
        <f t="shared" si="14"/>
        <v>53</v>
      </c>
      <c r="X16" s="80">
        <v>144.0</v>
      </c>
      <c r="Y16" s="77">
        <f t="shared" si="15"/>
        <v>116</v>
      </c>
      <c r="Z16" s="75">
        <f t="shared" si="16"/>
        <v>116</v>
      </c>
      <c r="AA16" s="80">
        <v>299.0</v>
      </c>
      <c r="AB16" s="77">
        <f t="shared" si="17"/>
        <v>19</v>
      </c>
      <c r="AC16" s="75">
        <f t="shared" si="18"/>
        <v>19</v>
      </c>
      <c r="AD16" s="80">
        <v>106.0</v>
      </c>
      <c r="AE16" s="77">
        <f t="shared" si="19"/>
        <v>58</v>
      </c>
      <c r="AF16" s="75">
        <f t="shared" si="20"/>
        <v>58</v>
      </c>
      <c r="AG16" s="81"/>
      <c r="AH16" s="81">
        <v>90.0</v>
      </c>
      <c r="AI16" s="82">
        <f t="shared" si="22"/>
        <v>90</v>
      </c>
      <c r="AJ16" s="81"/>
      <c r="AK16" s="81">
        <v>90.0</v>
      </c>
      <c r="AL16" s="75">
        <f t="shared" si="24"/>
        <v>90</v>
      </c>
      <c r="AM16" s="76">
        <f t="shared" si="25"/>
        <v>70.58333333</v>
      </c>
      <c r="AN16" s="76">
        <f t="shared" si="26"/>
        <v>58.72967089</v>
      </c>
    </row>
    <row r="17">
      <c r="A17" s="73">
        <v>13.0</v>
      </c>
      <c r="B17" s="80">
        <v>216.0</v>
      </c>
      <c r="C17" s="77">
        <f t="shared" si="1"/>
        <v>93</v>
      </c>
      <c r="D17" s="75">
        <f t="shared" si="2"/>
        <v>93</v>
      </c>
      <c r="E17" s="80">
        <v>178.0</v>
      </c>
      <c r="F17" s="77">
        <f t="shared" si="3"/>
        <v>59</v>
      </c>
      <c r="G17" s="75">
        <f t="shared" si="4"/>
        <v>59</v>
      </c>
      <c r="H17" s="80">
        <v>60.0</v>
      </c>
      <c r="I17" s="77">
        <f t="shared" si="5"/>
        <v>23</v>
      </c>
      <c r="J17" s="75">
        <f t="shared" si="6"/>
        <v>23</v>
      </c>
      <c r="K17" s="80">
        <v>176.0</v>
      </c>
      <c r="L17" s="77">
        <f t="shared" si="7"/>
        <v>143</v>
      </c>
      <c r="M17" s="75">
        <f t="shared" si="8"/>
        <v>143</v>
      </c>
      <c r="N17" s="80">
        <v>265.0</v>
      </c>
      <c r="O17" s="77">
        <f t="shared" si="9"/>
        <v>30</v>
      </c>
      <c r="P17" s="75">
        <f t="shared" si="10"/>
        <v>30</v>
      </c>
      <c r="Q17" s="80">
        <v>207.5</v>
      </c>
      <c r="R17" s="80"/>
      <c r="S17" s="77">
        <f t="shared" si="11"/>
        <v>125.5</v>
      </c>
      <c r="T17" s="75">
        <f t="shared" si="12"/>
        <v>125.5</v>
      </c>
      <c r="U17" s="80">
        <v>296.0</v>
      </c>
      <c r="V17" s="77">
        <f t="shared" si="13"/>
        <v>36</v>
      </c>
      <c r="W17" s="75">
        <f t="shared" si="14"/>
        <v>36</v>
      </c>
      <c r="X17" s="80">
        <v>218.0</v>
      </c>
      <c r="Y17" s="77">
        <f t="shared" si="15"/>
        <v>42</v>
      </c>
      <c r="Z17" s="75">
        <f t="shared" si="16"/>
        <v>42</v>
      </c>
      <c r="AA17" s="80">
        <v>60.0</v>
      </c>
      <c r="AB17" s="78">
        <f t="shared" si="17"/>
        <v>220</v>
      </c>
      <c r="AC17" s="75">
        <f t="shared" si="18"/>
        <v>140</v>
      </c>
      <c r="AD17" s="81"/>
      <c r="AE17" s="81">
        <v>90.0</v>
      </c>
      <c r="AF17" s="82">
        <f t="shared" si="20"/>
        <v>90</v>
      </c>
      <c r="AG17" s="81"/>
      <c r="AH17" s="81">
        <v>90.0</v>
      </c>
      <c r="AI17" s="82">
        <f t="shared" si="22"/>
        <v>90</v>
      </c>
      <c r="AJ17" s="81"/>
      <c r="AK17" s="81">
        <v>90.0</v>
      </c>
      <c r="AL17" s="75">
        <f t="shared" si="24"/>
        <v>90</v>
      </c>
      <c r="AM17" s="76">
        <f t="shared" si="25"/>
        <v>80.125</v>
      </c>
      <c r="AN17" s="76">
        <f t="shared" si="26"/>
        <v>42.29556446</v>
      </c>
    </row>
    <row r="18">
      <c r="A18" s="73">
        <v>14.0</v>
      </c>
      <c r="B18" s="60">
        <v>294.0</v>
      </c>
      <c r="C18" s="77">
        <f t="shared" si="1"/>
        <v>171</v>
      </c>
      <c r="D18" s="75">
        <f t="shared" si="2"/>
        <v>171</v>
      </c>
      <c r="E18" s="60">
        <v>182.0</v>
      </c>
      <c r="F18" s="77">
        <f t="shared" si="3"/>
        <v>55</v>
      </c>
      <c r="G18" s="75">
        <f t="shared" si="4"/>
        <v>55</v>
      </c>
      <c r="H18" s="60">
        <v>321.0</v>
      </c>
      <c r="I18" s="77">
        <f t="shared" si="5"/>
        <v>238</v>
      </c>
      <c r="J18" s="75">
        <f t="shared" si="6"/>
        <v>122</v>
      </c>
      <c r="K18" s="60">
        <v>188.0</v>
      </c>
      <c r="L18" s="77">
        <f t="shared" si="7"/>
        <v>131</v>
      </c>
      <c r="M18" s="75">
        <f t="shared" si="8"/>
        <v>131</v>
      </c>
      <c r="N18" s="60">
        <v>278.0</v>
      </c>
      <c r="O18" s="77">
        <f t="shared" si="9"/>
        <v>43</v>
      </c>
      <c r="P18" s="75">
        <f t="shared" si="10"/>
        <v>43</v>
      </c>
      <c r="Q18" s="60">
        <v>156.0</v>
      </c>
      <c r="R18" s="60"/>
      <c r="S18" s="77">
        <f t="shared" si="11"/>
        <v>177</v>
      </c>
      <c r="T18" s="75">
        <f t="shared" si="12"/>
        <v>177</v>
      </c>
      <c r="U18" s="60">
        <v>256.0</v>
      </c>
      <c r="V18" s="77">
        <f t="shared" si="13"/>
        <v>4</v>
      </c>
      <c r="W18" s="75">
        <f t="shared" si="14"/>
        <v>4</v>
      </c>
      <c r="X18" s="60">
        <v>310.0</v>
      </c>
      <c r="Y18" s="77">
        <f t="shared" si="15"/>
        <v>50</v>
      </c>
      <c r="Z18" s="75">
        <f t="shared" si="16"/>
        <v>50</v>
      </c>
      <c r="AA18" s="60">
        <v>124.0</v>
      </c>
      <c r="AB18" s="77">
        <f t="shared" si="17"/>
        <v>156</v>
      </c>
      <c r="AC18" s="75">
        <f t="shared" si="18"/>
        <v>156</v>
      </c>
      <c r="AD18" s="60">
        <v>295.0</v>
      </c>
      <c r="AE18" s="77">
        <f t="shared" ref="AE18:AE19" si="27">ABS($AE$1-AD18)</f>
        <v>247</v>
      </c>
      <c r="AF18" s="75">
        <f t="shared" si="20"/>
        <v>113</v>
      </c>
      <c r="AG18" s="60">
        <v>46.0</v>
      </c>
      <c r="AH18" s="77">
        <f t="shared" ref="AH18:AH19" si="28">ABS($AH$1-AG18)</f>
        <v>20</v>
      </c>
      <c r="AI18" s="75">
        <f t="shared" si="22"/>
        <v>20</v>
      </c>
      <c r="AJ18" s="60">
        <v>147.0</v>
      </c>
      <c r="AK18" s="77">
        <f t="shared" ref="AK18:AK19" si="29">ABS($AK$1-AJ18)</f>
        <v>3</v>
      </c>
      <c r="AL18" s="75">
        <f t="shared" si="24"/>
        <v>3</v>
      </c>
      <c r="AM18" s="76">
        <f t="shared" si="25"/>
        <v>87.08333333</v>
      </c>
      <c r="AN18" s="76">
        <f t="shared" si="26"/>
        <v>65.02930575</v>
      </c>
    </row>
    <row r="19">
      <c r="A19" s="73">
        <v>15.0</v>
      </c>
      <c r="B19" s="83">
        <v>138.0</v>
      </c>
      <c r="C19" s="84">
        <f t="shared" si="1"/>
        <v>15</v>
      </c>
      <c r="D19" s="75">
        <f t="shared" si="2"/>
        <v>15</v>
      </c>
      <c r="E19" s="83">
        <v>233.0</v>
      </c>
      <c r="F19" s="77">
        <f t="shared" si="3"/>
        <v>4</v>
      </c>
      <c r="G19" s="75">
        <f t="shared" si="4"/>
        <v>4</v>
      </c>
      <c r="H19" s="83">
        <v>72.0</v>
      </c>
      <c r="I19" s="77">
        <f t="shared" si="5"/>
        <v>11</v>
      </c>
      <c r="J19" s="75">
        <f t="shared" si="6"/>
        <v>11</v>
      </c>
      <c r="K19" s="83">
        <v>154.0</v>
      </c>
      <c r="L19" s="77">
        <f t="shared" si="7"/>
        <v>165</v>
      </c>
      <c r="M19" s="75">
        <f t="shared" si="8"/>
        <v>165</v>
      </c>
      <c r="N19" s="83">
        <v>323.0</v>
      </c>
      <c r="O19" s="77">
        <f t="shared" si="9"/>
        <v>88</v>
      </c>
      <c r="P19" s="75">
        <f t="shared" si="10"/>
        <v>88</v>
      </c>
      <c r="Q19" s="83">
        <v>223.0</v>
      </c>
      <c r="R19" s="83"/>
      <c r="S19" s="77">
        <f t="shared" si="11"/>
        <v>110</v>
      </c>
      <c r="T19" s="75">
        <f t="shared" si="12"/>
        <v>110</v>
      </c>
      <c r="U19" s="83">
        <v>336.0</v>
      </c>
      <c r="V19" s="77">
        <f t="shared" si="13"/>
        <v>76</v>
      </c>
      <c r="W19" s="75">
        <f t="shared" si="14"/>
        <v>76</v>
      </c>
      <c r="X19" s="83">
        <v>238.0</v>
      </c>
      <c r="Y19" s="77">
        <f t="shared" si="15"/>
        <v>22</v>
      </c>
      <c r="Z19" s="75">
        <f t="shared" si="16"/>
        <v>22</v>
      </c>
      <c r="AA19" s="83">
        <v>315.0</v>
      </c>
      <c r="AB19" s="77">
        <f t="shared" si="17"/>
        <v>35</v>
      </c>
      <c r="AC19" s="75">
        <f t="shared" si="18"/>
        <v>35</v>
      </c>
      <c r="AD19" s="83">
        <v>53.0</v>
      </c>
      <c r="AE19" s="77">
        <f t="shared" si="27"/>
        <v>5</v>
      </c>
      <c r="AF19" s="75">
        <f t="shared" si="20"/>
        <v>5</v>
      </c>
      <c r="AG19" s="83">
        <v>38.0</v>
      </c>
      <c r="AH19" s="77">
        <f t="shared" si="28"/>
        <v>12</v>
      </c>
      <c r="AI19" s="75">
        <f t="shared" si="22"/>
        <v>12</v>
      </c>
      <c r="AJ19" s="83">
        <v>138.0</v>
      </c>
      <c r="AK19" s="77">
        <f t="shared" si="29"/>
        <v>12</v>
      </c>
      <c r="AL19" s="75">
        <f t="shared" si="24"/>
        <v>12</v>
      </c>
      <c r="AM19" s="76">
        <f t="shared" si="25"/>
        <v>46.25</v>
      </c>
      <c r="AN19" s="76">
        <f t="shared" si="26"/>
        <v>51.83913053</v>
      </c>
    </row>
    <row r="20">
      <c r="A20" s="68">
        <v>16.0</v>
      </c>
      <c r="B20" s="85"/>
      <c r="C20" s="85"/>
      <c r="D20" s="86"/>
      <c r="E20" s="85"/>
      <c r="F20" s="85"/>
      <c r="G20" s="86"/>
      <c r="H20" s="85"/>
      <c r="I20" s="85"/>
      <c r="J20" s="86"/>
      <c r="K20" s="85"/>
      <c r="L20" s="85"/>
      <c r="M20" s="86"/>
      <c r="N20" s="85"/>
      <c r="O20" s="85"/>
      <c r="P20" s="86"/>
      <c r="Q20" s="85"/>
      <c r="R20" s="85"/>
      <c r="S20" s="85"/>
      <c r="T20" s="86"/>
      <c r="U20" s="85"/>
      <c r="V20" s="85"/>
      <c r="W20" s="86"/>
      <c r="X20" s="85"/>
      <c r="Y20" s="85"/>
      <c r="Z20" s="86"/>
      <c r="AA20" s="85"/>
      <c r="AB20" s="85"/>
      <c r="AC20" s="86"/>
      <c r="AD20" s="85"/>
      <c r="AE20" s="85"/>
      <c r="AF20" s="86"/>
      <c r="AG20" s="85"/>
      <c r="AH20" s="85"/>
      <c r="AI20" s="86"/>
      <c r="AJ20" s="85"/>
      <c r="AK20" s="85"/>
      <c r="AL20" s="86"/>
      <c r="AM20" s="86"/>
      <c r="AN20" s="86"/>
    </row>
    <row r="21" ht="15.75" customHeight="1">
      <c r="A21" s="73">
        <v>17.0</v>
      </c>
      <c r="B21" s="87">
        <v>127.0</v>
      </c>
      <c r="C21" s="88">
        <f t="shared" ref="C21:C34" si="30">ABS($C$1-B21)</f>
        <v>4</v>
      </c>
      <c r="D21" s="75">
        <f t="shared" ref="D21:D34" si="31">IF(C21&gt;180, 360-C21, C21)</f>
        <v>4</v>
      </c>
      <c r="E21" s="87">
        <v>237.0</v>
      </c>
      <c r="F21" s="77">
        <f t="shared" ref="F21:F34" si="32">ABS($F$1-E21)</f>
        <v>0</v>
      </c>
      <c r="G21" s="75">
        <f t="shared" ref="G21:G34" si="33">IF(F21&gt;180, 360-F21, F21)</f>
        <v>0</v>
      </c>
      <c r="H21" s="87">
        <v>85.0</v>
      </c>
      <c r="I21" s="77">
        <f t="shared" ref="I21:I34" si="34">ABS($I$1-H21)</f>
        <v>2</v>
      </c>
      <c r="J21" s="75">
        <f t="shared" ref="J21:J34" si="35">IF(I21&gt;180, 360-I21, I21)</f>
        <v>2</v>
      </c>
      <c r="K21" s="87">
        <v>146.0</v>
      </c>
      <c r="L21" s="77">
        <f t="shared" ref="L21:L34" si="36">ABS($L$1-K21)</f>
        <v>173</v>
      </c>
      <c r="M21" s="75">
        <f t="shared" ref="M21:M34" si="37">IF(L21&gt;180, 360-L21, L21)</f>
        <v>173</v>
      </c>
      <c r="N21" s="87">
        <v>314.0</v>
      </c>
      <c r="O21" s="77">
        <f t="shared" ref="O21:O23" si="38">ABS($O$1-N21)</f>
        <v>79</v>
      </c>
      <c r="P21" s="75">
        <f t="shared" ref="P21:P34" si="39">IF(O21&gt;180, 360-O21, O21)</f>
        <v>79</v>
      </c>
      <c r="Q21" s="87">
        <v>234.0</v>
      </c>
      <c r="R21" s="87"/>
      <c r="S21" s="77">
        <f t="shared" ref="S21:S23" si="40">ABS($S$1-Q21)</f>
        <v>99</v>
      </c>
      <c r="T21" s="75">
        <f t="shared" ref="T21:T34" si="41">IF(S21&gt;180, 360-S21, S21)</f>
        <v>99</v>
      </c>
      <c r="U21" s="87">
        <v>321.0</v>
      </c>
      <c r="V21" s="77">
        <f t="shared" ref="V21:V23" si="42">ABS($V$1-U21)</f>
        <v>61</v>
      </c>
      <c r="W21" s="75">
        <f t="shared" ref="W21:W34" si="43">IF(V21&gt;180, 360-V21, V21)</f>
        <v>61</v>
      </c>
      <c r="X21" s="87">
        <v>256.0</v>
      </c>
      <c r="Y21" s="77">
        <f t="shared" ref="Y21:Y23" si="44">ABS($Y$1-X21)</f>
        <v>4</v>
      </c>
      <c r="Z21" s="75">
        <f t="shared" ref="Z21:Z34" si="45">IF(Y21&gt;180, 360-Y21, Y21)</f>
        <v>4</v>
      </c>
      <c r="AA21" s="87">
        <v>315.0</v>
      </c>
      <c r="AB21" s="77">
        <f>ABS($AB$1-AA21)</f>
        <v>35</v>
      </c>
      <c r="AC21" s="75">
        <f t="shared" ref="AC21:AC34" si="46">IF(AB21&gt;180, 360-AB21, AB21)</f>
        <v>35</v>
      </c>
      <c r="AD21" s="87">
        <v>53.0</v>
      </c>
      <c r="AE21" s="77">
        <f>ABS($AE$1-AD21)</f>
        <v>5</v>
      </c>
      <c r="AF21" s="75">
        <f>IF(AE21&gt;180, 360-AE21, AE21)</f>
        <v>5</v>
      </c>
      <c r="AG21" s="87">
        <v>45.0</v>
      </c>
      <c r="AH21" s="77">
        <f>ABS($AH$1-AG21)</f>
        <v>19</v>
      </c>
      <c r="AI21" s="75">
        <f>IF(AH21&gt;180, 360-AH21, AH21)</f>
        <v>19</v>
      </c>
      <c r="AJ21" s="87">
        <v>148.0</v>
      </c>
      <c r="AK21" s="77">
        <f>ABS($AK$1-AJ21)</f>
        <v>2</v>
      </c>
      <c r="AL21" s="75">
        <f>IF(AK21&gt;180, 360-AK21, AK21)</f>
        <v>2</v>
      </c>
      <c r="AM21" s="76">
        <f>AVERAGE(D21,G21,J21,M21,P21,T21,W21,Z21,AC21,AF21,AI21,AL21)</f>
        <v>40.25</v>
      </c>
      <c r="AN21" s="76">
        <f>STDEV(D21,G21,J21,M21,P21,T21,W21,Z21,AC21,AF21,AI21,AL21)</f>
        <v>53.85354719</v>
      </c>
    </row>
    <row r="22" ht="15.75" customHeight="1">
      <c r="A22" s="68">
        <v>18.0</v>
      </c>
      <c r="B22" s="89">
        <v>156.0</v>
      </c>
      <c r="C22" s="88">
        <f t="shared" si="30"/>
        <v>33</v>
      </c>
      <c r="D22" s="75">
        <f t="shared" si="31"/>
        <v>33</v>
      </c>
      <c r="E22" s="89">
        <v>210.0</v>
      </c>
      <c r="F22" s="77">
        <f t="shared" si="32"/>
        <v>27</v>
      </c>
      <c r="G22" s="75">
        <f t="shared" si="33"/>
        <v>27</v>
      </c>
      <c r="H22" s="89">
        <v>60.0</v>
      </c>
      <c r="I22" s="77">
        <f t="shared" si="34"/>
        <v>23</v>
      </c>
      <c r="J22" s="75">
        <f t="shared" si="35"/>
        <v>23</v>
      </c>
      <c r="K22" s="89">
        <v>150.0</v>
      </c>
      <c r="L22" s="77">
        <f t="shared" si="36"/>
        <v>169</v>
      </c>
      <c r="M22" s="75">
        <f t="shared" si="37"/>
        <v>169</v>
      </c>
      <c r="N22" s="89">
        <v>331.0</v>
      </c>
      <c r="O22" s="77">
        <f t="shared" si="38"/>
        <v>96</v>
      </c>
      <c r="P22" s="75">
        <f t="shared" si="39"/>
        <v>96</v>
      </c>
      <c r="Q22" s="89">
        <v>235.0</v>
      </c>
      <c r="R22" s="85"/>
      <c r="S22" s="77">
        <f t="shared" si="40"/>
        <v>98</v>
      </c>
      <c r="T22" s="75">
        <f t="shared" si="41"/>
        <v>98</v>
      </c>
      <c r="U22" s="89">
        <v>320.0</v>
      </c>
      <c r="V22" s="77">
        <f t="shared" si="42"/>
        <v>60</v>
      </c>
      <c r="W22" s="75">
        <f t="shared" si="43"/>
        <v>60</v>
      </c>
      <c r="X22" s="89">
        <v>212.0</v>
      </c>
      <c r="Y22" s="77">
        <f t="shared" si="44"/>
        <v>48</v>
      </c>
      <c r="Z22" s="75">
        <f t="shared" si="45"/>
        <v>48</v>
      </c>
      <c r="AA22" s="90"/>
      <c r="AB22" s="91">
        <v>90.0</v>
      </c>
      <c r="AC22" s="82">
        <f t="shared" si="46"/>
        <v>90</v>
      </c>
      <c r="AD22" s="92"/>
      <c r="AE22" s="91">
        <v>90.0</v>
      </c>
      <c r="AF22" s="93">
        <v>90.0</v>
      </c>
      <c r="AG22" s="92"/>
      <c r="AH22" s="90">
        <v>90.0</v>
      </c>
      <c r="AI22" s="93">
        <v>90.0</v>
      </c>
      <c r="AJ22" s="92"/>
      <c r="AK22" s="90">
        <v>90.0</v>
      </c>
      <c r="AL22" s="93">
        <v>90.0</v>
      </c>
      <c r="AM22" s="86"/>
      <c r="AN22" s="86"/>
    </row>
    <row r="23" ht="15.75" customHeight="1">
      <c r="A23" s="73">
        <v>19.0</v>
      </c>
      <c r="B23" s="94">
        <v>148.0</v>
      </c>
      <c r="C23" s="95">
        <f t="shared" si="30"/>
        <v>25</v>
      </c>
      <c r="D23" s="75">
        <f t="shared" si="31"/>
        <v>25</v>
      </c>
      <c r="E23" s="94">
        <v>226.0</v>
      </c>
      <c r="F23" s="77">
        <f t="shared" si="32"/>
        <v>11</v>
      </c>
      <c r="G23" s="75">
        <f t="shared" si="33"/>
        <v>11</v>
      </c>
      <c r="H23" s="94">
        <v>83.0</v>
      </c>
      <c r="I23" s="77">
        <f t="shared" si="34"/>
        <v>0</v>
      </c>
      <c r="J23" s="75">
        <f t="shared" si="35"/>
        <v>0</v>
      </c>
      <c r="K23" s="94">
        <v>154.0</v>
      </c>
      <c r="L23" s="77">
        <f t="shared" si="36"/>
        <v>165</v>
      </c>
      <c r="M23" s="75">
        <f t="shared" si="37"/>
        <v>165</v>
      </c>
      <c r="N23" s="94">
        <v>310.0</v>
      </c>
      <c r="O23" s="77">
        <f t="shared" si="38"/>
        <v>75</v>
      </c>
      <c r="P23" s="75">
        <f t="shared" si="39"/>
        <v>75</v>
      </c>
      <c r="Q23" s="94">
        <v>234.0</v>
      </c>
      <c r="R23" s="94"/>
      <c r="S23" s="77">
        <f t="shared" si="40"/>
        <v>99</v>
      </c>
      <c r="T23" s="75">
        <f t="shared" si="41"/>
        <v>99</v>
      </c>
      <c r="U23" s="94">
        <v>317.0</v>
      </c>
      <c r="V23" s="77">
        <f t="shared" si="42"/>
        <v>57</v>
      </c>
      <c r="W23" s="75">
        <f t="shared" si="43"/>
        <v>57</v>
      </c>
      <c r="X23" s="94">
        <v>270.0</v>
      </c>
      <c r="Y23" s="77">
        <f t="shared" si="44"/>
        <v>10</v>
      </c>
      <c r="Z23" s="75">
        <f t="shared" si="45"/>
        <v>10</v>
      </c>
      <c r="AA23" s="94">
        <v>270.0</v>
      </c>
      <c r="AB23" s="77">
        <f>ABS($AB$1-AA23)</f>
        <v>10</v>
      </c>
      <c r="AC23" s="75">
        <f t="shared" si="46"/>
        <v>10</v>
      </c>
      <c r="AD23" s="94">
        <v>48.0</v>
      </c>
      <c r="AE23" s="77">
        <f>ABS($AE$1-AD23)</f>
        <v>0</v>
      </c>
      <c r="AF23" s="75">
        <f t="shared" ref="AF23:AF34" si="47">IF(AE23&gt;180, 360-AE23, AE23)</f>
        <v>0</v>
      </c>
      <c r="AG23" s="94">
        <v>37.0</v>
      </c>
      <c r="AH23" s="77">
        <f>ABS($AH$1-AG23)</f>
        <v>11</v>
      </c>
      <c r="AI23" s="75">
        <f t="shared" ref="AI23:AI34" si="48">IF(AH23&gt;180, 360-AH23, AH23)</f>
        <v>11</v>
      </c>
      <c r="AJ23" s="94">
        <v>149.0</v>
      </c>
      <c r="AK23" s="77">
        <f>ABS($AK$1-AJ23)</f>
        <v>1</v>
      </c>
      <c r="AL23" s="75">
        <f t="shared" ref="AL23:AL34" si="49">IF(AK23&gt;180, 360-AK23, AK23)</f>
        <v>1</v>
      </c>
      <c r="AM23" s="76">
        <f t="shared" ref="AM23:AM34" si="50">AVERAGE(D23,G23,J23,M23,P23,T23,W23,Z23,AC23,AF23,AI23,AL23)</f>
        <v>38.66666667</v>
      </c>
      <c r="AN23" s="76">
        <f t="shared" ref="AN23:AN34" si="51">STDEV(D23,G23,J23,M23,P23,T23,W23,Z23,AC23,AF23,AI23,AL23)</f>
        <v>51.36913352</v>
      </c>
    </row>
    <row r="24" ht="15.75" customHeight="1">
      <c r="A24" s="73">
        <v>20.0</v>
      </c>
      <c r="B24" s="80">
        <v>34.0</v>
      </c>
      <c r="C24" s="96">
        <f t="shared" si="30"/>
        <v>89</v>
      </c>
      <c r="D24" s="75">
        <f t="shared" si="31"/>
        <v>89</v>
      </c>
      <c r="E24" s="80">
        <v>181.0</v>
      </c>
      <c r="F24" s="77">
        <f t="shared" si="32"/>
        <v>56</v>
      </c>
      <c r="G24" s="75">
        <f t="shared" si="33"/>
        <v>56</v>
      </c>
      <c r="H24" s="80">
        <v>92.0</v>
      </c>
      <c r="I24" s="77">
        <f t="shared" si="34"/>
        <v>9</v>
      </c>
      <c r="J24" s="75">
        <f t="shared" si="35"/>
        <v>9</v>
      </c>
      <c r="K24" s="80">
        <v>180.0</v>
      </c>
      <c r="L24" s="77">
        <f t="shared" si="36"/>
        <v>139</v>
      </c>
      <c r="M24" s="75">
        <f t="shared" si="37"/>
        <v>139</v>
      </c>
      <c r="N24" s="81"/>
      <c r="O24" s="81">
        <v>90.0</v>
      </c>
      <c r="P24" s="82">
        <f t="shared" si="39"/>
        <v>90</v>
      </c>
      <c r="Q24" s="81"/>
      <c r="R24" s="81">
        <v>91.0</v>
      </c>
      <c r="S24" s="81">
        <v>90.0</v>
      </c>
      <c r="T24" s="82">
        <f t="shared" si="41"/>
        <v>90</v>
      </c>
      <c r="U24" s="81"/>
      <c r="V24" s="81">
        <v>90.0</v>
      </c>
      <c r="W24" s="82">
        <f t="shared" si="43"/>
        <v>90</v>
      </c>
      <c r="X24" s="81"/>
      <c r="Y24" s="81">
        <v>90.0</v>
      </c>
      <c r="Z24" s="82">
        <f t="shared" si="45"/>
        <v>90</v>
      </c>
      <c r="AA24" s="81"/>
      <c r="AB24" s="81">
        <v>90.0</v>
      </c>
      <c r="AC24" s="82">
        <f t="shared" si="46"/>
        <v>90</v>
      </c>
      <c r="AD24" s="81"/>
      <c r="AE24" s="81">
        <v>90.0</v>
      </c>
      <c r="AF24" s="82">
        <f t="shared" si="47"/>
        <v>90</v>
      </c>
      <c r="AG24" s="81"/>
      <c r="AH24" s="81">
        <v>90.0</v>
      </c>
      <c r="AI24" s="82">
        <f t="shared" si="48"/>
        <v>90</v>
      </c>
      <c r="AJ24" s="81"/>
      <c r="AK24" s="81">
        <v>90.0</v>
      </c>
      <c r="AL24" s="82">
        <f t="shared" si="49"/>
        <v>90</v>
      </c>
      <c r="AM24" s="76">
        <f t="shared" si="50"/>
        <v>84.41666667</v>
      </c>
      <c r="AN24" s="76">
        <f t="shared" si="51"/>
        <v>29.76409775</v>
      </c>
    </row>
    <row r="25" ht="15.75" customHeight="1">
      <c r="A25" s="73">
        <v>21.0</v>
      </c>
      <c r="B25" s="60">
        <v>268.0</v>
      </c>
      <c r="C25" s="96">
        <f t="shared" si="30"/>
        <v>145</v>
      </c>
      <c r="D25" s="75">
        <f t="shared" si="31"/>
        <v>145</v>
      </c>
      <c r="E25" s="60">
        <v>225.0</v>
      </c>
      <c r="F25" s="77">
        <f t="shared" si="32"/>
        <v>12</v>
      </c>
      <c r="G25" s="75">
        <f t="shared" si="33"/>
        <v>12</v>
      </c>
      <c r="H25" s="60">
        <v>92.0</v>
      </c>
      <c r="I25" s="77">
        <f t="shared" si="34"/>
        <v>9</v>
      </c>
      <c r="J25" s="75">
        <f t="shared" si="35"/>
        <v>9</v>
      </c>
      <c r="K25" s="60">
        <v>152.0</v>
      </c>
      <c r="L25" s="77">
        <f t="shared" si="36"/>
        <v>167</v>
      </c>
      <c r="M25" s="75">
        <f t="shared" si="37"/>
        <v>167</v>
      </c>
      <c r="N25" s="60">
        <v>324.0</v>
      </c>
      <c r="O25" s="77">
        <f t="shared" ref="O25:O34" si="52">ABS($O$1-N25)</f>
        <v>89</v>
      </c>
      <c r="P25" s="75">
        <f t="shared" si="39"/>
        <v>89</v>
      </c>
      <c r="Q25" s="60">
        <v>210.0</v>
      </c>
      <c r="R25" s="60"/>
      <c r="S25" s="77">
        <f t="shared" ref="S25:S34" si="53">ABS($S$1-Q25)</f>
        <v>123</v>
      </c>
      <c r="T25" s="75">
        <f t="shared" si="41"/>
        <v>123</v>
      </c>
      <c r="U25" s="60">
        <v>330.0</v>
      </c>
      <c r="V25" s="77">
        <f t="shared" ref="V25:V32" si="54">ABS($V$1-U25)</f>
        <v>70</v>
      </c>
      <c r="W25" s="75">
        <f t="shared" si="43"/>
        <v>70</v>
      </c>
      <c r="X25" s="60">
        <v>241.0</v>
      </c>
      <c r="Y25" s="77">
        <f t="shared" ref="Y25:Y34" si="55">ABS($Y$1-X25)</f>
        <v>19</v>
      </c>
      <c r="Z25" s="75">
        <f t="shared" si="45"/>
        <v>19</v>
      </c>
      <c r="AA25" s="60">
        <v>292.0</v>
      </c>
      <c r="AB25" s="77">
        <f t="shared" ref="AB25:AB34" si="56">ABS($AB$1-AA25)</f>
        <v>12</v>
      </c>
      <c r="AC25" s="75">
        <f t="shared" si="46"/>
        <v>12</v>
      </c>
      <c r="AD25" s="60">
        <v>60.0</v>
      </c>
      <c r="AE25" s="77">
        <f t="shared" ref="AE25:AE34" si="57">ABS($AE$1-AD25)</f>
        <v>12</v>
      </c>
      <c r="AF25" s="75">
        <f t="shared" si="47"/>
        <v>12</v>
      </c>
      <c r="AG25" s="60">
        <v>30.0</v>
      </c>
      <c r="AH25" s="77">
        <f t="shared" ref="AH25:AH31" si="58">ABS($AH$1-AG25)</f>
        <v>4</v>
      </c>
      <c r="AI25" s="75">
        <f t="shared" si="48"/>
        <v>4</v>
      </c>
      <c r="AJ25" s="60">
        <v>153.0</v>
      </c>
      <c r="AK25" s="77">
        <f t="shared" ref="AK25:AK31" si="59">ABS($AK$1-AJ25)</f>
        <v>3</v>
      </c>
      <c r="AL25" s="75">
        <f t="shared" si="49"/>
        <v>3</v>
      </c>
      <c r="AM25" s="76">
        <f t="shared" si="50"/>
        <v>55.41666667</v>
      </c>
      <c r="AN25" s="76">
        <f t="shared" si="51"/>
        <v>60.98503294</v>
      </c>
    </row>
    <row r="26" ht="15.75" customHeight="1">
      <c r="A26" s="73">
        <v>22.0</v>
      </c>
      <c r="B26" s="60">
        <v>84.0</v>
      </c>
      <c r="C26" s="96">
        <f t="shared" si="30"/>
        <v>39</v>
      </c>
      <c r="D26" s="75">
        <f t="shared" si="31"/>
        <v>39</v>
      </c>
      <c r="E26" s="60">
        <v>219.0</v>
      </c>
      <c r="F26" s="77">
        <f t="shared" si="32"/>
        <v>18</v>
      </c>
      <c r="G26" s="75">
        <f t="shared" si="33"/>
        <v>18</v>
      </c>
      <c r="H26" s="60">
        <v>36.0</v>
      </c>
      <c r="I26" s="77">
        <f t="shared" si="34"/>
        <v>47</v>
      </c>
      <c r="J26" s="75">
        <f t="shared" si="35"/>
        <v>47</v>
      </c>
      <c r="K26" s="60">
        <v>140.0</v>
      </c>
      <c r="L26" s="77">
        <f t="shared" si="36"/>
        <v>179</v>
      </c>
      <c r="M26" s="75">
        <f t="shared" si="37"/>
        <v>179</v>
      </c>
      <c r="N26" s="60">
        <v>304.0</v>
      </c>
      <c r="O26" s="77">
        <f t="shared" si="52"/>
        <v>69</v>
      </c>
      <c r="P26" s="75">
        <f t="shared" si="39"/>
        <v>69</v>
      </c>
      <c r="Q26" s="60">
        <v>158.0</v>
      </c>
      <c r="R26" s="60"/>
      <c r="S26" s="77">
        <f t="shared" si="53"/>
        <v>175</v>
      </c>
      <c r="T26" s="75">
        <f t="shared" si="41"/>
        <v>175</v>
      </c>
      <c r="U26" s="60">
        <v>315.0</v>
      </c>
      <c r="V26" s="77">
        <f t="shared" si="54"/>
        <v>55</v>
      </c>
      <c r="W26" s="75">
        <f t="shared" si="43"/>
        <v>55</v>
      </c>
      <c r="X26" s="60">
        <v>323.0</v>
      </c>
      <c r="Y26" s="77">
        <f t="shared" si="55"/>
        <v>63</v>
      </c>
      <c r="Z26" s="75">
        <f t="shared" si="45"/>
        <v>63</v>
      </c>
      <c r="AA26" s="60">
        <v>122.0</v>
      </c>
      <c r="AB26" s="77">
        <f t="shared" si="56"/>
        <v>158</v>
      </c>
      <c r="AC26" s="75">
        <f t="shared" si="46"/>
        <v>158</v>
      </c>
      <c r="AD26" s="60">
        <v>315.0</v>
      </c>
      <c r="AE26" s="78">
        <f t="shared" si="57"/>
        <v>267</v>
      </c>
      <c r="AF26" s="75">
        <f t="shared" si="47"/>
        <v>93</v>
      </c>
      <c r="AG26" s="60">
        <v>32.0</v>
      </c>
      <c r="AH26" s="77">
        <f t="shared" si="58"/>
        <v>6</v>
      </c>
      <c r="AI26" s="75">
        <f t="shared" si="48"/>
        <v>6</v>
      </c>
      <c r="AJ26" s="60">
        <v>144.0</v>
      </c>
      <c r="AK26" s="77">
        <f t="shared" si="59"/>
        <v>6</v>
      </c>
      <c r="AL26" s="75">
        <f t="shared" si="49"/>
        <v>6</v>
      </c>
      <c r="AM26" s="76">
        <f t="shared" si="50"/>
        <v>75.66666667</v>
      </c>
      <c r="AN26" s="76">
        <f t="shared" si="51"/>
        <v>62.85240045</v>
      </c>
    </row>
    <row r="27" ht="15.75" customHeight="1">
      <c r="A27" s="73">
        <v>23.0</v>
      </c>
      <c r="B27" s="97">
        <v>286.0</v>
      </c>
      <c r="C27" s="96">
        <f t="shared" si="30"/>
        <v>163</v>
      </c>
      <c r="D27" s="75">
        <f t="shared" si="31"/>
        <v>163</v>
      </c>
      <c r="E27" s="97">
        <v>37.0</v>
      </c>
      <c r="F27" s="77">
        <f t="shared" si="32"/>
        <v>200</v>
      </c>
      <c r="G27" s="75">
        <f t="shared" si="33"/>
        <v>160</v>
      </c>
      <c r="H27" s="97">
        <v>179.0</v>
      </c>
      <c r="I27" s="77">
        <f t="shared" si="34"/>
        <v>96</v>
      </c>
      <c r="J27" s="75">
        <f t="shared" si="35"/>
        <v>96</v>
      </c>
      <c r="K27" s="97">
        <v>19.0</v>
      </c>
      <c r="L27" s="78">
        <f t="shared" si="36"/>
        <v>300</v>
      </c>
      <c r="M27" s="75">
        <f t="shared" si="37"/>
        <v>60</v>
      </c>
      <c r="N27" s="97">
        <v>34.0</v>
      </c>
      <c r="O27" s="78">
        <f t="shared" si="52"/>
        <v>201</v>
      </c>
      <c r="P27" s="75">
        <f t="shared" si="39"/>
        <v>159</v>
      </c>
      <c r="Q27" s="97">
        <v>220.0</v>
      </c>
      <c r="R27" s="97"/>
      <c r="S27" s="77">
        <f t="shared" si="53"/>
        <v>113</v>
      </c>
      <c r="T27" s="75">
        <f t="shared" si="41"/>
        <v>113</v>
      </c>
      <c r="U27" s="97">
        <v>230.0</v>
      </c>
      <c r="V27" s="77">
        <f t="shared" si="54"/>
        <v>30</v>
      </c>
      <c r="W27" s="75">
        <f t="shared" si="43"/>
        <v>30</v>
      </c>
      <c r="X27" s="97">
        <v>192.0</v>
      </c>
      <c r="Y27" s="77">
        <f t="shared" si="55"/>
        <v>68</v>
      </c>
      <c r="Z27" s="75">
        <f t="shared" si="45"/>
        <v>68</v>
      </c>
      <c r="AA27" s="97">
        <v>265.0</v>
      </c>
      <c r="AB27" s="77">
        <f t="shared" si="56"/>
        <v>15</v>
      </c>
      <c r="AC27" s="75">
        <f t="shared" si="46"/>
        <v>15</v>
      </c>
      <c r="AD27" s="97">
        <v>39.0</v>
      </c>
      <c r="AE27" s="77">
        <f t="shared" si="57"/>
        <v>9</v>
      </c>
      <c r="AF27" s="75">
        <f t="shared" si="47"/>
        <v>9</v>
      </c>
      <c r="AG27" s="97">
        <v>40.0</v>
      </c>
      <c r="AH27" s="77">
        <f t="shared" si="58"/>
        <v>14</v>
      </c>
      <c r="AI27" s="75">
        <f t="shared" si="48"/>
        <v>14</v>
      </c>
      <c r="AJ27" s="97">
        <v>27.0</v>
      </c>
      <c r="AK27" s="77">
        <f t="shared" si="59"/>
        <v>123</v>
      </c>
      <c r="AL27" s="75">
        <f t="shared" si="49"/>
        <v>123</v>
      </c>
      <c r="AM27" s="76">
        <f t="shared" si="50"/>
        <v>84.16666667</v>
      </c>
      <c r="AN27" s="76">
        <f t="shared" si="51"/>
        <v>59.68223938</v>
      </c>
    </row>
    <row r="28" ht="15.75" customHeight="1">
      <c r="A28" s="73">
        <v>24.0</v>
      </c>
      <c r="B28" s="60">
        <v>144.0</v>
      </c>
      <c r="C28" s="96">
        <f t="shared" si="30"/>
        <v>21</v>
      </c>
      <c r="D28" s="75">
        <f t="shared" si="31"/>
        <v>21</v>
      </c>
      <c r="E28" s="60">
        <v>231.0</v>
      </c>
      <c r="F28" s="77">
        <f t="shared" si="32"/>
        <v>6</v>
      </c>
      <c r="G28" s="75">
        <f t="shared" si="33"/>
        <v>6</v>
      </c>
      <c r="H28" s="60">
        <v>135.0</v>
      </c>
      <c r="I28" s="77">
        <f t="shared" si="34"/>
        <v>52</v>
      </c>
      <c r="J28" s="75">
        <f t="shared" si="35"/>
        <v>52</v>
      </c>
      <c r="K28" s="60">
        <v>104.0</v>
      </c>
      <c r="L28" s="78">
        <f t="shared" si="36"/>
        <v>215</v>
      </c>
      <c r="M28" s="75">
        <f t="shared" si="37"/>
        <v>145</v>
      </c>
      <c r="N28" s="60">
        <v>316.0</v>
      </c>
      <c r="O28" s="77">
        <f t="shared" si="52"/>
        <v>81</v>
      </c>
      <c r="P28" s="75">
        <f t="shared" si="39"/>
        <v>81</v>
      </c>
      <c r="Q28" s="60">
        <v>110.0</v>
      </c>
      <c r="R28" s="60"/>
      <c r="S28" s="78">
        <f t="shared" si="53"/>
        <v>223</v>
      </c>
      <c r="T28" s="75">
        <f t="shared" si="41"/>
        <v>137</v>
      </c>
      <c r="U28" s="60">
        <v>302.0</v>
      </c>
      <c r="V28" s="77">
        <f t="shared" si="54"/>
        <v>42</v>
      </c>
      <c r="W28" s="75">
        <f t="shared" si="43"/>
        <v>42</v>
      </c>
      <c r="X28" s="60">
        <v>247.0</v>
      </c>
      <c r="Y28" s="77">
        <f t="shared" si="55"/>
        <v>13</v>
      </c>
      <c r="Z28" s="75">
        <f t="shared" si="45"/>
        <v>13</v>
      </c>
      <c r="AA28" s="60">
        <v>196.0</v>
      </c>
      <c r="AB28" s="77">
        <f t="shared" si="56"/>
        <v>84</v>
      </c>
      <c r="AC28" s="75">
        <f t="shared" si="46"/>
        <v>84</v>
      </c>
      <c r="AD28" s="60">
        <v>106.0</v>
      </c>
      <c r="AE28" s="77">
        <f t="shared" si="57"/>
        <v>58</v>
      </c>
      <c r="AF28" s="75">
        <f t="shared" si="47"/>
        <v>58</v>
      </c>
      <c r="AG28" s="60">
        <v>32.0</v>
      </c>
      <c r="AH28" s="77">
        <f t="shared" si="58"/>
        <v>6</v>
      </c>
      <c r="AI28" s="75">
        <f t="shared" si="48"/>
        <v>6</v>
      </c>
      <c r="AJ28" s="60">
        <v>119.0</v>
      </c>
      <c r="AK28" s="77">
        <f t="shared" si="59"/>
        <v>31</v>
      </c>
      <c r="AL28" s="75">
        <f t="shared" si="49"/>
        <v>31</v>
      </c>
      <c r="AM28" s="76">
        <f t="shared" si="50"/>
        <v>56.33333333</v>
      </c>
      <c r="AN28" s="76">
        <f t="shared" si="51"/>
        <v>47.48652121</v>
      </c>
    </row>
    <row r="29" ht="15.75" customHeight="1">
      <c r="A29" s="73">
        <v>25.0</v>
      </c>
      <c r="B29" s="97">
        <v>138.0</v>
      </c>
      <c r="C29" s="96">
        <f t="shared" si="30"/>
        <v>15</v>
      </c>
      <c r="D29" s="75">
        <f t="shared" si="31"/>
        <v>15</v>
      </c>
      <c r="E29" s="97">
        <v>227.0</v>
      </c>
      <c r="F29" s="77">
        <f t="shared" si="32"/>
        <v>10</v>
      </c>
      <c r="G29" s="75">
        <f t="shared" si="33"/>
        <v>10</v>
      </c>
      <c r="H29" s="97">
        <v>74.0</v>
      </c>
      <c r="I29" s="77">
        <f t="shared" si="34"/>
        <v>9</v>
      </c>
      <c r="J29" s="75">
        <f t="shared" si="35"/>
        <v>9</v>
      </c>
      <c r="K29" s="97">
        <v>137.0</v>
      </c>
      <c r="L29" s="78">
        <f t="shared" si="36"/>
        <v>182</v>
      </c>
      <c r="M29" s="75">
        <f t="shared" si="37"/>
        <v>178</v>
      </c>
      <c r="N29" s="97">
        <v>314.0</v>
      </c>
      <c r="O29" s="77">
        <f t="shared" si="52"/>
        <v>79</v>
      </c>
      <c r="P29" s="75">
        <f t="shared" si="39"/>
        <v>79</v>
      </c>
      <c r="Q29" s="97">
        <v>207.0</v>
      </c>
      <c r="R29" s="97"/>
      <c r="S29" s="77">
        <f t="shared" si="53"/>
        <v>126</v>
      </c>
      <c r="T29" s="75">
        <f t="shared" si="41"/>
        <v>126</v>
      </c>
      <c r="U29" s="97">
        <v>321.0</v>
      </c>
      <c r="V29" s="77">
        <f t="shared" si="54"/>
        <v>61</v>
      </c>
      <c r="W29" s="75">
        <f t="shared" si="43"/>
        <v>61</v>
      </c>
      <c r="X29" s="97">
        <v>262.0</v>
      </c>
      <c r="Y29" s="77">
        <f t="shared" si="55"/>
        <v>2</v>
      </c>
      <c r="Z29" s="75">
        <f t="shared" si="45"/>
        <v>2</v>
      </c>
      <c r="AA29" s="97">
        <v>286.0</v>
      </c>
      <c r="AB29" s="77">
        <f t="shared" si="56"/>
        <v>6</v>
      </c>
      <c r="AC29" s="75">
        <f t="shared" si="46"/>
        <v>6</v>
      </c>
      <c r="AD29" s="97">
        <v>74.0</v>
      </c>
      <c r="AE29" s="77">
        <f t="shared" si="57"/>
        <v>26</v>
      </c>
      <c r="AF29" s="75">
        <f t="shared" si="47"/>
        <v>26</v>
      </c>
      <c r="AG29" s="97">
        <v>41.0</v>
      </c>
      <c r="AH29" s="77">
        <f t="shared" si="58"/>
        <v>15</v>
      </c>
      <c r="AI29" s="75">
        <f t="shared" si="48"/>
        <v>15</v>
      </c>
      <c r="AJ29" s="97">
        <v>137.0</v>
      </c>
      <c r="AK29" s="77">
        <f t="shared" si="59"/>
        <v>13</v>
      </c>
      <c r="AL29" s="75">
        <f t="shared" si="49"/>
        <v>13</v>
      </c>
      <c r="AM29" s="76">
        <f t="shared" si="50"/>
        <v>45</v>
      </c>
      <c r="AN29" s="76">
        <f t="shared" si="51"/>
        <v>56.19608527</v>
      </c>
    </row>
    <row r="30" ht="15.75" customHeight="1">
      <c r="A30" s="73">
        <v>26.0</v>
      </c>
      <c r="B30" s="60">
        <v>290.0</v>
      </c>
      <c r="C30" s="96">
        <f t="shared" si="30"/>
        <v>167</v>
      </c>
      <c r="D30" s="75">
        <f t="shared" si="31"/>
        <v>167</v>
      </c>
      <c r="E30" s="60">
        <v>175.0</v>
      </c>
      <c r="F30" s="77">
        <f t="shared" si="32"/>
        <v>62</v>
      </c>
      <c r="G30" s="75">
        <f t="shared" si="33"/>
        <v>62</v>
      </c>
      <c r="H30" s="60">
        <v>88.0</v>
      </c>
      <c r="I30" s="77">
        <f t="shared" si="34"/>
        <v>5</v>
      </c>
      <c r="J30" s="75">
        <f t="shared" si="35"/>
        <v>5</v>
      </c>
      <c r="K30" s="60">
        <v>182.0</v>
      </c>
      <c r="L30" s="77">
        <f t="shared" si="36"/>
        <v>137</v>
      </c>
      <c r="M30" s="75">
        <f t="shared" si="37"/>
        <v>137</v>
      </c>
      <c r="N30" s="60">
        <v>315.0</v>
      </c>
      <c r="O30" s="77">
        <f t="shared" si="52"/>
        <v>80</v>
      </c>
      <c r="P30" s="75">
        <f t="shared" si="39"/>
        <v>80</v>
      </c>
      <c r="Q30" s="60">
        <v>168.0</v>
      </c>
      <c r="R30" s="60"/>
      <c r="S30" s="77">
        <f t="shared" si="53"/>
        <v>165</v>
      </c>
      <c r="T30" s="75">
        <f t="shared" si="41"/>
        <v>165</v>
      </c>
      <c r="U30" s="60">
        <v>236.0</v>
      </c>
      <c r="V30" s="77">
        <f t="shared" si="54"/>
        <v>24</v>
      </c>
      <c r="W30" s="75">
        <f t="shared" si="43"/>
        <v>24</v>
      </c>
      <c r="X30" s="60">
        <v>224.0</v>
      </c>
      <c r="Y30" s="77">
        <f t="shared" si="55"/>
        <v>36</v>
      </c>
      <c r="Z30" s="75">
        <f t="shared" si="45"/>
        <v>36</v>
      </c>
      <c r="AA30" s="60">
        <v>136.0</v>
      </c>
      <c r="AB30" s="77">
        <f t="shared" si="56"/>
        <v>144</v>
      </c>
      <c r="AC30" s="75">
        <f t="shared" si="46"/>
        <v>144</v>
      </c>
      <c r="AD30" s="60">
        <v>87.0</v>
      </c>
      <c r="AE30" s="77">
        <f t="shared" si="57"/>
        <v>39</v>
      </c>
      <c r="AF30" s="75">
        <f t="shared" si="47"/>
        <v>39</v>
      </c>
      <c r="AG30" s="60">
        <v>28.0</v>
      </c>
      <c r="AH30" s="77">
        <f t="shared" si="58"/>
        <v>2</v>
      </c>
      <c r="AI30" s="75">
        <f t="shared" si="48"/>
        <v>2</v>
      </c>
      <c r="AJ30" s="60">
        <v>139.0</v>
      </c>
      <c r="AK30" s="77">
        <f t="shared" si="59"/>
        <v>11</v>
      </c>
      <c r="AL30" s="75">
        <f t="shared" si="49"/>
        <v>11</v>
      </c>
      <c r="AM30" s="76">
        <f t="shared" si="50"/>
        <v>72.66666667</v>
      </c>
      <c r="AN30" s="76">
        <f t="shared" si="51"/>
        <v>63.98910892</v>
      </c>
    </row>
    <row r="31" ht="15.75" customHeight="1">
      <c r="A31" s="73">
        <v>27.0</v>
      </c>
      <c r="B31" s="60">
        <v>67.0</v>
      </c>
      <c r="C31" s="96">
        <f t="shared" si="30"/>
        <v>56</v>
      </c>
      <c r="D31" s="75">
        <f t="shared" si="31"/>
        <v>56</v>
      </c>
      <c r="E31" s="60">
        <v>221.0</v>
      </c>
      <c r="F31" s="77">
        <f t="shared" si="32"/>
        <v>16</v>
      </c>
      <c r="G31" s="75">
        <f t="shared" si="33"/>
        <v>16</v>
      </c>
      <c r="H31" s="60">
        <v>63.0</v>
      </c>
      <c r="I31" s="77">
        <f t="shared" si="34"/>
        <v>20</v>
      </c>
      <c r="J31" s="75">
        <f t="shared" si="35"/>
        <v>20</v>
      </c>
      <c r="K31" s="60">
        <v>148.0</v>
      </c>
      <c r="L31" s="77">
        <f t="shared" si="36"/>
        <v>171</v>
      </c>
      <c r="M31" s="75">
        <f t="shared" si="37"/>
        <v>171</v>
      </c>
      <c r="N31" s="60">
        <v>320.0</v>
      </c>
      <c r="O31" s="77">
        <f t="shared" si="52"/>
        <v>85</v>
      </c>
      <c r="P31" s="75">
        <f t="shared" si="39"/>
        <v>85</v>
      </c>
      <c r="Q31" s="60">
        <v>222.0</v>
      </c>
      <c r="R31" s="60"/>
      <c r="S31" s="77">
        <f t="shared" si="53"/>
        <v>111</v>
      </c>
      <c r="T31" s="75">
        <f t="shared" si="41"/>
        <v>111</v>
      </c>
      <c r="U31" s="60">
        <v>325.0</v>
      </c>
      <c r="V31" s="77">
        <f t="shared" si="54"/>
        <v>65</v>
      </c>
      <c r="W31" s="75">
        <f t="shared" si="43"/>
        <v>65</v>
      </c>
      <c r="X31" s="60">
        <v>240.0</v>
      </c>
      <c r="Y31" s="77">
        <f t="shared" si="55"/>
        <v>20</v>
      </c>
      <c r="Z31" s="75">
        <f t="shared" si="45"/>
        <v>20</v>
      </c>
      <c r="AA31" s="60">
        <v>238.0</v>
      </c>
      <c r="AB31" s="77">
        <f t="shared" si="56"/>
        <v>42</v>
      </c>
      <c r="AC31" s="75">
        <f t="shared" si="46"/>
        <v>42</v>
      </c>
      <c r="AD31" s="60">
        <v>42.0</v>
      </c>
      <c r="AE31" s="77">
        <f t="shared" si="57"/>
        <v>6</v>
      </c>
      <c r="AF31" s="75">
        <f t="shared" si="47"/>
        <v>6</v>
      </c>
      <c r="AG31" s="60">
        <v>22.0</v>
      </c>
      <c r="AH31" s="77">
        <f t="shared" si="58"/>
        <v>4</v>
      </c>
      <c r="AI31" s="75">
        <f t="shared" si="48"/>
        <v>4</v>
      </c>
      <c r="AJ31" s="60">
        <v>160.0</v>
      </c>
      <c r="AK31" s="77">
        <f t="shared" si="59"/>
        <v>10</v>
      </c>
      <c r="AL31" s="75">
        <f t="shared" si="49"/>
        <v>10</v>
      </c>
      <c r="AM31" s="76">
        <f t="shared" si="50"/>
        <v>50.5</v>
      </c>
      <c r="AN31" s="76">
        <f t="shared" si="51"/>
        <v>50.91615211</v>
      </c>
    </row>
    <row r="32" ht="15.75" customHeight="1">
      <c r="A32" s="73">
        <v>28.0</v>
      </c>
      <c r="B32" s="98">
        <v>47.0</v>
      </c>
      <c r="C32" s="96">
        <f t="shared" si="30"/>
        <v>76</v>
      </c>
      <c r="D32" s="75">
        <f t="shared" si="31"/>
        <v>76</v>
      </c>
      <c r="E32" s="98">
        <v>186.0</v>
      </c>
      <c r="F32" s="77">
        <f t="shared" si="32"/>
        <v>51</v>
      </c>
      <c r="G32" s="75">
        <f t="shared" si="33"/>
        <v>51</v>
      </c>
      <c r="H32" s="98">
        <v>45.0</v>
      </c>
      <c r="I32" s="77">
        <f t="shared" si="34"/>
        <v>38</v>
      </c>
      <c r="J32" s="75">
        <f t="shared" si="35"/>
        <v>38</v>
      </c>
      <c r="K32" s="98">
        <v>160.0</v>
      </c>
      <c r="L32" s="77">
        <f t="shared" si="36"/>
        <v>159</v>
      </c>
      <c r="M32" s="75">
        <f t="shared" si="37"/>
        <v>159</v>
      </c>
      <c r="N32" s="98">
        <v>315.0</v>
      </c>
      <c r="O32" s="77">
        <f t="shared" si="52"/>
        <v>80</v>
      </c>
      <c r="P32" s="75">
        <f t="shared" si="39"/>
        <v>80</v>
      </c>
      <c r="Q32" s="98">
        <v>218.0</v>
      </c>
      <c r="R32" s="98"/>
      <c r="S32" s="77">
        <f t="shared" si="53"/>
        <v>115</v>
      </c>
      <c r="T32" s="75">
        <f t="shared" si="41"/>
        <v>115</v>
      </c>
      <c r="U32" s="98">
        <v>329.0</v>
      </c>
      <c r="V32" s="77">
        <f t="shared" si="54"/>
        <v>69</v>
      </c>
      <c r="W32" s="75">
        <f t="shared" si="43"/>
        <v>69</v>
      </c>
      <c r="X32" s="98">
        <v>313.0</v>
      </c>
      <c r="Y32" s="77">
        <f t="shared" si="55"/>
        <v>53</v>
      </c>
      <c r="Z32" s="75">
        <f t="shared" si="45"/>
        <v>53</v>
      </c>
      <c r="AA32" s="98">
        <v>67.0</v>
      </c>
      <c r="AB32" s="78">
        <f t="shared" si="56"/>
        <v>213</v>
      </c>
      <c r="AC32" s="75">
        <f t="shared" si="46"/>
        <v>147</v>
      </c>
      <c r="AD32" s="98">
        <v>65.0</v>
      </c>
      <c r="AE32" s="77">
        <f t="shared" si="57"/>
        <v>17</v>
      </c>
      <c r="AF32" s="75">
        <f t="shared" si="47"/>
        <v>17</v>
      </c>
      <c r="AG32" s="81"/>
      <c r="AH32" s="81">
        <v>90.0</v>
      </c>
      <c r="AI32" s="82">
        <f t="shared" si="48"/>
        <v>90</v>
      </c>
      <c r="AJ32" s="81"/>
      <c r="AK32" s="81">
        <v>90.0</v>
      </c>
      <c r="AL32" s="82">
        <f t="shared" si="49"/>
        <v>90</v>
      </c>
      <c r="AM32" s="76">
        <f t="shared" si="50"/>
        <v>82.08333333</v>
      </c>
      <c r="AN32" s="76">
        <f t="shared" si="51"/>
        <v>42.15007459</v>
      </c>
    </row>
    <row r="33" ht="15.75" customHeight="1">
      <c r="A33" s="73">
        <v>29.0</v>
      </c>
      <c r="B33" s="97">
        <v>142.0</v>
      </c>
      <c r="C33" s="96">
        <f t="shared" si="30"/>
        <v>19</v>
      </c>
      <c r="D33" s="75">
        <f t="shared" si="31"/>
        <v>19</v>
      </c>
      <c r="E33" s="97">
        <v>209.0</v>
      </c>
      <c r="F33" s="77">
        <f t="shared" si="32"/>
        <v>28</v>
      </c>
      <c r="G33" s="75">
        <f t="shared" si="33"/>
        <v>28</v>
      </c>
      <c r="H33" s="97">
        <v>70.0</v>
      </c>
      <c r="I33" s="77">
        <f t="shared" si="34"/>
        <v>13</v>
      </c>
      <c r="J33" s="75">
        <f t="shared" si="35"/>
        <v>13</v>
      </c>
      <c r="K33" s="97">
        <v>145.0</v>
      </c>
      <c r="L33" s="77">
        <f t="shared" si="36"/>
        <v>174</v>
      </c>
      <c r="M33" s="75">
        <f t="shared" si="37"/>
        <v>174</v>
      </c>
      <c r="N33" s="97">
        <v>323.0</v>
      </c>
      <c r="O33" s="77">
        <f t="shared" si="52"/>
        <v>88</v>
      </c>
      <c r="P33" s="75">
        <f t="shared" si="39"/>
        <v>88</v>
      </c>
      <c r="Q33" s="97">
        <v>217.0</v>
      </c>
      <c r="R33" s="97"/>
      <c r="S33" s="77">
        <f t="shared" si="53"/>
        <v>116</v>
      </c>
      <c r="T33" s="75">
        <f t="shared" si="41"/>
        <v>116</v>
      </c>
      <c r="U33" s="97">
        <v>2317.0</v>
      </c>
      <c r="V33" s="78">
        <v>257.0</v>
      </c>
      <c r="W33" s="75">
        <f t="shared" si="43"/>
        <v>103</v>
      </c>
      <c r="X33" s="97">
        <v>310.0</v>
      </c>
      <c r="Y33" s="77">
        <f t="shared" si="55"/>
        <v>50</v>
      </c>
      <c r="Z33" s="75">
        <f t="shared" si="45"/>
        <v>50</v>
      </c>
      <c r="AA33" s="97">
        <v>318.0</v>
      </c>
      <c r="AB33" s="77">
        <f t="shared" si="56"/>
        <v>38</v>
      </c>
      <c r="AC33" s="75">
        <f t="shared" si="46"/>
        <v>38</v>
      </c>
      <c r="AD33" s="97">
        <v>52.0</v>
      </c>
      <c r="AE33" s="77">
        <f t="shared" si="57"/>
        <v>4</v>
      </c>
      <c r="AF33" s="75">
        <f t="shared" si="47"/>
        <v>4</v>
      </c>
      <c r="AG33" s="97">
        <v>31.0</v>
      </c>
      <c r="AH33" s="77">
        <f t="shared" ref="AH33:AH34" si="60">ABS($AH$1-AG33)</f>
        <v>5</v>
      </c>
      <c r="AI33" s="75">
        <f t="shared" si="48"/>
        <v>5</v>
      </c>
      <c r="AJ33" s="97">
        <v>208.0</v>
      </c>
      <c r="AK33" s="77">
        <f t="shared" ref="AK33:AK34" si="61">ABS($AK$1-AJ33)</f>
        <v>58</v>
      </c>
      <c r="AL33" s="75">
        <f t="shared" si="49"/>
        <v>58</v>
      </c>
      <c r="AM33" s="76">
        <f t="shared" si="50"/>
        <v>58</v>
      </c>
      <c r="AN33" s="76">
        <f t="shared" si="51"/>
        <v>52.55300355</v>
      </c>
    </row>
    <row r="34" ht="15.75" customHeight="1">
      <c r="A34" s="73">
        <v>30.0</v>
      </c>
      <c r="B34" s="99">
        <v>136.0</v>
      </c>
      <c r="C34" s="65">
        <f t="shared" si="30"/>
        <v>13</v>
      </c>
      <c r="D34" s="75">
        <f t="shared" si="31"/>
        <v>13</v>
      </c>
      <c r="E34" s="99">
        <v>240.0</v>
      </c>
      <c r="F34" s="77">
        <f t="shared" si="32"/>
        <v>3</v>
      </c>
      <c r="G34" s="75">
        <f t="shared" si="33"/>
        <v>3</v>
      </c>
      <c r="H34" s="99">
        <v>95.0</v>
      </c>
      <c r="I34" s="77">
        <f t="shared" si="34"/>
        <v>12</v>
      </c>
      <c r="J34" s="75">
        <f t="shared" si="35"/>
        <v>12</v>
      </c>
      <c r="K34" s="99">
        <v>149.0</v>
      </c>
      <c r="L34" s="77">
        <f t="shared" si="36"/>
        <v>170</v>
      </c>
      <c r="M34" s="75">
        <f t="shared" si="37"/>
        <v>170</v>
      </c>
      <c r="N34" s="99">
        <v>315.0</v>
      </c>
      <c r="O34" s="77">
        <f t="shared" si="52"/>
        <v>80</v>
      </c>
      <c r="P34" s="75">
        <f t="shared" si="39"/>
        <v>80</v>
      </c>
      <c r="Q34" s="99">
        <v>223.0</v>
      </c>
      <c r="R34" s="99"/>
      <c r="S34" s="77">
        <f t="shared" si="53"/>
        <v>110</v>
      </c>
      <c r="T34" s="75">
        <f t="shared" si="41"/>
        <v>110</v>
      </c>
      <c r="U34" s="99">
        <v>317.0</v>
      </c>
      <c r="V34" s="77">
        <f>ABS($V$1-U34)</f>
        <v>57</v>
      </c>
      <c r="W34" s="75">
        <f t="shared" si="43"/>
        <v>57</v>
      </c>
      <c r="X34" s="99">
        <v>256.0</v>
      </c>
      <c r="Y34" s="77">
        <f t="shared" si="55"/>
        <v>4</v>
      </c>
      <c r="Z34" s="75">
        <f t="shared" si="45"/>
        <v>4</v>
      </c>
      <c r="AA34" s="99">
        <v>268.0</v>
      </c>
      <c r="AB34" s="77">
        <f t="shared" si="56"/>
        <v>12</v>
      </c>
      <c r="AC34" s="75">
        <f t="shared" si="46"/>
        <v>12</v>
      </c>
      <c r="AD34" s="99">
        <v>68.0</v>
      </c>
      <c r="AE34" s="77">
        <f t="shared" si="57"/>
        <v>20</v>
      </c>
      <c r="AF34" s="75">
        <f t="shared" si="47"/>
        <v>20</v>
      </c>
      <c r="AG34" s="99">
        <v>45.0</v>
      </c>
      <c r="AH34" s="77">
        <f t="shared" si="60"/>
        <v>19</v>
      </c>
      <c r="AI34" s="75">
        <f t="shared" si="48"/>
        <v>19</v>
      </c>
      <c r="AJ34" s="99">
        <v>160.0</v>
      </c>
      <c r="AK34" s="77">
        <f t="shared" si="61"/>
        <v>10</v>
      </c>
      <c r="AL34" s="75">
        <f t="shared" si="49"/>
        <v>10</v>
      </c>
      <c r="AM34" s="76">
        <f t="shared" si="50"/>
        <v>42.5</v>
      </c>
      <c r="AN34" s="76">
        <f t="shared" si="51"/>
        <v>52.49848483</v>
      </c>
    </row>
    <row r="35" ht="15.75" customHeight="1">
      <c r="A35" s="68">
        <v>31.0</v>
      </c>
      <c r="B35" s="100"/>
      <c r="C35" s="100"/>
      <c r="D35" s="86"/>
      <c r="E35" s="100"/>
      <c r="F35" s="100"/>
      <c r="G35" s="86"/>
      <c r="H35" s="100"/>
      <c r="I35" s="100"/>
      <c r="J35" s="86"/>
      <c r="K35" s="100"/>
      <c r="L35" s="100"/>
      <c r="M35" s="86"/>
      <c r="N35" s="100"/>
      <c r="O35" s="100"/>
      <c r="P35" s="86"/>
      <c r="Q35" s="100"/>
      <c r="R35" s="100"/>
      <c r="S35" s="100"/>
      <c r="T35" s="86"/>
      <c r="U35" s="100"/>
      <c r="V35" s="100"/>
      <c r="W35" s="86"/>
      <c r="X35" s="100"/>
      <c r="Y35" s="100"/>
      <c r="Z35" s="86"/>
      <c r="AA35" s="100"/>
      <c r="AB35" s="100"/>
      <c r="AC35" s="86"/>
      <c r="AD35" s="100"/>
      <c r="AE35" s="100"/>
      <c r="AF35" s="86"/>
      <c r="AG35" s="100"/>
      <c r="AH35" s="100"/>
      <c r="AI35" s="86"/>
      <c r="AJ35" s="100"/>
      <c r="AK35" s="100"/>
      <c r="AL35" s="86"/>
      <c r="AM35" s="86"/>
      <c r="AN35" s="86"/>
    </row>
    <row r="36" ht="15.75" customHeight="1">
      <c r="A36" s="73">
        <v>32.0</v>
      </c>
      <c r="B36" s="94">
        <v>251.0</v>
      </c>
      <c r="C36" s="95">
        <f t="shared" ref="C36:C61" si="62">ABS($C$1-B36)</f>
        <v>128</v>
      </c>
      <c r="D36" s="75">
        <f t="shared" ref="D36:D61" si="63">IF(C36&gt;180, 360-C36, C36)</f>
        <v>128</v>
      </c>
      <c r="E36" s="94">
        <v>233.0</v>
      </c>
      <c r="F36" s="77">
        <f t="shared" ref="F36:F61" si="64">ABS($F$1-E36)</f>
        <v>4</v>
      </c>
      <c r="G36" s="75">
        <f t="shared" ref="G36:G61" si="65">IF(F36&gt;180, 360-F36, F36)</f>
        <v>4</v>
      </c>
      <c r="H36" s="94">
        <v>25.0</v>
      </c>
      <c r="I36" s="77">
        <f t="shared" ref="I36:I61" si="66">ABS($I$1-H36)</f>
        <v>58</v>
      </c>
      <c r="J36" s="75">
        <f t="shared" ref="J36:J61" si="67">IF(I36&gt;180, 360-I36, I36)</f>
        <v>58</v>
      </c>
      <c r="K36" s="94">
        <v>145.0</v>
      </c>
      <c r="L36" s="77">
        <f t="shared" ref="L36:L61" si="68">ABS($L$1-K36)</f>
        <v>174</v>
      </c>
      <c r="M36" s="75">
        <f t="shared" ref="M36:M61" si="69">IF(L36&gt;180, 360-L36, L36)</f>
        <v>174</v>
      </c>
      <c r="N36" s="94">
        <v>286.0</v>
      </c>
      <c r="O36" s="77">
        <f t="shared" ref="O36:O61" si="70">ABS($O$1-N36)</f>
        <v>51</v>
      </c>
      <c r="P36" s="75">
        <f t="shared" ref="P36:P61" si="71">IF(O36&gt;180, 360-O36, O36)</f>
        <v>51</v>
      </c>
      <c r="Q36" s="94">
        <v>239.0</v>
      </c>
      <c r="R36" s="94"/>
      <c r="S36" s="77">
        <f t="shared" ref="S36:S61" si="72">ABS($S$1-Q36)</f>
        <v>94</v>
      </c>
      <c r="T36" s="75">
        <f t="shared" ref="T36:T61" si="73">IF(S36&gt;180, 360-S36, S36)</f>
        <v>94</v>
      </c>
      <c r="U36" s="94">
        <v>300.0</v>
      </c>
      <c r="V36" s="77">
        <f t="shared" ref="V36:V61" si="74">ABS($V$1-U36)</f>
        <v>40</v>
      </c>
      <c r="W36" s="75">
        <f t="shared" ref="W36:W61" si="75">IF(V36&gt;180, 360-V36, V36)</f>
        <v>40</v>
      </c>
      <c r="X36" s="94">
        <v>228.0</v>
      </c>
      <c r="Y36" s="77">
        <f t="shared" ref="Y36:Y61" si="76">ABS($Y$1-X36)</f>
        <v>32</v>
      </c>
      <c r="Z36" s="75">
        <f t="shared" ref="Z36:Z61" si="77">IF(Y36&gt;180, 360-Y36, Y36)</f>
        <v>32</v>
      </c>
      <c r="AA36" s="94">
        <v>44.0</v>
      </c>
      <c r="AB36" s="78">
        <f t="shared" ref="AB36:AB61" si="78">ABS($AB$1-AA36)</f>
        <v>236</v>
      </c>
      <c r="AC36" s="75">
        <f t="shared" ref="AC36:AC61" si="79">IF(AB36&gt;180, 360-AB36, AB36)</f>
        <v>124</v>
      </c>
      <c r="AD36" s="94">
        <v>61.0</v>
      </c>
      <c r="AE36" s="77">
        <f t="shared" ref="AE36:AE61" si="80">ABS($AE$1-AD36)</f>
        <v>13</v>
      </c>
      <c r="AF36" s="75">
        <f t="shared" ref="AF36:AF61" si="81">IF(AE36&gt;180, 360-AE36, AE36)</f>
        <v>13</v>
      </c>
      <c r="AG36" s="94">
        <v>30.0</v>
      </c>
      <c r="AH36" s="77">
        <f t="shared" ref="AH36:AH53" si="82">ABS($AH$1-AG36)</f>
        <v>4</v>
      </c>
      <c r="AI36" s="75">
        <f t="shared" ref="AI36:AI61" si="83">IF(AH36&gt;180, 360-AH36, AH36)</f>
        <v>4</v>
      </c>
      <c r="AJ36" s="94">
        <v>140.0</v>
      </c>
      <c r="AK36" s="77">
        <f t="shared" ref="AK36:AK44" si="84">ABS($AK$1-AJ36)</f>
        <v>10</v>
      </c>
      <c r="AL36" s="75">
        <f t="shared" ref="AL36:AL61" si="85">IF(AK36&gt;180, 360-AK36, AK36)</f>
        <v>10</v>
      </c>
      <c r="AM36" s="76">
        <f t="shared" ref="AM36:AM61" si="86">AVERAGE(D36,G36,J36,M36,P36,T36,W36,Z36,AC36,AF36,AI36,AL36)</f>
        <v>61</v>
      </c>
      <c r="AN36" s="76">
        <f t="shared" ref="AN36:AN61" si="87">STDEV(D36,G36,J36,M36,P36,T36,W36,Z36,AC36,AF36,AI36,AL36)</f>
        <v>56.49617847</v>
      </c>
    </row>
    <row r="37" ht="15.75" customHeight="1">
      <c r="A37" s="73">
        <v>33.0</v>
      </c>
      <c r="B37" s="97">
        <v>135.0</v>
      </c>
      <c r="C37" s="96">
        <f t="shared" si="62"/>
        <v>12</v>
      </c>
      <c r="D37" s="75">
        <f t="shared" si="63"/>
        <v>12</v>
      </c>
      <c r="E37" s="97">
        <v>223.0</v>
      </c>
      <c r="F37" s="77">
        <f t="shared" si="64"/>
        <v>14</v>
      </c>
      <c r="G37" s="75">
        <f t="shared" si="65"/>
        <v>14</v>
      </c>
      <c r="H37" s="97">
        <v>72.0</v>
      </c>
      <c r="I37" s="77">
        <f t="shared" si="66"/>
        <v>11</v>
      </c>
      <c r="J37" s="75">
        <f t="shared" si="67"/>
        <v>11</v>
      </c>
      <c r="K37" s="97">
        <v>143.0</v>
      </c>
      <c r="L37" s="77">
        <f t="shared" si="68"/>
        <v>176</v>
      </c>
      <c r="M37" s="75">
        <f t="shared" si="69"/>
        <v>176</v>
      </c>
      <c r="N37" s="97">
        <v>306.0</v>
      </c>
      <c r="O37" s="77">
        <f t="shared" si="70"/>
        <v>71</v>
      </c>
      <c r="P37" s="75">
        <f t="shared" si="71"/>
        <v>71</v>
      </c>
      <c r="Q37" s="97">
        <v>211.0</v>
      </c>
      <c r="R37" s="97"/>
      <c r="S37" s="77">
        <f t="shared" si="72"/>
        <v>122</v>
      </c>
      <c r="T37" s="75">
        <f t="shared" si="73"/>
        <v>122</v>
      </c>
      <c r="U37" s="97">
        <v>318.0</v>
      </c>
      <c r="V37" s="77">
        <f t="shared" si="74"/>
        <v>58</v>
      </c>
      <c r="W37" s="75">
        <f t="shared" si="75"/>
        <v>58</v>
      </c>
      <c r="X37" s="97">
        <v>235.0</v>
      </c>
      <c r="Y37" s="77">
        <f t="shared" si="76"/>
        <v>25</v>
      </c>
      <c r="Z37" s="75">
        <f t="shared" si="77"/>
        <v>25</v>
      </c>
      <c r="AA37" s="97">
        <v>310.0</v>
      </c>
      <c r="AB37" s="77">
        <f t="shared" si="78"/>
        <v>30</v>
      </c>
      <c r="AC37" s="75">
        <f t="shared" si="79"/>
        <v>30</v>
      </c>
      <c r="AD37" s="97">
        <v>52.0</v>
      </c>
      <c r="AE37" s="77">
        <f t="shared" si="80"/>
        <v>4</v>
      </c>
      <c r="AF37" s="75">
        <f t="shared" si="81"/>
        <v>4</v>
      </c>
      <c r="AG37" s="97">
        <v>28.0</v>
      </c>
      <c r="AH37" s="77">
        <f t="shared" si="82"/>
        <v>2</v>
      </c>
      <c r="AI37" s="75">
        <f t="shared" si="83"/>
        <v>2</v>
      </c>
      <c r="AJ37" s="97">
        <v>147.0</v>
      </c>
      <c r="AK37" s="77">
        <f t="shared" si="84"/>
        <v>3</v>
      </c>
      <c r="AL37" s="75">
        <f t="shared" si="85"/>
        <v>3</v>
      </c>
      <c r="AM37" s="76">
        <f t="shared" si="86"/>
        <v>44</v>
      </c>
      <c r="AN37" s="76">
        <f t="shared" si="87"/>
        <v>54.81207564</v>
      </c>
    </row>
    <row r="38" ht="15.75" customHeight="1">
      <c r="A38" s="73">
        <v>34.0</v>
      </c>
      <c r="B38" s="97">
        <v>133.0</v>
      </c>
      <c r="C38" s="96">
        <f t="shared" si="62"/>
        <v>10</v>
      </c>
      <c r="D38" s="75">
        <f t="shared" si="63"/>
        <v>10</v>
      </c>
      <c r="E38" s="97">
        <v>216.0</v>
      </c>
      <c r="F38" s="77">
        <f t="shared" si="64"/>
        <v>21</v>
      </c>
      <c r="G38" s="75">
        <f t="shared" si="65"/>
        <v>21</v>
      </c>
      <c r="H38" s="97">
        <v>47.0</v>
      </c>
      <c r="I38" s="77">
        <f t="shared" si="66"/>
        <v>36</v>
      </c>
      <c r="J38" s="75">
        <f t="shared" si="67"/>
        <v>36</v>
      </c>
      <c r="K38" s="97">
        <v>138.0</v>
      </c>
      <c r="L38" s="78">
        <f t="shared" si="68"/>
        <v>181</v>
      </c>
      <c r="M38" s="75">
        <f t="shared" si="69"/>
        <v>179</v>
      </c>
      <c r="N38" s="97">
        <v>308.0</v>
      </c>
      <c r="O38" s="77">
        <f t="shared" si="70"/>
        <v>73</v>
      </c>
      <c r="P38" s="75">
        <f t="shared" si="71"/>
        <v>73</v>
      </c>
      <c r="Q38" s="97">
        <v>209.0</v>
      </c>
      <c r="R38" s="97"/>
      <c r="S38" s="77">
        <f t="shared" si="72"/>
        <v>124</v>
      </c>
      <c r="T38" s="75">
        <f t="shared" si="73"/>
        <v>124</v>
      </c>
      <c r="U38" s="97">
        <v>315.0</v>
      </c>
      <c r="V38" s="77">
        <f t="shared" si="74"/>
        <v>55</v>
      </c>
      <c r="W38" s="75">
        <f t="shared" si="75"/>
        <v>55</v>
      </c>
      <c r="X38" s="97">
        <v>288.0</v>
      </c>
      <c r="Y38" s="77">
        <f t="shared" si="76"/>
        <v>28</v>
      </c>
      <c r="Z38" s="75">
        <f t="shared" si="77"/>
        <v>28</v>
      </c>
      <c r="AA38" s="97">
        <v>293.0</v>
      </c>
      <c r="AB38" s="77">
        <f t="shared" si="78"/>
        <v>13</v>
      </c>
      <c r="AC38" s="75">
        <f t="shared" si="79"/>
        <v>13</v>
      </c>
      <c r="AD38" s="97">
        <v>69.0</v>
      </c>
      <c r="AE38" s="77">
        <f t="shared" si="80"/>
        <v>21</v>
      </c>
      <c r="AF38" s="75">
        <f t="shared" si="81"/>
        <v>21</v>
      </c>
      <c r="AG38" s="97">
        <v>50.0</v>
      </c>
      <c r="AH38" s="77">
        <f t="shared" si="82"/>
        <v>24</v>
      </c>
      <c r="AI38" s="75">
        <f t="shared" si="83"/>
        <v>24</v>
      </c>
      <c r="AJ38" s="97">
        <v>142.0</v>
      </c>
      <c r="AK38" s="77">
        <f t="shared" si="84"/>
        <v>8</v>
      </c>
      <c r="AL38" s="75">
        <f t="shared" si="85"/>
        <v>8</v>
      </c>
      <c r="AM38" s="76">
        <f t="shared" si="86"/>
        <v>49.33333333</v>
      </c>
      <c r="AN38" s="76">
        <f t="shared" si="87"/>
        <v>52.60199328</v>
      </c>
    </row>
    <row r="39" ht="15.75" customHeight="1">
      <c r="A39" s="73">
        <v>35.0</v>
      </c>
      <c r="B39" s="97">
        <v>107.0</v>
      </c>
      <c r="C39" s="96">
        <f t="shared" si="62"/>
        <v>16</v>
      </c>
      <c r="D39" s="75">
        <f t="shared" si="63"/>
        <v>16</v>
      </c>
      <c r="E39" s="97">
        <v>198.0</v>
      </c>
      <c r="F39" s="77">
        <f t="shared" si="64"/>
        <v>39</v>
      </c>
      <c r="G39" s="75">
        <f t="shared" si="65"/>
        <v>39</v>
      </c>
      <c r="H39" s="97">
        <v>99.0</v>
      </c>
      <c r="I39" s="77">
        <f t="shared" si="66"/>
        <v>16</v>
      </c>
      <c r="J39" s="75">
        <f t="shared" si="67"/>
        <v>16</v>
      </c>
      <c r="K39" s="97">
        <v>186.0</v>
      </c>
      <c r="L39" s="77">
        <f t="shared" si="68"/>
        <v>133</v>
      </c>
      <c r="M39" s="75">
        <f t="shared" si="69"/>
        <v>133</v>
      </c>
      <c r="N39" s="97">
        <v>258.0</v>
      </c>
      <c r="O39" s="77">
        <f t="shared" si="70"/>
        <v>23</v>
      </c>
      <c r="P39" s="75">
        <f t="shared" si="71"/>
        <v>23</v>
      </c>
      <c r="Q39" s="97">
        <v>215.0</v>
      </c>
      <c r="R39" s="97"/>
      <c r="S39" s="77">
        <f t="shared" si="72"/>
        <v>118</v>
      </c>
      <c r="T39" s="75">
        <f t="shared" si="73"/>
        <v>118</v>
      </c>
      <c r="U39" s="97">
        <v>40.0</v>
      </c>
      <c r="V39" s="78">
        <f t="shared" si="74"/>
        <v>220</v>
      </c>
      <c r="W39" s="75">
        <f t="shared" si="75"/>
        <v>140</v>
      </c>
      <c r="X39" s="97">
        <v>299.0</v>
      </c>
      <c r="Y39" s="77">
        <f t="shared" si="76"/>
        <v>39</v>
      </c>
      <c r="Z39" s="75">
        <f t="shared" si="77"/>
        <v>39</v>
      </c>
      <c r="AA39" s="97">
        <v>223.0</v>
      </c>
      <c r="AB39" s="77">
        <f t="shared" si="78"/>
        <v>57</v>
      </c>
      <c r="AC39" s="75">
        <f t="shared" si="79"/>
        <v>57</v>
      </c>
      <c r="AD39" s="97">
        <v>95.0</v>
      </c>
      <c r="AE39" s="77">
        <f t="shared" si="80"/>
        <v>47</v>
      </c>
      <c r="AF39" s="75">
        <f t="shared" si="81"/>
        <v>47</v>
      </c>
      <c r="AG39" s="97">
        <v>45.0</v>
      </c>
      <c r="AH39" s="77">
        <f t="shared" si="82"/>
        <v>19</v>
      </c>
      <c r="AI39" s="75">
        <f t="shared" si="83"/>
        <v>19</v>
      </c>
      <c r="AJ39" s="97">
        <v>138.0</v>
      </c>
      <c r="AK39" s="77">
        <f t="shared" si="84"/>
        <v>12</v>
      </c>
      <c r="AL39" s="75">
        <f t="shared" si="85"/>
        <v>12</v>
      </c>
      <c r="AM39" s="76">
        <f t="shared" si="86"/>
        <v>54.91666667</v>
      </c>
      <c r="AN39" s="76">
        <f t="shared" si="87"/>
        <v>47.7387937</v>
      </c>
    </row>
    <row r="40" ht="15.75" customHeight="1">
      <c r="A40" s="73">
        <v>36.0</v>
      </c>
      <c r="B40" s="97">
        <v>390.0</v>
      </c>
      <c r="C40" s="96">
        <f t="shared" si="62"/>
        <v>267</v>
      </c>
      <c r="D40" s="75">
        <f t="shared" si="63"/>
        <v>93</v>
      </c>
      <c r="E40" s="97">
        <v>129.0</v>
      </c>
      <c r="F40" s="77">
        <f t="shared" si="64"/>
        <v>108</v>
      </c>
      <c r="G40" s="75">
        <f t="shared" si="65"/>
        <v>108</v>
      </c>
      <c r="H40" s="97">
        <v>330.0</v>
      </c>
      <c r="I40" s="78">
        <f t="shared" si="66"/>
        <v>247</v>
      </c>
      <c r="J40" s="101">
        <f t="shared" si="67"/>
        <v>113</v>
      </c>
      <c r="K40" s="97">
        <v>137.0</v>
      </c>
      <c r="L40" s="78">
        <f t="shared" si="68"/>
        <v>182</v>
      </c>
      <c r="M40" s="75">
        <f t="shared" si="69"/>
        <v>178</v>
      </c>
      <c r="N40" s="97">
        <v>306.0</v>
      </c>
      <c r="O40" s="77">
        <f t="shared" si="70"/>
        <v>71</v>
      </c>
      <c r="P40" s="75">
        <f t="shared" si="71"/>
        <v>71</v>
      </c>
      <c r="Q40" s="97">
        <v>211.0</v>
      </c>
      <c r="R40" s="97"/>
      <c r="S40" s="77">
        <f t="shared" si="72"/>
        <v>122</v>
      </c>
      <c r="T40" s="75">
        <f t="shared" si="73"/>
        <v>122</v>
      </c>
      <c r="U40" s="97">
        <v>317.0</v>
      </c>
      <c r="V40" s="77">
        <f t="shared" si="74"/>
        <v>57</v>
      </c>
      <c r="W40" s="75">
        <f t="shared" si="75"/>
        <v>57</v>
      </c>
      <c r="X40" s="97">
        <v>238.0</v>
      </c>
      <c r="Y40" s="77">
        <f t="shared" si="76"/>
        <v>22</v>
      </c>
      <c r="Z40" s="75">
        <f t="shared" si="77"/>
        <v>22</v>
      </c>
      <c r="AA40" s="97">
        <v>292.0</v>
      </c>
      <c r="AB40" s="77">
        <f t="shared" si="78"/>
        <v>12</v>
      </c>
      <c r="AC40" s="75">
        <f t="shared" si="79"/>
        <v>12</v>
      </c>
      <c r="AD40" s="97">
        <v>51.0</v>
      </c>
      <c r="AE40" s="77">
        <f t="shared" si="80"/>
        <v>3</v>
      </c>
      <c r="AF40" s="75">
        <f t="shared" si="81"/>
        <v>3</v>
      </c>
      <c r="AG40" s="97">
        <v>32.0</v>
      </c>
      <c r="AH40" s="77">
        <f t="shared" si="82"/>
        <v>6</v>
      </c>
      <c r="AI40" s="75">
        <f t="shared" si="83"/>
        <v>6</v>
      </c>
      <c r="AJ40" s="97">
        <v>134.0</v>
      </c>
      <c r="AK40" s="77">
        <f t="shared" si="84"/>
        <v>16</v>
      </c>
      <c r="AL40" s="75">
        <f t="shared" si="85"/>
        <v>16</v>
      </c>
      <c r="AM40" s="76">
        <f t="shared" si="86"/>
        <v>66.75</v>
      </c>
      <c r="AN40" s="76">
        <f t="shared" si="87"/>
        <v>56.73082375</v>
      </c>
    </row>
    <row r="41" ht="15.75" customHeight="1">
      <c r="A41" s="73">
        <v>37.0</v>
      </c>
      <c r="B41" s="97">
        <v>48.0</v>
      </c>
      <c r="C41" s="96">
        <f t="shared" si="62"/>
        <v>75</v>
      </c>
      <c r="D41" s="75">
        <f t="shared" si="63"/>
        <v>75</v>
      </c>
      <c r="E41" s="97">
        <v>245.0</v>
      </c>
      <c r="F41" s="77">
        <f t="shared" si="64"/>
        <v>8</v>
      </c>
      <c r="G41" s="75">
        <f t="shared" si="65"/>
        <v>8</v>
      </c>
      <c r="H41" s="97">
        <v>52.0</v>
      </c>
      <c r="I41" s="77">
        <f t="shared" si="66"/>
        <v>31</v>
      </c>
      <c r="J41" s="75">
        <f t="shared" si="67"/>
        <v>31</v>
      </c>
      <c r="K41" s="97">
        <v>213.0</v>
      </c>
      <c r="L41" s="77">
        <f t="shared" si="68"/>
        <v>106</v>
      </c>
      <c r="M41" s="75">
        <f t="shared" si="69"/>
        <v>106</v>
      </c>
      <c r="N41" s="97">
        <v>291.0</v>
      </c>
      <c r="O41" s="77">
        <f t="shared" si="70"/>
        <v>56</v>
      </c>
      <c r="P41" s="75">
        <f t="shared" si="71"/>
        <v>56</v>
      </c>
      <c r="Q41" s="97">
        <v>192.0</v>
      </c>
      <c r="R41" s="97"/>
      <c r="S41" s="77">
        <f t="shared" si="72"/>
        <v>141</v>
      </c>
      <c r="T41" s="75">
        <f t="shared" si="73"/>
        <v>141</v>
      </c>
      <c r="U41" s="97">
        <v>314.0</v>
      </c>
      <c r="V41" s="77">
        <f t="shared" si="74"/>
        <v>54</v>
      </c>
      <c r="W41" s="75">
        <f t="shared" si="75"/>
        <v>54</v>
      </c>
      <c r="X41" s="97">
        <v>312.0</v>
      </c>
      <c r="Y41" s="77">
        <f t="shared" si="76"/>
        <v>52</v>
      </c>
      <c r="Z41" s="75">
        <f t="shared" si="77"/>
        <v>52</v>
      </c>
      <c r="AA41" s="97">
        <v>323.0</v>
      </c>
      <c r="AB41" s="77">
        <f t="shared" si="78"/>
        <v>43</v>
      </c>
      <c r="AC41" s="75">
        <f t="shared" si="79"/>
        <v>43</v>
      </c>
      <c r="AD41" s="97">
        <v>47.0</v>
      </c>
      <c r="AE41" s="77">
        <f t="shared" si="80"/>
        <v>1</v>
      </c>
      <c r="AF41" s="75">
        <f t="shared" si="81"/>
        <v>1</v>
      </c>
      <c r="AG41" s="97">
        <v>42.0</v>
      </c>
      <c r="AH41" s="77">
        <f t="shared" si="82"/>
        <v>16</v>
      </c>
      <c r="AI41" s="75">
        <f t="shared" si="83"/>
        <v>16</v>
      </c>
      <c r="AJ41" s="97">
        <v>158.0</v>
      </c>
      <c r="AK41" s="77">
        <f t="shared" si="84"/>
        <v>8</v>
      </c>
      <c r="AL41" s="75">
        <f t="shared" si="85"/>
        <v>8</v>
      </c>
      <c r="AM41" s="76">
        <f t="shared" si="86"/>
        <v>49.25</v>
      </c>
      <c r="AN41" s="76">
        <f t="shared" si="87"/>
        <v>42.19677928</v>
      </c>
    </row>
    <row r="42" ht="15.75" customHeight="1">
      <c r="A42" s="73">
        <v>38.0</v>
      </c>
      <c r="B42" s="97">
        <v>127.0</v>
      </c>
      <c r="C42" s="96">
        <f t="shared" si="62"/>
        <v>4</v>
      </c>
      <c r="D42" s="75">
        <f t="shared" si="63"/>
        <v>4</v>
      </c>
      <c r="E42" s="97">
        <v>284.0</v>
      </c>
      <c r="F42" s="77">
        <f t="shared" si="64"/>
        <v>47</v>
      </c>
      <c r="G42" s="75">
        <f t="shared" si="65"/>
        <v>47</v>
      </c>
      <c r="H42" s="97">
        <v>38.0</v>
      </c>
      <c r="I42" s="77">
        <f t="shared" si="66"/>
        <v>45</v>
      </c>
      <c r="J42" s="75">
        <f t="shared" si="67"/>
        <v>45</v>
      </c>
      <c r="K42" s="97">
        <v>152.0</v>
      </c>
      <c r="L42" s="77">
        <f t="shared" si="68"/>
        <v>167</v>
      </c>
      <c r="M42" s="75">
        <f t="shared" si="69"/>
        <v>167</v>
      </c>
      <c r="N42" s="97">
        <v>313.0</v>
      </c>
      <c r="O42" s="77">
        <f t="shared" si="70"/>
        <v>78</v>
      </c>
      <c r="P42" s="75">
        <f t="shared" si="71"/>
        <v>78</v>
      </c>
      <c r="Q42" s="97">
        <v>211.0</v>
      </c>
      <c r="R42" s="97"/>
      <c r="S42" s="77">
        <f t="shared" si="72"/>
        <v>122</v>
      </c>
      <c r="T42" s="75">
        <f t="shared" si="73"/>
        <v>122</v>
      </c>
      <c r="U42" s="97">
        <v>314.0</v>
      </c>
      <c r="V42" s="77">
        <f t="shared" si="74"/>
        <v>54</v>
      </c>
      <c r="W42" s="75">
        <f t="shared" si="75"/>
        <v>54</v>
      </c>
      <c r="X42" s="97">
        <v>276.0</v>
      </c>
      <c r="Y42" s="77">
        <f t="shared" si="76"/>
        <v>16</v>
      </c>
      <c r="Z42" s="75">
        <f t="shared" si="77"/>
        <v>16</v>
      </c>
      <c r="AA42" s="97">
        <v>212.0</v>
      </c>
      <c r="AB42" s="77">
        <f t="shared" si="78"/>
        <v>68</v>
      </c>
      <c r="AC42" s="75">
        <f t="shared" si="79"/>
        <v>68</v>
      </c>
      <c r="AD42" s="97">
        <v>103.0</v>
      </c>
      <c r="AE42" s="77">
        <f t="shared" si="80"/>
        <v>55</v>
      </c>
      <c r="AF42" s="75">
        <f t="shared" si="81"/>
        <v>55</v>
      </c>
      <c r="AG42" s="97">
        <v>21.0</v>
      </c>
      <c r="AH42" s="77">
        <f t="shared" si="82"/>
        <v>5</v>
      </c>
      <c r="AI42" s="75">
        <f t="shared" si="83"/>
        <v>5</v>
      </c>
      <c r="AJ42" s="97">
        <v>154.0</v>
      </c>
      <c r="AK42" s="77">
        <f t="shared" si="84"/>
        <v>4</v>
      </c>
      <c r="AL42" s="75">
        <f t="shared" si="85"/>
        <v>4</v>
      </c>
      <c r="AM42" s="76">
        <f t="shared" si="86"/>
        <v>55.41666667</v>
      </c>
      <c r="AN42" s="76">
        <f t="shared" si="87"/>
        <v>49.65052107</v>
      </c>
    </row>
    <row r="43" ht="15.75" customHeight="1">
      <c r="A43" s="73">
        <v>39.0</v>
      </c>
      <c r="B43" s="97">
        <v>135.0</v>
      </c>
      <c r="C43" s="96">
        <f t="shared" si="62"/>
        <v>12</v>
      </c>
      <c r="D43" s="75">
        <f t="shared" si="63"/>
        <v>12</v>
      </c>
      <c r="E43" s="97">
        <v>227.0</v>
      </c>
      <c r="F43" s="77">
        <f t="shared" si="64"/>
        <v>10</v>
      </c>
      <c r="G43" s="75">
        <f t="shared" si="65"/>
        <v>10</v>
      </c>
      <c r="H43" s="97">
        <v>96.0</v>
      </c>
      <c r="I43" s="77">
        <f t="shared" si="66"/>
        <v>13</v>
      </c>
      <c r="J43" s="75">
        <f t="shared" si="67"/>
        <v>13</v>
      </c>
      <c r="K43" s="97">
        <v>216.0</v>
      </c>
      <c r="L43" s="77">
        <f t="shared" si="68"/>
        <v>103</v>
      </c>
      <c r="M43" s="75">
        <f t="shared" si="69"/>
        <v>103</v>
      </c>
      <c r="N43" s="97">
        <v>316.0</v>
      </c>
      <c r="O43" s="77">
        <f t="shared" si="70"/>
        <v>81</v>
      </c>
      <c r="P43" s="75">
        <f t="shared" si="71"/>
        <v>81</v>
      </c>
      <c r="Q43" s="97">
        <v>223.0</v>
      </c>
      <c r="R43" s="97"/>
      <c r="S43" s="77">
        <f t="shared" si="72"/>
        <v>110</v>
      </c>
      <c r="T43" s="75">
        <f t="shared" si="73"/>
        <v>110</v>
      </c>
      <c r="U43" s="97">
        <v>305.0</v>
      </c>
      <c r="V43" s="77">
        <f t="shared" si="74"/>
        <v>45</v>
      </c>
      <c r="W43" s="75">
        <f t="shared" si="75"/>
        <v>45</v>
      </c>
      <c r="X43" s="97">
        <v>233.0</v>
      </c>
      <c r="Y43" s="77">
        <f t="shared" si="76"/>
        <v>27</v>
      </c>
      <c r="Z43" s="75">
        <f t="shared" si="77"/>
        <v>27</v>
      </c>
      <c r="AA43" s="97">
        <v>301.0</v>
      </c>
      <c r="AB43" s="77">
        <f t="shared" si="78"/>
        <v>21</v>
      </c>
      <c r="AC43" s="75">
        <f t="shared" si="79"/>
        <v>21</v>
      </c>
      <c r="AD43" s="97">
        <v>267.0</v>
      </c>
      <c r="AE43" s="78">
        <f t="shared" si="80"/>
        <v>219</v>
      </c>
      <c r="AF43" s="75">
        <f t="shared" si="81"/>
        <v>141</v>
      </c>
      <c r="AG43" s="97">
        <v>42.0</v>
      </c>
      <c r="AH43" s="77">
        <f t="shared" si="82"/>
        <v>16</v>
      </c>
      <c r="AI43" s="75">
        <f t="shared" si="83"/>
        <v>16</v>
      </c>
      <c r="AJ43" s="97">
        <v>150.0</v>
      </c>
      <c r="AK43" s="77">
        <f t="shared" si="84"/>
        <v>0</v>
      </c>
      <c r="AL43" s="75">
        <f t="shared" si="85"/>
        <v>0</v>
      </c>
      <c r="AM43" s="76">
        <f t="shared" si="86"/>
        <v>48.25</v>
      </c>
      <c r="AN43" s="76">
        <f t="shared" si="87"/>
        <v>47.74767962</v>
      </c>
    </row>
    <row r="44" ht="15.75" customHeight="1">
      <c r="A44" s="73">
        <v>40.0</v>
      </c>
      <c r="B44" s="97">
        <v>144.0</v>
      </c>
      <c r="C44" s="96">
        <f t="shared" si="62"/>
        <v>21</v>
      </c>
      <c r="D44" s="75">
        <f t="shared" si="63"/>
        <v>21</v>
      </c>
      <c r="E44" s="97">
        <v>208.0</v>
      </c>
      <c r="F44" s="77">
        <f t="shared" si="64"/>
        <v>29</v>
      </c>
      <c r="G44" s="75">
        <f t="shared" si="65"/>
        <v>29</v>
      </c>
      <c r="H44" s="97">
        <v>102.0</v>
      </c>
      <c r="I44" s="77">
        <f t="shared" si="66"/>
        <v>19</v>
      </c>
      <c r="J44" s="75">
        <f t="shared" si="67"/>
        <v>19</v>
      </c>
      <c r="K44" s="97">
        <v>146.0</v>
      </c>
      <c r="L44" s="77">
        <f t="shared" si="68"/>
        <v>173</v>
      </c>
      <c r="M44" s="75">
        <f t="shared" si="69"/>
        <v>173</v>
      </c>
      <c r="N44" s="97">
        <v>318.0</v>
      </c>
      <c r="O44" s="77">
        <f t="shared" si="70"/>
        <v>83</v>
      </c>
      <c r="P44" s="75">
        <f t="shared" si="71"/>
        <v>83</v>
      </c>
      <c r="Q44" s="97">
        <v>219.0</v>
      </c>
      <c r="R44" s="97"/>
      <c r="S44" s="77">
        <f t="shared" si="72"/>
        <v>114</v>
      </c>
      <c r="T44" s="75">
        <f t="shared" si="73"/>
        <v>114</v>
      </c>
      <c r="U44" s="97">
        <v>324.0</v>
      </c>
      <c r="V44" s="77">
        <f t="shared" si="74"/>
        <v>64</v>
      </c>
      <c r="W44" s="75">
        <f t="shared" si="75"/>
        <v>64</v>
      </c>
      <c r="X44" s="97">
        <v>234.0</v>
      </c>
      <c r="Y44" s="77">
        <f t="shared" si="76"/>
        <v>26</v>
      </c>
      <c r="Z44" s="75">
        <f t="shared" si="77"/>
        <v>26</v>
      </c>
      <c r="AA44" s="97">
        <v>265.0</v>
      </c>
      <c r="AB44" s="77">
        <f t="shared" si="78"/>
        <v>15</v>
      </c>
      <c r="AC44" s="75">
        <f t="shared" si="79"/>
        <v>15</v>
      </c>
      <c r="AD44" s="97">
        <v>86.0</v>
      </c>
      <c r="AE44" s="77">
        <f t="shared" si="80"/>
        <v>38</v>
      </c>
      <c r="AF44" s="75">
        <f t="shared" si="81"/>
        <v>38</v>
      </c>
      <c r="AG44" s="97">
        <v>26.0</v>
      </c>
      <c r="AH44" s="77">
        <f t="shared" si="82"/>
        <v>0</v>
      </c>
      <c r="AI44" s="75">
        <f t="shared" si="83"/>
        <v>0</v>
      </c>
      <c r="AJ44" s="97">
        <v>150.0</v>
      </c>
      <c r="AK44" s="77">
        <f t="shared" si="84"/>
        <v>0</v>
      </c>
      <c r="AL44" s="75">
        <f t="shared" si="85"/>
        <v>0</v>
      </c>
      <c r="AM44" s="76">
        <f t="shared" si="86"/>
        <v>48.5</v>
      </c>
      <c r="AN44" s="76">
        <f t="shared" si="87"/>
        <v>51.93614961</v>
      </c>
    </row>
    <row r="45" ht="15.75" customHeight="1">
      <c r="A45" s="73">
        <v>41.0</v>
      </c>
      <c r="B45" s="97">
        <v>130.0</v>
      </c>
      <c r="C45" s="96">
        <f t="shared" si="62"/>
        <v>7</v>
      </c>
      <c r="D45" s="75">
        <f t="shared" si="63"/>
        <v>7</v>
      </c>
      <c r="E45" s="97">
        <v>234.0</v>
      </c>
      <c r="F45" s="77">
        <f t="shared" si="64"/>
        <v>3</v>
      </c>
      <c r="G45" s="75">
        <f t="shared" si="65"/>
        <v>3</v>
      </c>
      <c r="H45" s="97">
        <v>63.0</v>
      </c>
      <c r="I45" s="77">
        <f t="shared" si="66"/>
        <v>20</v>
      </c>
      <c r="J45" s="75">
        <f t="shared" si="67"/>
        <v>20</v>
      </c>
      <c r="K45" s="97">
        <v>182.0</v>
      </c>
      <c r="L45" s="77">
        <f t="shared" si="68"/>
        <v>137</v>
      </c>
      <c r="M45" s="75">
        <f t="shared" si="69"/>
        <v>137</v>
      </c>
      <c r="N45" s="97">
        <v>313.0</v>
      </c>
      <c r="O45" s="77">
        <f t="shared" si="70"/>
        <v>78</v>
      </c>
      <c r="P45" s="75">
        <f t="shared" si="71"/>
        <v>78</v>
      </c>
      <c r="Q45" s="97">
        <v>226.0</v>
      </c>
      <c r="R45" s="97"/>
      <c r="S45" s="77">
        <f t="shared" si="72"/>
        <v>107</v>
      </c>
      <c r="T45" s="75">
        <f t="shared" si="73"/>
        <v>107</v>
      </c>
      <c r="U45" s="97">
        <v>309.0</v>
      </c>
      <c r="V45" s="77">
        <f t="shared" si="74"/>
        <v>49</v>
      </c>
      <c r="W45" s="75">
        <f t="shared" si="75"/>
        <v>49</v>
      </c>
      <c r="X45" s="97">
        <v>235.0</v>
      </c>
      <c r="Y45" s="77">
        <f t="shared" si="76"/>
        <v>25</v>
      </c>
      <c r="Z45" s="75">
        <f t="shared" si="77"/>
        <v>25</v>
      </c>
      <c r="AA45" s="97">
        <v>280.0</v>
      </c>
      <c r="AB45" s="77">
        <f t="shared" si="78"/>
        <v>0</v>
      </c>
      <c r="AC45" s="75">
        <f t="shared" si="79"/>
        <v>0</v>
      </c>
      <c r="AD45" s="97">
        <v>88.0</v>
      </c>
      <c r="AE45" s="77">
        <f t="shared" si="80"/>
        <v>40</v>
      </c>
      <c r="AF45" s="75">
        <f t="shared" si="81"/>
        <v>40</v>
      </c>
      <c r="AG45" s="97">
        <v>42.0</v>
      </c>
      <c r="AH45" s="77">
        <f t="shared" si="82"/>
        <v>16</v>
      </c>
      <c r="AI45" s="75">
        <f t="shared" si="83"/>
        <v>16</v>
      </c>
      <c r="AJ45" s="81"/>
      <c r="AK45" s="81">
        <v>90.0</v>
      </c>
      <c r="AL45" s="82">
        <f t="shared" si="85"/>
        <v>90</v>
      </c>
      <c r="AM45" s="76">
        <f t="shared" si="86"/>
        <v>47.66666667</v>
      </c>
      <c r="AN45" s="76">
        <f t="shared" si="87"/>
        <v>45.20324472</v>
      </c>
    </row>
    <row r="46" ht="15.75" customHeight="1">
      <c r="A46" s="73">
        <v>42.0</v>
      </c>
      <c r="B46" s="97">
        <v>131.0</v>
      </c>
      <c r="C46" s="96">
        <f t="shared" si="62"/>
        <v>8</v>
      </c>
      <c r="D46" s="75">
        <f t="shared" si="63"/>
        <v>8</v>
      </c>
      <c r="E46" s="97">
        <v>247.0</v>
      </c>
      <c r="F46" s="77">
        <f t="shared" si="64"/>
        <v>10</v>
      </c>
      <c r="G46" s="75">
        <f t="shared" si="65"/>
        <v>10</v>
      </c>
      <c r="H46" s="97">
        <v>23.0</v>
      </c>
      <c r="I46" s="77">
        <f t="shared" si="66"/>
        <v>60</v>
      </c>
      <c r="J46" s="75">
        <f t="shared" si="67"/>
        <v>60</v>
      </c>
      <c r="K46" s="97">
        <v>126.0</v>
      </c>
      <c r="L46" s="77">
        <f t="shared" si="68"/>
        <v>193</v>
      </c>
      <c r="M46" s="75">
        <f t="shared" si="69"/>
        <v>167</v>
      </c>
      <c r="N46" s="97">
        <v>307.0</v>
      </c>
      <c r="O46" s="77">
        <f t="shared" si="70"/>
        <v>72</v>
      </c>
      <c r="P46" s="75">
        <f t="shared" si="71"/>
        <v>72</v>
      </c>
      <c r="Q46" s="97">
        <v>240.0</v>
      </c>
      <c r="R46" s="97"/>
      <c r="S46" s="77">
        <f t="shared" si="72"/>
        <v>93</v>
      </c>
      <c r="T46" s="75">
        <f t="shared" si="73"/>
        <v>93</v>
      </c>
      <c r="U46" s="97">
        <v>270.0</v>
      </c>
      <c r="V46" s="77">
        <f t="shared" si="74"/>
        <v>10</v>
      </c>
      <c r="W46" s="75">
        <f t="shared" si="75"/>
        <v>10</v>
      </c>
      <c r="X46" s="97">
        <v>274.0</v>
      </c>
      <c r="Y46" s="77">
        <f t="shared" si="76"/>
        <v>14</v>
      </c>
      <c r="Z46" s="75">
        <f t="shared" si="77"/>
        <v>14</v>
      </c>
      <c r="AA46" s="97">
        <v>218.0</v>
      </c>
      <c r="AB46" s="77">
        <f t="shared" si="78"/>
        <v>62</v>
      </c>
      <c r="AC46" s="75">
        <f t="shared" si="79"/>
        <v>62</v>
      </c>
      <c r="AD46" s="97">
        <v>67.0</v>
      </c>
      <c r="AE46" s="77">
        <f t="shared" si="80"/>
        <v>19</v>
      </c>
      <c r="AF46" s="75">
        <f t="shared" si="81"/>
        <v>19</v>
      </c>
      <c r="AG46" s="97">
        <v>45.0</v>
      </c>
      <c r="AH46" s="77">
        <f t="shared" si="82"/>
        <v>19</v>
      </c>
      <c r="AI46" s="75">
        <f t="shared" si="83"/>
        <v>19</v>
      </c>
      <c r="AJ46" s="97">
        <v>139.0</v>
      </c>
      <c r="AK46" s="77">
        <f t="shared" ref="AK46:AK48" si="88">ABS($AK$1-AJ46)</f>
        <v>11</v>
      </c>
      <c r="AL46" s="75">
        <f t="shared" si="85"/>
        <v>11</v>
      </c>
      <c r="AM46" s="76">
        <f t="shared" si="86"/>
        <v>45.41666667</v>
      </c>
      <c r="AN46" s="76">
        <f t="shared" si="87"/>
        <v>48.35185121</v>
      </c>
    </row>
    <row r="47" ht="15.75" customHeight="1">
      <c r="A47" s="73">
        <v>43.0</v>
      </c>
      <c r="B47" s="97">
        <v>134.0</v>
      </c>
      <c r="C47" s="96">
        <f t="shared" si="62"/>
        <v>11</v>
      </c>
      <c r="D47" s="75">
        <f t="shared" si="63"/>
        <v>11</v>
      </c>
      <c r="E47" s="97">
        <v>213.0</v>
      </c>
      <c r="F47" s="77">
        <f t="shared" si="64"/>
        <v>24</v>
      </c>
      <c r="G47" s="75">
        <f t="shared" si="65"/>
        <v>24</v>
      </c>
      <c r="H47" s="97">
        <v>65.0</v>
      </c>
      <c r="I47" s="77">
        <f t="shared" si="66"/>
        <v>18</v>
      </c>
      <c r="J47" s="75">
        <f t="shared" si="67"/>
        <v>18</v>
      </c>
      <c r="K47" s="97">
        <v>149.0</v>
      </c>
      <c r="L47" s="77">
        <f t="shared" si="68"/>
        <v>170</v>
      </c>
      <c r="M47" s="75">
        <f t="shared" si="69"/>
        <v>170</v>
      </c>
      <c r="N47" s="97">
        <v>57.0</v>
      </c>
      <c r="O47" s="77">
        <f t="shared" si="70"/>
        <v>178</v>
      </c>
      <c r="P47" s="75">
        <f t="shared" si="71"/>
        <v>178</v>
      </c>
      <c r="Q47" s="97">
        <v>227.0</v>
      </c>
      <c r="R47" s="97"/>
      <c r="S47" s="77">
        <f t="shared" si="72"/>
        <v>106</v>
      </c>
      <c r="T47" s="75">
        <f t="shared" si="73"/>
        <v>106</v>
      </c>
      <c r="U47" s="97">
        <v>315.0</v>
      </c>
      <c r="V47" s="77">
        <f t="shared" si="74"/>
        <v>55</v>
      </c>
      <c r="W47" s="75">
        <f t="shared" si="75"/>
        <v>55</v>
      </c>
      <c r="X47" s="97">
        <v>216.0</v>
      </c>
      <c r="Y47" s="77">
        <f t="shared" si="76"/>
        <v>44</v>
      </c>
      <c r="Z47" s="75">
        <f t="shared" si="77"/>
        <v>44</v>
      </c>
      <c r="AA47" s="97">
        <v>290.0</v>
      </c>
      <c r="AB47" s="77">
        <f t="shared" si="78"/>
        <v>10</v>
      </c>
      <c r="AC47" s="75">
        <f t="shared" si="79"/>
        <v>10</v>
      </c>
      <c r="AD47" s="97">
        <v>48.0</v>
      </c>
      <c r="AE47" s="77">
        <f t="shared" si="80"/>
        <v>0</v>
      </c>
      <c r="AF47" s="75">
        <f t="shared" si="81"/>
        <v>0</v>
      </c>
      <c r="AG47" s="97">
        <v>47.0</v>
      </c>
      <c r="AH47" s="77">
        <f t="shared" si="82"/>
        <v>21</v>
      </c>
      <c r="AI47" s="75">
        <f t="shared" si="83"/>
        <v>21</v>
      </c>
      <c r="AJ47" s="97">
        <v>145.0</v>
      </c>
      <c r="AK47" s="77">
        <f t="shared" si="88"/>
        <v>5</v>
      </c>
      <c r="AL47" s="75">
        <f t="shared" si="85"/>
        <v>5</v>
      </c>
      <c r="AM47" s="76">
        <f t="shared" si="86"/>
        <v>53.5</v>
      </c>
      <c r="AN47" s="76">
        <f t="shared" si="87"/>
        <v>63.26064409</v>
      </c>
    </row>
    <row r="48" ht="15.75" customHeight="1">
      <c r="A48" s="73">
        <v>44.0</v>
      </c>
      <c r="B48" s="97">
        <v>48.0</v>
      </c>
      <c r="C48" s="96">
        <f t="shared" si="62"/>
        <v>75</v>
      </c>
      <c r="D48" s="75">
        <f t="shared" si="63"/>
        <v>75</v>
      </c>
      <c r="E48" s="97">
        <v>221.0</v>
      </c>
      <c r="F48" s="77">
        <f t="shared" si="64"/>
        <v>16</v>
      </c>
      <c r="G48" s="75">
        <f t="shared" si="65"/>
        <v>16</v>
      </c>
      <c r="H48" s="97">
        <v>79.0</v>
      </c>
      <c r="I48" s="77">
        <f t="shared" si="66"/>
        <v>4</v>
      </c>
      <c r="J48" s="75">
        <f t="shared" si="67"/>
        <v>4</v>
      </c>
      <c r="K48" s="97">
        <v>207.0</v>
      </c>
      <c r="L48" s="77">
        <f t="shared" si="68"/>
        <v>112</v>
      </c>
      <c r="M48" s="75">
        <f t="shared" si="69"/>
        <v>112</v>
      </c>
      <c r="N48" s="97">
        <v>301.0</v>
      </c>
      <c r="O48" s="77">
        <f t="shared" si="70"/>
        <v>66</v>
      </c>
      <c r="P48" s="75">
        <f t="shared" si="71"/>
        <v>66</v>
      </c>
      <c r="Q48" s="97">
        <v>273.0</v>
      </c>
      <c r="R48" s="97"/>
      <c r="S48" s="77">
        <f t="shared" si="72"/>
        <v>60</v>
      </c>
      <c r="T48" s="75">
        <f t="shared" si="73"/>
        <v>60</v>
      </c>
      <c r="U48" s="97">
        <v>307.0</v>
      </c>
      <c r="V48" s="77">
        <f t="shared" si="74"/>
        <v>47</v>
      </c>
      <c r="W48" s="75">
        <f t="shared" si="75"/>
        <v>47</v>
      </c>
      <c r="X48" s="97">
        <v>242.0</v>
      </c>
      <c r="Y48" s="77">
        <f t="shared" si="76"/>
        <v>18</v>
      </c>
      <c r="Z48" s="75">
        <f t="shared" si="77"/>
        <v>18</v>
      </c>
      <c r="AA48" s="97">
        <v>240.0</v>
      </c>
      <c r="AB48" s="77">
        <f t="shared" si="78"/>
        <v>40</v>
      </c>
      <c r="AC48" s="75">
        <f t="shared" si="79"/>
        <v>40</v>
      </c>
      <c r="AD48" s="97">
        <v>282.0</v>
      </c>
      <c r="AE48" s="78">
        <f t="shared" si="80"/>
        <v>234</v>
      </c>
      <c r="AF48" s="75">
        <f t="shared" si="81"/>
        <v>126</v>
      </c>
      <c r="AG48" s="97">
        <v>54.0</v>
      </c>
      <c r="AH48" s="77">
        <f t="shared" si="82"/>
        <v>28</v>
      </c>
      <c r="AI48" s="75">
        <f t="shared" si="83"/>
        <v>28</v>
      </c>
      <c r="AJ48" s="97">
        <v>152.0</v>
      </c>
      <c r="AK48" s="77">
        <f t="shared" si="88"/>
        <v>2</v>
      </c>
      <c r="AL48" s="75">
        <f t="shared" si="85"/>
        <v>2</v>
      </c>
      <c r="AM48" s="76">
        <f t="shared" si="86"/>
        <v>49.5</v>
      </c>
      <c r="AN48" s="76">
        <f t="shared" si="87"/>
        <v>40.21645977</v>
      </c>
    </row>
    <row r="49" ht="15.75" customHeight="1">
      <c r="A49" s="73">
        <v>45.0</v>
      </c>
      <c r="B49" s="97">
        <v>211.0</v>
      </c>
      <c r="C49" s="96">
        <f t="shared" si="62"/>
        <v>88</v>
      </c>
      <c r="D49" s="75">
        <f t="shared" si="63"/>
        <v>88</v>
      </c>
      <c r="E49" s="97">
        <v>268.0</v>
      </c>
      <c r="F49" s="77">
        <f t="shared" si="64"/>
        <v>31</v>
      </c>
      <c r="G49" s="75">
        <f t="shared" si="65"/>
        <v>31</v>
      </c>
      <c r="H49" s="97">
        <v>120.0</v>
      </c>
      <c r="I49" s="77">
        <f t="shared" si="66"/>
        <v>37</v>
      </c>
      <c r="J49" s="75">
        <f t="shared" si="67"/>
        <v>37</v>
      </c>
      <c r="K49" s="97">
        <v>89.0</v>
      </c>
      <c r="L49" s="78">
        <f t="shared" si="68"/>
        <v>230</v>
      </c>
      <c r="M49" s="75">
        <f t="shared" si="69"/>
        <v>130</v>
      </c>
      <c r="N49" s="97">
        <v>332.0</v>
      </c>
      <c r="O49" s="77">
        <f t="shared" si="70"/>
        <v>97</v>
      </c>
      <c r="P49" s="75">
        <f t="shared" si="71"/>
        <v>97</v>
      </c>
      <c r="Q49" s="97">
        <v>201.0</v>
      </c>
      <c r="R49" s="97"/>
      <c r="S49" s="77">
        <f t="shared" si="72"/>
        <v>132</v>
      </c>
      <c r="T49" s="75">
        <f t="shared" si="73"/>
        <v>132</v>
      </c>
      <c r="U49" s="97">
        <v>324.0</v>
      </c>
      <c r="V49" s="77">
        <f t="shared" si="74"/>
        <v>64</v>
      </c>
      <c r="W49" s="75">
        <f t="shared" si="75"/>
        <v>64</v>
      </c>
      <c r="X49" s="97">
        <v>51.0</v>
      </c>
      <c r="Y49" s="78">
        <f t="shared" si="76"/>
        <v>209</v>
      </c>
      <c r="Z49" s="75">
        <f t="shared" si="77"/>
        <v>151</v>
      </c>
      <c r="AA49" s="97">
        <v>319.0</v>
      </c>
      <c r="AB49" s="77">
        <f t="shared" si="78"/>
        <v>39</v>
      </c>
      <c r="AC49" s="75">
        <f t="shared" si="79"/>
        <v>39</v>
      </c>
      <c r="AD49" s="97">
        <v>45.0</v>
      </c>
      <c r="AE49" s="77">
        <f t="shared" si="80"/>
        <v>3</v>
      </c>
      <c r="AF49" s="75">
        <f t="shared" si="81"/>
        <v>3</v>
      </c>
      <c r="AG49" s="97">
        <v>28.0</v>
      </c>
      <c r="AH49" s="77">
        <f t="shared" si="82"/>
        <v>2</v>
      </c>
      <c r="AI49" s="75">
        <f t="shared" si="83"/>
        <v>2</v>
      </c>
      <c r="AJ49" s="81"/>
      <c r="AK49" s="81">
        <v>90.0</v>
      </c>
      <c r="AL49" s="82">
        <f t="shared" si="85"/>
        <v>90</v>
      </c>
      <c r="AM49" s="76">
        <f t="shared" si="86"/>
        <v>72</v>
      </c>
      <c r="AN49" s="76">
        <f t="shared" si="87"/>
        <v>50.56948415</v>
      </c>
    </row>
    <row r="50" ht="15.75" customHeight="1">
      <c r="A50" s="73">
        <v>46.0</v>
      </c>
      <c r="B50" s="97">
        <v>86.0</v>
      </c>
      <c r="C50" s="96">
        <f t="shared" si="62"/>
        <v>37</v>
      </c>
      <c r="D50" s="75">
        <f t="shared" si="63"/>
        <v>37</v>
      </c>
      <c r="E50" s="97">
        <v>209.0</v>
      </c>
      <c r="F50" s="77">
        <f t="shared" si="64"/>
        <v>28</v>
      </c>
      <c r="G50" s="75">
        <f t="shared" si="65"/>
        <v>28</v>
      </c>
      <c r="H50" s="97">
        <v>78.0</v>
      </c>
      <c r="I50" s="77">
        <f t="shared" si="66"/>
        <v>5</v>
      </c>
      <c r="J50" s="75">
        <f t="shared" si="67"/>
        <v>5</v>
      </c>
      <c r="K50" s="97">
        <v>156.0</v>
      </c>
      <c r="L50" s="77">
        <f t="shared" si="68"/>
        <v>163</v>
      </c>
      <c r="M50" s="75">
        <f t="shared" si="69"/>
        <v>163</v>
      </c>
      <c r="N50" s="97">
        <v>303.0</v>
      </c>
      <c r="O50" s="77">
        <f t="shared" si="70"/>
        <v>68</v>
      </c>
      <c r="P50" s="75">
        <f t="shared" si="71"/>
        <v>68</v>
      </c>
      <c r="Q50" s="97">
        <v>225.0</v>
      </c>
      <c r="R50" s="97"/>
      <c r="S50" s="77">
        <f t="shared" si="72"/>
        <v>108</v>
      </c>
      <c r="T50" s="75">
        <f t="shared" si="73"/>
        <v>108</v>
      </c>
      <c r="U50" s="97">
        <v>309.0</v>
      </c>
      <c r="V50" s="77">
        <f t="shared" si="74"/>
        <v>49</v>
      </c>
      <c r="W50" s="75">
        <f t="shared" si="75"/>
        <v>49</v>
      </c>
      <c r="X50" s="97">
        <v>236.0</v>
      </c>
      <c r="Y50" s="77">
        <f t="shared" si="76"/>
        <v>24</v>
      </c>
      <c r="Z50" s="75">
        <f t="shared" si="77"/>
        <v>24</v>
      </c>
      <c r="AA50" s="97">
        <v>306.0</v>
      </c>
      <c r="AB50" s="77">
        <f t="shared" si="78"/>
        <v>26</v>
      </c>
      <c r="AC50" s="75">
        <f t="shared" si="79"/>
        <v>26</v>
      </c>
      <c r="AD50" s="97">
        <v>54.0</v>
      </c>
      <c r="AE50" s="77">
        <f t="shared" si="80"/>
        <v>6</v>
      </c>
      <c r="AF50" s="75">
        <f t="shared" si="81"/>
        <v>6</v>
      </c>
      <c r="AG50" s="97">
        <v>44.0</v>
      </c>
      <c r="AH50" s="77">
        <f t="shared" si="82"/>
        <v>18</v>
      </c>
      <c r="AI50" s="75">
        <f t="shared" si="83"/>
        <v>18</v>
      </c>
      <c r="AJ50" s="97">
        <v>146.0</v>
      </c>
      <c r="AK50" s="77">
        <f t="shared" ref="AK50:AK53" si="89">ABS($AK$1-AJ50)</f>
        <v>4</v>
      </c>
      <c r="AL50" s="75">
        <f t="shared" si="85"/>
        <v>4</v>
      </c>
      <c r="AM50" s="76">
        <f t="shared" si="86"/>
        <v>44.66666667</v>
      </c>
      <c r="AN50" s="76">
        <f t="shared" si="87"/>
        <v>47.78994442</v>
      </c>
    </row>
    <row r="51" ht="15.75" customHeight="1">
      <c r="A51" s="73">
        <v>47.0</v>
      </c>
      <c r="B51" s="97">
        <v>121.0</v>
      </c>
      <c r="C51" s="96">
        <f t="shared" si="62"/>
        <v>2</v>
      </c>
      <c r="D51" s="75">
        <f t="shared" si="63"/>
        <v>2</v>
      </c>
      <c r="E51" s="97">
        <v>219.0</v>
      </c>
      <c r="F51" s="77">
        <f t="shared" si="64"/>
        <v>18</v>
      </c>
      <c r="G51" s="75">
        <f t="shared" si="65"/>
        <v>18</v>
      </c>
      <c r="H51" s="97">
        <v>98.0</v>
      </c>
      <c r="I51" s="77">
        <f t="shared" si="66"/>
        <v>15</v>
      </c>
      <c r="J51" s="75">
        <f t="shared" si="67"/>
        <v>15</v>
      </c>
      <c r="K51" s="97">
        <v>151.0</v>
      </c>
      <c r="L51" s="77">
        <f t="shared" si="68"/>
        <v>168</v>
      </c>
      <c r="M51" s="75">
        <f t="shared" si="69"/>
        <v>168</v>
      </c>
      <c r="N51" s="97">
        <v>303.0</v>
      </c>
      <c r="O51" s="77">
        <f t="shared" si="70"/>
        <v>68</v>
      </c>
      <c r="P51" s="75">
        <f t="shared" si="71"/>
        <v>68</v>
      </c>
      <c r="Q51" s="97">
        <v>214.0</v>
      </c>
      <c r="R51" s="97"/>
      <c r="S51" s="77">
        <f t="shared" si="72"/>
        <v>119</v>
      </c>
      <c r="T51" s="75">
        <f t="shared" si="73"/>
        <v>119</v>
      </c>
      <c r="U51" s="97">
        <v>44.0</v>
      </c>
      <c r="V51" s="78">
        <f t="shared" si="74"/>
        <v>216</v>
      </c>
      <c r="W51" s="75">
        <f t="shared" si="75"/>
        <v>144</v>
      </c>
      <c r="X51" s="97">
        <v>241.0</v>
      </c>
      <c r="Y51" s="77">
        <f t="shared" si="76"/>
        <v>19</v>
      </c>
      <c r="Z51" s="75">
        <f t="shared" si="77"/>
        <v>19</v>
      </c>
      <c r="AA51" s="97">
        <v>55.0</v>
      </c>
      <c r="AB51" s="77">
        <f t="shared" si="78"/>
        <v>225</v>
      </c>
      <c r="AC51" s="75">
        <f t="shared" si="79"/>
        <v>135</v>
      </c>
      <c r="AD51" s="97">
        <v>69.0</v>
      </c>
      <c r="AE51" s="77">
        <f t="shared" si="80"/>
        <v>21</v>
      </c>
      <c r="AF51" s="75">
        <f t="shared" si="81"/>
        <v>21</v>
      </c>
      <c r="AG51" s="97">
        <v>67.0</v>
      </c>
      <c r="AH51" s="77">
        <f t="shared" si="82"/>
        <v>41</v>
      </c>
      <c r="AI51" s="75">
        <f t="shared" si="83"/>
        <v>41</v>
      </c>
      <c r="AJ51" s="97">
        <v>144.0</v>
      </c>
      <c r="AK51" s="77">
        <f t="shared" si="89"/>
        <v>6</v>
      </c>
      <c r="AL51" s="75">
        <f t="shared" si="85"/>
        <v>6</v>
      </c>
      <c r="AM51" s="76">
        <f t="shared" si="86"/>
        <v>63</v>
      </c>
      <c r="AN51" s="76">
        <f t="shared" si="87"/>
        <v>61.35885503</v>
      </c>
    </row>
    <row r="52" ht="15.75" customHeight="1">
      <c r="A52" s="73">
        <v>48.0</v>
      </c>
      <c r="B52" s="97">
        <v>232.0</v>
      </c>
      <c r="C52" s="96">
        <f t="shared" si="62"/>
        <v>109</v>
      </c>
      <c r="D52" s="75">
        <f t="shared" si="63"/>
        <v>109</v>
      </c>
      <c r="E52" s="97">
        <v>258.0</v>
      </c>
      <c r="F52" s="77">
        <f t="shared" si="64"/>
        <v>21</v>
      </c>
      <c r="G52" s="75">
        <f t="shared" si="65"/>
        <v>21</v>
      </c>
      <c r="H52" s="97">
        <v>85.0</v>
      </c>
      <c r="I52" s="77">
        <f t="shared" si="66"/>
        <v>2</v>
      </c>
      <c r="J52" s="75">
        <f t="shared" si="67"/>
        <v>2</v>
      </c>
      <c r="K52" s="97">
        <v>131.0</v>
      </c>
      <c r="L52" s="78">
        <f t="shared" si="68"/>
        <v>188</v>
      </c>
      <c r="M52" s="75">
        <f t="shared" si="69"/>
        <v>172</v>
      </c>
      <c r="N52" s="97">
        <v>274.0</v>
      </c>
      <c r="O52" s="77">
        <f t="shared" si="70"/>
        <v>39</v>
      </c>
      <c r="P52" s="75">
        <f t="shared" si="71"/>
        <v>39</v>
      </c>
      <c r="Q52" s="97">
        <v>135.0</v>
      </c>
      <c r="R52" s="97"/>
      <c r="S52" s="78">
        <f t="shared" si="72"/>
        <v>198</v>
      </c>
      <c r="T52" s="75">
        <f t="shared" si="73"/>
        <v>162</v>
      </c>
      <c r="U52" s="97">
        <v>237.0</v>
      </c>
      <c r="V52" s="77">
        <f t="shared" si="74"/>
        <v>23</v>
      </c>
      <c r="W52" s="75">
        <f t="shared" si="75"/>
        <v>23</v>
      </c>
      <c r="X52" s="97">
        <v>320.0</v>
      </c>
      <c r="Y52" s="77">
        <f t="shared" si="76"/>
        <v>60</v>
      </c>
      <c r="Z52" s="75">
        <f t="shared" si="77"/>
        <v>60</v>
      </c>
      <c r="AA52" s="97">
        <v>218.0</v>
      </c>
      <c r="AB52" s="77">
        <f t="shared" si="78"/>
        <v>62</v>
      </c>
      <c r="AC52" s="75">
        <f t="shared" si="79"/>
        <v>62</v>
      </c>
      <c r="AD52" s="97">
        <v>42.0</v>
      </c>
      <c r="AE52" s="77">
        <f t="shared" si="80"/>
        <v>6</v>
      </c>
      <c r="AF52" s="75">
        <f t="shared" si="81"/>
        <v>6</v>
      </c>
      <c r="AG52" s="97">
        <v>33.0</v>
      </c>
      <c r="AH52" s="77">
        <f t="shared" si="82"/>
        <v>7</v>
      </c>
      <c r="AI52" s="75">
        <f t="shared" si="83"/>
        <v>7</v>
      </c>
      <c r="AJ52" s="97">
        <v>97.0</v>
      </c>
      <c r="AK52" s="77">
        <f t="shared" si="89"/>
        <v>53</v>
      </c>
      <c r="AL52" s="75">
        <f t="shared" si="85"/>
        <v>53</v>
      </c>
      <c r="AM52" s="76">
        <f t="shared" si="86"/>
        <v>59.66666667</v>
      </c>
      <c r="AN52" s="76">
        <f t="shared" si="87"/>
        <v>58.63652807</v>
      </c>
    </row>
    <row r="53" ht="15.75" customHeight="1">
      <c r="A53" s="73">
        <v>49.0</v>
      </c>
      <c r="B53" s="97">
        <v>122.0</v>
      </c>
      <c r="C53" s="96">
        <f t="shared" si="62"/>
        <v>1</v>
      </c>
      <c r="D53" s="75">
        <f t="shared" si="63"/>
        <v>1</v>
      </c>
      <c r="E53" s="97">
        <v>215.0</v>
      </c>
      <c r="F53" s="77">
        <f t="shared" si="64"/>
        <v>22</v>
      </c>
      <c r="G53" s="75">
        <f t="shared" si="65"/>
        <v>22</v>
      </c>
      <c r="H53" s="97">
        <v>92.0</v>
      </c>
      <c r="I53" s="77">
        <f t="shared" si="66"/>
        <v>9</v>
      </c>
      <c r="J53" s="75">
        <f t="shared" si="67"/>
        <v>9</v>
      </c>
      <c r="K53" s="97">
        <v>139.0</v>
      </c>
      <c r="L53" s="77">
        <f t="shared" si="68"/>
        <v>180</v>
      </c>
      <c r="M53" s="75">
        <f t="shared" si="69"/>
        <v>180</v>
      </c>
      <c r="N53" s="97">
        <v>320.0</v>
      </c>
      <c r="O53" s="77">
        <f t="shared" si="70"/>
        <v>85</v>
      </c>
      <c r="P53" s="75">
        <f t="shared" si="71"/>
        <v>85</v>
      </c>
      <c r="Q53" s="97">
        <v>249.0</v>
      </c>
      <c r="R53" s="97"/>
      <c r="S53" s="77">
        <f t="shared" si="72"/>
        <v>84</v>
      </c>
      <c r="T53" s="75">
        <f t="shared" si="73"/>
        <v>84</v>
      </c>
      <c r="U53" s="97">
        <v>332.0</v>
      </c>
      <c r="V53" s="77">
        <f t="shared" si="74"/>
        <v>72</v>
      </c>
      <c r="W53" s="75">
        <f t="shared" si="75"/>
        <v>72</v>
      </c>
      <c r="X53" s="97">
        <v>274.0</v>
      </c>
      <c r="Y53" s="77">
        <f t="shared" si="76"/>
        <v>14</v>
      </c>
      <c r="Z53" s="75">
        <f t="shared" si="77"/>
        <v>14</v>
      </c>
      <c r="AA53" s="97">
        <v>276.0</v>
      </c>
      <c r="AB53" s="77">
        <f t="shared" si="78"/>
        <v>4</v>
      </c>
      <c r="AC53" s="75">
        <f t="shared" si="79"/>
        <v>4</v>
      </c>
      <c r="AD53" s="81"/>
      <c r="AE53" s="77">
        <f t="shared" si="80"/>
        <v>48</v>
      </c>
      <c r="AF53" s="75">
        <f t="shared" si="81"/>
        <v>48</v>
      </c>
      <c r="AG53" s="97">
        <v>22.0</v>
      </c>
      <c r="AH53" s="77">
        <f t="shared" si="82"/>
        <v>4</v>
      </c>
      <c r="AI53" s="75">
        <f t="shared" si="83"/>
        <v>4</v>
      </c>
      <c r="AJ53" s="97">
        <v>136.0</v>
      </c>
      <c r="AK53" s="77">
        <f t="shared" si="89"/>
        <v>14</v>
      </c>
      <c r="AL53" s="75">
        <f t="shared" si="85"/>
        <v>14</v>
      </c>
      <c r="AM53" s="76">
        <f t="shared" si="86"/>
        <v>44.75</v>
      </c>
      <c r="AN53" s="76">
        <f t="shared" si="87"/>
        <v>53.19624901</v>
      </c>
    </row>
    <row r="54" ht="15.75" customHeight="1">
      <c r="A54" s="73">
        <v>50.0</v>
      </c>
      <c r="B54" s="97">
        <v>225.0</v>
      </c>
      <c r="C54" s="96">
        <f t="shared" si="62"/>
        <v>102</v>
      </c>
      <c r="D54" s="75">
        <f t="shared" si="63"/>
        <v>102</v>
      </c>
      <c r="E54" s="97">
        <v>224.0</v>
      </c>
      <c r="F54" s="77">
        <f t="shared" si="64"/>
        <v>13</v>
      </c>
      <c r="G54" s="75">
        <f t="shared" si="65"/>
        <v>13</v>
      </c>
      <c r="H54" s="97">
        <v>140.0</v>
      </c>
      <c r="I54" s="77">
        <f t="shared" si="66"/>
        <v>57</v>
      </c>
      <c r="J54" s="75">
        <f t="shared" si="67"/>
        <v>57</v>
      </c>
      <c r="K54" s="97">
        <v>131.0</v>
      </c>
      <c r="L54" s="78">
        <f t="shared" si="68"/>
        <v>188</v>
      </c>
      <c r="M54" s="75">
        <f t="shared" si="69"/>
        <v>172</v>
      </c>
      <c r="N54" s="97">
        <v>320.0</v>
      </c>
      <c r="O54" s="77">
        <f t="shared" si="70"/>
        <v>85</v>
      </c>
      <c r="P54" s="75">
        <f t="shared" si="71"/>
        <v>85</v>
      </c>
      <c r="Q54" s="97">
        <v>254.0</v>
      </c>
      <c r="R54" s="97"/>
      <c r="S54" s="77">
        <f t="shared" si="72"/>
        <v>79</v>
      </c>
      <c r="T54" s="75">
        <f t="shared" si="73"/>
        <v>79</v>
      </c>
      <c r="U54" s="97">
        <v>318.0</v>
      </c>
      <c r="V54" s="77">
        <f t="shared" si="74"/>
        <v>58</v>
      </c>
      <c r="W54" s="75">
        <f t="shared" si="75"/>
        <v>58</v>
      </c>
      <c r="X54" s="97">
        <v>240.0</v>
      </c>
      <c r="Y54" s="77">
        <f t="shared" si="76"/>
        <v>20</v>
      </c>
      <c r="Z54" s="75">
        <f t="shared" si="77"/>
        <v>20</v>
      </c>
      <c r="AA54" s="81"/>
      <c r="AB54" s="77">
        <f t="shared" si="78"/>
        <v>280</v>
      </c>
      <c r="AC54" s="75">
        <f t="shared" si="79"/>
        <v>80</v>
      </c>
      <c r="AD54" s="81"/>
      <c r="AE54" s="77">
        <f t="shared" si="80"/>
        <v>48</v>
      </c>
      <c r="AF54" s="75">
        <f t="shared" si="81"/>
        <v>48</v>
      </c>
      <c r="AG54" s="81"/>
      <c r="AH54" s="81">
        <v>90.0</v>
      </c>
      <c r="AI54" s="82">
        <f t="shared" si="83"/>
        <v>90</v>
      </c>
      <c r="AJ54" s="81"/>
      <c r="AK54" s="81">
        <v>90.0</v>
      </c>
      <c r="AL54" s="82">
        <f t="shared" si="85"/>
        <v>90</v>
      </c>
      <c r="AM54" s="76">
        <f t="shared" si="86"/>
        <v>74.5</v>
      </c>
      <c r="AN54" s="76">
        <f t="shared" si="87"/>
        <v>41.49151063</v>
      </c>
    </row>
    <row r="55" ht="15.75" customHeight="1">
      <c r="A55" s="73">
        <v>51.0</v>
      </c>
      <c r="B55" s="97">
        <v>30.0</v>
      </c>
      <c r="C55" s="96">
        <f t="shared" si="62"/>
        <v>93</v>
      </c>
      <c r="D55" s="75">
        <f t="shared" si="63"/>
        <v>93</v>
      </c>
      <c r="E55" s="97">
        <v>147.0</v>
      </c>
      <c r="F55" s="77">
        <f t="shared" si="64"/>
        <v>90</v>
      </c>
      <c r="G55" s="75">
        <f t="shared" si="65"/>
        <v>90</v>
      </c>
      <c r="H55" s="97">
        <v>50.0</v>
      </c>
      <c r="I55" s="77">
        <f t="shared" si="66"/>
        <v>33</v>
      </c>
      <c r="J55" s="75">
        <f t="shared" si="67"/>
        <v>33</v>
      </c>
      <c r="K55" s="97">
        <v>148.0</v>
      </c>
      <c r="L55" s="77">
        <f t="shared" si="68"/>
        <v>171</v>
      </c>
      <c r="M55" s="75">
        <f t="shared" si="69"/>
        <v>171</v>
      </c>
      <c r="N55" s="97">
        <v>42.0</v>
      </c>
      <c r="O55" s="78">
        <f t="shared" si="70"/>
        <v>193</v>
      </c>
      <c r="P55" s="75">
        <f t="shared" si="71"/>
        <v>167</v>
      </c>
      <c r="Q55" s="97">
        <v>202.0</v>
      </c>
      <c r="R55" s="97"/>
      <c r="S55" s="77">
        <f t="shared" si="72"/>
        <v>131</v>
      </c>
      <c r="T55" s="75">
        <f t="shared" si="73"/>
        <v>131</v>
      </c>
      <c r="U55" s="97">
        <v>325.0</v>
      </c>
      <c r="V55" s="77">
        <f t="shared" si="74"/>
        <v>65</v>
      </c>
      <c r="W55" s="75">
        <f t="shared" si="75"/>
        <v>65</v>
      </c>
      <c r="X55" s="97">
        <v>323.0</v>
      </c>
      <c r="Y55" s="77">
        <f t="shared" si="76"/>
        <v>63</v>
      </c>
      <c r="Z55" s="75">
        <f t="shared" si="77"/>
        <v>63</v>
      </c>
      <c r="AA55" s="97">
        <v>322.0</v>
      </c>
      <c r="AB55" s="77">
        <f t="shared" si="78"/>
        <v>42</v>
      </c>
      <c r="AC55" s="75">
        <f t="shared" si="79"/>
        <v>42</v>
      </c>
      <c r="AD55" s="97">
        <v>73.0</v>
      </c>
      <c r="AE55" s="77">
        <f t="shared" si="80"/>
        <v>25</v>
      </c>
      <c r="AF55" s="75">
        <f t="shared" si="81"/>
        <v>25</v>
      </c>
      <c r="AG55" s="97">
        <v>34.0</v>
      </c>
      <c r="AH55" s="77">
        <f t="shared" ref="AH55:AH56" si="90">ABS($AH$1-AG55)</f>
        <v>8</v>
      </c>
      <c r="AI55" s="75">
        <f t="shared" si="83"/>
        <v>8</v>
      </c>
      <c r="AJ55" s="97">
        <v>142.0</v>
      </c>
      <c r="AK55" s="77">
        <f t="shared" ref="AK55:AK56" si="91">ABS($AK$1-AJ55)</f>
        <v>8</v>
      </c>
      <c r="AL55" s="75">
        <f t="shared" si="85"/>
        <v>8</v>
      </c>
      <c r="AM55" s="76">
        <f t="shared" si="86"/>
        <v>74.66666667</v>
      </c>
      <c r="AN55" s="76">
        <f t="shared" si="87"/>
        <v>57.15900205</v>
      </c>
    </row>
    <row r="56" ht="15.75" customHeight="1">
      <c r="A56" s="73">
        <v>52.0</v>
      </c>
      <c r="B56" s="97">
        <v>131.0</v>
      </c>
      <c r="C56" s="96">
        <f t="shared" si="62"/>
        <v>8</v>
      </c>
      <c r="D56" s="75">
        <f t="shared" si="63"/>
        <v>8</v>
      </c>
      <c r="E56" s="97">
        <v>219.0</v>
      </c>
      <c r="F56" s="77">
        <f t="shared" si="64"/>
        <v>18</v>
      </c>
      <c r="G56" s="75">
        <f t="shared" si="65"/>
        <v>18</v>
      </c>
      <c r="H56" s="97">
        <v>55.0</v>
      </c>
      <c r="I56" s="77">
        <f t="shared" si="66"/>
        <v>28</v>
      </c>
      <c r="J56" s="75">
        <f t="shared" si="67"/>
        <v>28</v>
      </c>
      <c r="K56" s="97">
        <v>150.0</v>
      </c>
      <c r="L56" s="77">
        <f t="shared" si="68"/>
        <v>169</v>
      </c>
      <c r="M56" s="75">
        <f t="shared" si="69"/>
        <v>169</v>
      </c>
      <c r="N56" s="97">
        <v>314.0</v>
      </c>
      <c r="O56" s="77">
        <f t="shared" si="70"/>
        <v>79</v>
      </c>
      <c r="P56" s="75">
        <f t="shared" si="71"/>
        <v>79</v>
      </c>
      <c r="Q56" s="97">
        <v>227.0</v>
      </c>
      <c r="R56" s="97"/>
      <c r="S56" s="77">
        <f t="shared" si="72"/>
        <v>106</v>
      </c>
      <c r="T56" s="75">
        <f t="shared" si="73"/>
        <v>106</v>
      </c>
      <c r="U56" s="97">
        <v>248.0</v>
      </c>
      <c r="V56" s="77">
        <f t="shared" si="74"/>
        <v>12</v>
      </c>
      <c r="W56" s="75">
        <f t="shared" si="75"/>
        <v>12</v>
      </c>
      <c r="X56" s="97">
        <v>323.0</v>
      </c>
      <c r="Y56" s="77">
        <f t="shared" si="76"/>
        <v>63</v>
      </c>
      <c r="Z56" s="75">
        <f t="shared" si="77"/>
        <v>63</v>
      </c>
      <c r="AA56" s="97">
        <v>267.0</v>
      </c>
      <c r="AB56" s="77">
        <f t="shared" si="78"/>
        <v>13</v>
      </c>
      <c r="AC56" s="75">
        <f t="shared" si="79"/>
        <v>13</v>
      </c>
      <c r="AD56" s="97">
        <v>51.0</v>
      </c>
      <c r="AE56" s="77">
        <f t="shared" si="80"/>
        <v>3</v>
      </c>
      <c r="AF56" s="75">
        <f t="shared" si="81"/>
        <v>3</v>
      </c>
      <c r="AG56" s="97">
        <v>37.0</v>
      </c>
      <c r="AH56" s="77">
        <f t="shared" si="90"/>
        <v>11</v>
      </c>
      <c r="AI56" s="75">
        <f t="shared" si="83"/>
        <v>11</v>
      </c>
      <c r="AJ56" s="97">
        <v>136.0</v>
      </c>
      <c r="AK56" s="77">
        <f t="shared" si="91"/>
        <v>14</v>
      </c>
      <c r="AL56" s="75">
        <f t="shared" si="85"/>
        <v>14</v>
      </c>
      <c r="AM56" s="76">
        <f t="shared" si="86"/>
        <v>43.66666667</v>
      </c>
      <c r="AN56" s="76">
        <f t="shared" si="87"/>
        <v>51.2894342</v>
      </c>
    </row>
    <row r="57" ht="15.75" customHeight="1">
      <c r="A57" s="73">
        <v>53.0</v>
      </c>
      <c r="B57" s="97">
        <v>142.0</v>
      </c>
      <c r="C57" s="96">
        <f t="shared" si="62"/>
        <v>19</v>
      </c>
      <c r="D57" s="75">
        <f t="shared" si="63"/>
        <v>19</v>
      </c>
      <c r="E57" s="97">
        <v>142.0</v>
      </c>
      <c r="F57" s="77">
        <f t="shared" si="64"/>
        <v>95</v>
      </c>
      <c r="G57" s="75">
        <f t="shared" si="65"/>
        <v>95</v>
      </c>
      <c r="H57" s="97">
        <v>51.0</v>
      </c>
      <c r="I57" s="77">
        <f t="shared" si="66"/>
        <v>32</v>
      </c>
      <c r="J57" s="75">
        <f t="shared" si="67"/>
        <v>32</v>
      </c>
      <c r="K57" s="97">
        <v>223.0</v>
      </c>
      <c r="L57" s="77">
        <f t="shared" si="68"/>
        <v>96</v>
      </c>
      <c r="M57" s="75">
        <f t="shared" si="69"/>
        <v>96</v>
      </c>
      <c r="N57" s="97">
        <v>316.0</v>
      </c>
      <c r="O57" s="77">
        <f t="shared" si="70"/>
        <v>81</v>
      </c>
      <c r="P57" s="75">
        <f t="shared" si="71"/>
        <v>81</v>
      </c>
      <c r="Q57" s="97">
        <v>140.0</v>
      </c>
      <c r="R57" s="97"/>
      <c r="S57" s="78">
        <f t="shared" si="72"/>
        <v>193</v>
      </c>
      <c r="T57" s="75">
        <f t="shared" si="73"/>
        <v>167</v>
      </c>
      <c r="U57" s="97">
        <v>37.0</v>
      </c>
      <c r="V57" s="78">
        <f t="shared" si="74"/>
        <v>223</v>
      </c>
      <c r="W57" s="75">
        <f t="shared" si="75"/>
        <v>137</v>
      </c>
      <c r="X57" s="97">
        <v>124.0</v>
      </c>
      <c r="Y57" s="77">
        <f t="shared" si="76"/>
        <v>136</v>
      </c>
      <c r="Z57" s="75">
        <f t="shared" si="77"/>
        <v>136</v>
      </c>
      <c r="AA57" s="97">
        <v>314.0</v>
      </c>
      <c r="AB57" s="77">
        <f t="shared" si="78"/>
        <v>34</v>
      </c>
      <c r="AC57" s="75">
        <f t="shared" si="79"/>
        <v>34</v>
      </c>
      <c r="AD57" s="97">
        <v>42.0</v>
      </c>
      <c r="AE57" s="77">
        <f t="shared" si="80"/>
        <v>6</v>
      </c>
      <c r="AF57" s="75">
        <f t="shared" si="81"/>
        <v>6</v>
      </c>
      <c r="AG57" s="102"/>
      <c r="AH57" s="102">
        <v>90.0</v>
      </c>
      <c r="AI57" s="75">
        <f t="shared" si="83"/>
        <v>90</v>
      </c>
      <c r="AJ57" s="102"/>
      <c r="AK57" s="102">
        <v>90.0</v>
      </c>
      <c r="AL57" s="75">
        <f t="shared" si="85"/>
        <v>90</v>
      </c>
      <c r="AM57" s="76">
        <f t="shared" si="86"/>
        <v>81.91666667</v>
      </c>
      <c r="AN57" s="76">
        <f t="shared" si="87"/>
        <v>50.64036897</v>
      </c>
    </row>
    <row r="58" ht="15.75" customHeight="1">
      <c r="A58" s="73">
        <v>54.0</v>
      </c>
      <c r="B58" s="97">
        <v>226.0</v>
      </c>
      <c r="C58" s="96">
        <f t="shared" si="62"/>
        <v>103</v>
      </c>
      <c r="D58" s="75">
        <f t="shared" si="63"/>
        <v>103</v>
      </c>
      <c r="E58" s="97">
        <v>185.0</v>
      </c>
      <c r="F58" s="77">
        <f t="shared" si="64"/>
        <v>52</v>
      </c>
      <c r="G58" s="75">
        <f t="shared" si="65"/>
        <v>52</v>
      </c>
      <c r="H58" s="97">
        <v>141.0</v>
      </c>
      <c r="I58" s="77">
        <f t="shared" si="66"/>
        <v>58</v>
      </c>
      <c r="J58" s="75">
        <f t="shared" si="67"/>
        <v>58</v>
      </c>
      <c r="K58" s="97">
        <v>163.0</v>
      </c>
      <c r="L58" s="77">
        <f t="shared" si="68"/>
        <v>156</v>
      </c>
      <c r="M58" s="75">
        <f t="shared" si="69"/>
        <v>156</v>
      </c>
      <c r="N58" s="97">
        <v>278.0</v>
      </c>
      <c r="O58" s="77">
        <f t="shared" si="70"/>
        <v>43</v>
      </c>
      <c r="P58" s="75">
        <f t="shared" si="71"/>
        <v>43</v>
      </c>
      <c r="Q58" s="97">
        <v>213.0</v>
      </c>
      <c r="R58" s="97"/>
      <c r="S58" s="77">
        <f t="shared" si="72"/>
        <v>120</v>
      </c>
      <c r="T58" s="75">
        <f t="shared" si="73"/>
        <v>120</v>
      </c>
      <c r="U58" s="97">
        <v>323.0</v>
      </c>
      <c r="V58" s="77">
        <f t="shared" si="74"/>
        <v>63</v>
      </c>
      <c r="W58" s="75">
        <f t="shared" si="75"/>
        <v>63</v>
      </c>
      <c r="X58" s="97">
        <v>240.0</v>
      </c>
      <c r="Y58" s="77">
        <f t="shared" si="76"/>
        <v>20</v>
      </c>
      <c r="Z58" s="75">
        <f t="shared" si="77"/>
        <v>20</v>
      </c>
      <c r="AA58" s="97">
        <v>289.0</v>
      </c>
      <c r="AB58" s="77">
        <f t="shared" si="78"/>
        <v>9</v>
      </c>
      <c r="AC58" s="75">
        <f t="shared" si="79"/>
        <v>9</v>
      </c>
      <c r="AD58" s="97">
        <v>52.0</v>
      </c>
      <c r="AE58" s="77">
        <f t="shared" si="80"/>
        <v>4</v>
      </c>
      <c r="AF58" s="75">
        <f t="shared" si="81"/>
        <v>4</v>
      </c>
      <c r="AG58" s="97">
        <v>28.0</v>
      </c>
      <c r="AH58" s="77">
        <f>ABS($AH$1-AG58)</f>
        <v>2</v>
      </c>
      <c r="AI58" s="75">
        <f t="shared" si="83"/>
        <v>2</v>
      </c>
      <c r="AJ58" s="97">
        <v>133.0</v>
      </c>
      <c r="AK58" s="77">
        <f>ABS($AK$1-AJ58)</f>
        <v>17</v>
      </c>
      <c r="AL58" s="75">
        <f t="shared" si="85"/>
        <v>17</v>
      </c>
      <c r="AM58" s="76">
        <f t="shared" si="86"/>
        <v>53.91666667</v>
      </c>
      <c r="AN58" s="76">
        <f t="shared" si="87"/>
        <v>49.66882749</v>
      </c>
    </row>
    <row r="59" ht="15.75" customHeight="1">
      <c r="A59" s="73">
        <v>55.0</v>
      </c>
      <c r="B59" s="97">
        <v>249.0</v>
      </c>
      <c r="C59" s="96">
        <f t="shared" si="62"/>
        <v>126</v>
      </c>
      <c r="D59" s="75">
        <f t="shared" si="63"/>
        <v>126</v>
      </c>
      <c r="E59" s="97">
        <v>244.0</v>
      </c>
      <c r="F59" s="77">
        <f t="shared" si="64"/>
        <v>7</v>
      </c>
      <c r="G59" s="75">
        <f t="shared" si="65"/>
        <v>7</v>
      </c>
      <c r="H59" s="97">
        <v>80.0</v>
      </c>
      <c r="I59" s="77">
        <f t="shared" si="66"/>
        <v>3</v>
      </c>
      <c r="J59" s="75">
        <f t="shared" si="67"/>
        <v>3</v>
      </c>
      <c r="K59" s="97">
        <v>136.0</v>
      </c>
      <c r="L59" s="78">
        <f t="shared" si="68"/>
        <v>183</v>
      </c>
      <c r="M59" s="75">
        <f t="shared" si="69"/>
        <v>177</v>
      </c>
      <c r="N59" s="97">
        <v>326.0</v>
      </c>
      <c r="O59" s="77">
        <f t="shared" si="70"/>
        <v>91</v>
      </c>
      <c r="P59" s="75">
        <f t="shared" si="71"/>
        <v>91</v>
      </c>
      <c r="Q59" s="97">
        <v>235.0</v>
      </c>
      <c r="R59" s="97"/>
      <c r="S59" s="77">
        <f t="shared" si="72"/>
        <v>98</v>
      </c>
      <c r="T59" s="75">
        <f t="shared" si="73"/>
        <v>98</v>
      </c>
      <c r="U59" s="97">
        <v>325.0</v>
      </c>
      <c r="V59" s="77">
        <f t="shared" si="74"/>
        <v>65</v>
      </c>
      <c r="W59" s="75">
        <f t="shared" si="75"/>
        <v>65</v>
      </c>
      <c r="X59" s="97">
        <v>333.0</v>
      </c>
      <c r="Y59" s="77">
        <f t="shared" si="76"/>
        <v>73</v>
      </c>
      <c r="Z59" s="75">
        <f t="shared" si="77"/>
        <v>73</v>
      </c>
      <c r="AA59" s="81"/>
      <c r="AB59" s="77">
        <f t="shared" si="78"/>
        <v>280</v>
      </c>
      <c r="AC59" s="75">
        <f t="shared" si="79"/>
        <v>80</v>
      </c>
      <c r="AD59" s="81"/>
      <c r="AE59" s="77">
        <f t="shared" si="80"/>
        <v>48</v>
      </c>
      <c r="AF59" s="75">
        <f t="shared" si="81"/>
        <v>48</v>
      </c>
      <c r="AG59" s="81"/>
      <c r="AH59" s="81">
        <v>90.0</v>
      </c>
      <c r="AI59" s="82">
        <f t="shared" si="83"/>
        <v>90</v>
      </c>
      <c r="AJ59" s="81"/>
      <c r="AK59" s="81">
        <v>90.0</v>
      </c>
      <c r="AL59" s="82">
        <f t="shared" si="85"/>
        <v>90</v>
      </c>
      <c r="AM59" s="76">
        <f t="shared" si="86"/>
        <v>79</v>
      </c>
      <c r="AN59" s="76">
        <f t="shared" si="87"/>
        <v>47.39965477</v>
      </c>
    </row>
    <row r="60" ht="15.75" customHeight="1">
      <c r="A60" s="73">
        <v>56.0</v>
      </c>
      <c r="B60" s="97">
        <v>121.0</v>
      </c>
      <c r="C60" s="96">
        <f t="shared" si="62"/>
        <v>2</v>
      </c>
      <c r="D60" s="75">
        <f t="shared" si="63"/>
        <v>2</v>
      </c>
      <c r="E60" s="97">
        <v>247.0</v>
      </c>
      <c r="F60" s="77">
        <f t="shared" si="64"/>
        <v>10</v>
      </c>
      <c r="G60" s="75">
        <f t="shared" si="65"/>
        <v>10</v>
      </c>
      <c r="H60" s="97">
        <v>94.0</v>
      </c>
      <c r="I60" s="77">
        <f t="shared" si="66"/>
        <v>11</v>
      </c>
      <c r="J60" s="75">
        <f t="shared" si="67"/>
        <v>11</v>
      </c>
      <c r="K60" s="97">
        <v>148.0</v>
      </c>
      <c r="L60" s="77">
        <f t="shared" si="68"/>
        <v>171</v>
      </c>
      <c r="M60" s="75">
        <f t="shared" si="69"/>
        <v>171</v>
      </c>
      <c r="N60" s="97">
        <v>294.0</v>
      </c>
      <c r="O60" s="77">
        <f t="shared" si="70"/>
        <v>59</v>
      </c>
      <c r="P60" s="75">
        <f t="shared" si="71"/>
        <v>59</v>
      </c>
      <c r="Q60" s="97">
        <v>144.0</v>
      </c>
      <c r="R60" s="97"/>
      <c r="S60" s="78">
        <f t="shared" si="72"/>
        <v>189</v>
      </c>
      <c r="T60" s="75">
        <f t="shared" si="73"/>
        <v>171</v>
      </c>
      <c r="U60" s="97">
        <v>311.0</v>
      </c>
      <c r="V60" s="77">
        <f t="shared" si="74"/>
        <v>51</v>
      </c>
      <c r="W60" s="75">
        <f t="shared" si="75"/>
        <v>51</v>
      </c>
      <c r="X60" s="97">
        <v>239.0</v>
      </c>
      <c r="Y60" s="77">
        <f t="shared" si="76"/>
        <v>21</v>
      </c>
      <c r="Z60" s="75">
        <f t="shared" si="77"/>
        <v>21</v>
      </c>
      <c r="AA60" s="97">
        <v>306.0</v>
      </c>
      <c r="AB60" s="77">
        <f t="shared" si="78"/>
        <v>26</v>
      </c>
      <c r="AC60" s="75">
        <f t="shared" si="79"/>
        <v>26</v>
      </c>
      <c r="AD60" s="97">
        <v>51.0</v>
      </c>
      <c r="AE60" s="77">
        <f t="shared" si="80"/>
        <v>3</v>
      </c>
      <c r="AF60" s="75">
        <f t="shared" si="81"/>
        <v>3</v>
      </c>
      <c r="AG60" s="97">
        <v>28.0</v>
      </c>
      <c r="AH60" s="77">
        <f t="shared" ref="AH60:AH61" si="92">ABS($AH$1-AG60)</f>
        <v>2</v>
      </c>
      <c r="AI60" s="75">
        <f t="shared" si="83"/>
        <v>2</v>
      </c>
      <c r="AJ60" s="97">
        <v>139.0</v>
      </c>
      <c r="AK60" s="77">
        <f>ABS($AK$1-AJ60)</f>
        <v>11</v>
      </c>
      <c r="AL60" s="75">
        <f t="shared" si="85"/>
        <v>11</v>
      </c>
      <c r="AM60" s="76">
        <f t="shared" si="86"/>
        <v>44.83333333</v>
      </c>
      <c r="AN60" s="76">
        <f t="shared" si="87"/>
        <v>61.73231559</v>
      </c>
    </row>
    <row r="61" ht="15.75" customHeight="1">
      <c r="A61" s="73">
        <v>57.0</v>
      </c>
      <c r="B61" s="99">
        <v>219.0</v>
      </c>
      <c r="C61" s="65">
        <f t="shared" si="62"/>
        <v>96</v>
      </c>
      <c r="D61" s="75">
        <f t="shared" si="63"/>
        <v>96</v>
      </c>
      <c r="E61" s="99">
        <v>151.0</v>
      </c>
      <c r="F61" s="77">
        <f t="shared" si="64"/>
        <v>86</v>
      </c>
      <c r="G61" s="75">
        <f t="shared" si="65"/>
        <v>86</v>
      </c>
      <c r="H61" s="99">
        <v>97.0</v>
      </c>
      <c r="I61" s="77">
        <f t="shared" si="66"/>
        <v>14</v>
      </c>
      <c r="J61" s="75">
        <f t="shared" si="67"/>
        <v>14</v>
      </c>
      <c r="K61" s="99">
        <v>158.0</v>
      </c>
      <c r="L61" s="77">
        <f t="shared" si="68"/>
        <v>161</v>
      </c>
      <c r="M61" s="75">
        <f t="shared" si="69"/>
        <v>161</v>
      </c>
      <c r="N61" s="99">
        <v>324.0</v>
      </c>
      <c r="O61" s="77">
        <f t="shared" si="70"/>
        <v>89</v>
      </c>
      <c r="P61" s="75">
        <f t="shared" si="71"/>
        <v>89</v>
      </c>
      <c r="Q61" s="99">
        <v>216.0</v>
      </c>
      <c r="R61" s="99"/>
      <c r="S61" s="77">
        <f t="shared" si="72"/>
        <v>117</v>
      </c>
      <c r="T61" s="75">
        <f t="shared" si="73"/>
        <v>117</v>
      </c>
      <c r="U61" s="99">
        <v>329.0</v>
      </c>
      <c r="V61" s="77">
        <f t="shared" si="74"/>
        <v>69</v>
      </c>
      <c r="W61" s="75">
        <f t="shared" si="75"/>
        <v>69</v>
      </c>
      <c r="X61" s="99">
        <v>258.0</v>
      </c>
      <c r="Y61" s="77">
        <f t="shared" si="76"/>
        <v>2</v>
      </c>
      <c r="Z61" s="75">
        <f t="shared" si="77"/>
        <v>2</v>
      </c>
      <c r="AA61" s="99">
        <v>249.0</v>
      </c>
      <c r="AB61" s="77">
        <f t="shared" si="78"/>
        <v>31</v>
      </c>
      <c r="AC61" s="75">
        <f t="shared" si="79"/>
        <v>31</v>
      </c>
      <c r="AD61" s="99">
        <v>72.0</v>
      </c>
      <c r="AE61" s="77">
        <f t="shared" si="80"/>
        <v>24</v>
      </c>
      <c r="AF61" s="75">
        <f t="shared" si="81"/>
        <v>24</v>
      </c>
      <c r="AG61" s="99">
        <v>48.0</v>
      </c>
      <c r="AH61" s="77">
        <f t="shared" si="92"/>
        <v>22</v>
      </c>
      <c r="AI61" s="75">
        <f t="shared" si="83"/>
        <v>22</v>
      </c>
      <c r="AJ61" s="81"/>
      <c r="AK61" s="81">
        <v>90.0</v>
      </c>
      <c r="AL61" s="82">
        <f t="shared" si="85"/>
        <v>90</v>
      </c>
      <c r="AM61" s="76">
        <f t="shared" si="86"/>
        <v>66.75</v>
      </c>
      <c r="AN61" s="76">
        <f t="shared" si="87"/>
        <v>48.39069219</v>
      </c>
    </row>
    <row r="62" ht="15.75" customHeight="1">
      <c r="A62" s="68">
        <v>58.0</v>
      </c>
      <c r="B62" s="100"/>
      <c r="C62" s="100"/>
      <c r="D62" s="86"/>
      <c r="E62" s="100"/>
      <c r="F62" s="100"/>
      <c r="G62" s="86"/>
      <c r="H62" s="100"/>
      <c r="I62" s="100"/>
      <c r="J62" s="86"/>
      <c r="K62" s="100"/>
      <c r="L62" s="100"/>
      <c r="M62" s="86"/>
      <c r="N62" s="100"/>
      <c r="O62" s="100"/>
      <c r="P62" s="86"/>
      <c r="Q62" s="100"/>
      <c r="R62" s="100"/>
      <c r="S62" s="100"/>
      <c r="T62" s="86"/>
      <c r="U62" s="100"/>
      <c r="V62" s="100"/>
      <c r="W62" s="86"/>
      <c r="X62" s="100"/>
      <c r="Y62" s="100"/>
      <c r="Z62" s="86"/>
      <c r="AA62" s="100"/>
      <c r="AB62" s="100"/>
      <c r="AC62" s="86"/>
      <c r="AD62" s="100"/>
      <c r="AE62" s="100"/>
      <c r="AF62" s="86"/>
      <c r="AG62" s="100"/>
      <c r="AH62" s="100"/>
      <c r="AI62" s="86"/>
      <c r="AJ62" s="100"/>
      <c r="AK62" s="100"/>
      <c r="AL62" s="86"/>
      <c r="AM62" s="86"/>
      <c r="AN62" s="86"/>
    </row>
    <row r="63" ht="15.75" customHeight="1">
      <c r="A63" s="73">
        <v>59.0</v>
      </c>
      <c r="B63" s="94">
        <v>140.0</v>
      </c>
      <c r="C63" s="95">
        <f t="shared" ref="C63:C67" si="93">ABS($C$1-B63)</f>
        <v>17</v>
      </c>
      <c r="D63" s="75">
        <f t="shared" ref="D63:D66" si="94">IF(C63&gt;180, 360-C63, C63)</f>
        <v>17</v>
      </c>
      <c r="E63" s="94">
        <v>225.0</v>
      </c>
      <c r="F63" s="77">
        <f t="shared" ref="F63:F67" si="95">ABS($F$1-E63)</f>
        <v>12</v>
      </c>
      <c r="G63" s="75">
        <f t="shared" ref="G63:G66" si="96">IF(F63&gt;180, 360-F63, F63)</f>
        <v>12</v>
      </c>
      <c r="H63" s="94">
        <v>65.0</v>
      </c>
      <c r="I63" s="77">
        <f t="shared" ref="I63:I67" si="97">ABS($I$1-H63)</f>
        <v>18</v>
      </c>
      <c r="J63" s="75">
        <f t="shared" ref="J63:J66" si="98">IF(I63&gt;180, 360-I63, I63)</f>
        <v>18</v>
      </c>
      <c r="K63" s="94">
        <v>134.0</v>
      </c>
      <c r="L63" s="78">
        <f t="shared" ref="L63:L67" si="99">ABS($L$1-K63)</f>
        <v>185</v>
      </c>
      <c r="M63" s="75">
        <f t="shared" ref="M63:M66" si="100">IF(L63&gt;180, 360-L63, L63)</f>
        <v>175</v>
      </c>
      <c r="N63" s="94">
        <v>311.0</v>
      </c>
      <c r="O63" s="77">
        <f t="shared" ref="O63:O67" si="101">ABS($O$1-N63)</f>
        <v>76</v>
      </c>
      <c r="P63" s="75">
        <f t="shared" ref="P63:P66" si="102">IF(O63&gt;180, 360-O63, O63)</f>
        <v>76</v>
      </c>
      <c r="Q63" s="94">
        <v>229.0</v>
      </c>
      <c r="R63" s="94"/>
      <c r="S63" s="77">
        <f t="shared" ref="S63:S67" si="103">ABS($S$1-Q63)</f>
        <v>104</v>
      </c>
      <c r="T63" s="75">
        <f t="shared" ref="T63:T66" si="104">IF(S63&gt;180, 360-S63, S63)</f>
        <v>104</v>
      </c>
      <c r="U63" s="94">
        <v>329.0</v>
      </c>
      <c r="V63" s="77">
        <f t="shared" ref="V63:V67" si="105">ABS($V$1-U63)</f>
        <v>69</v>
      </c>
      <c r="W63" s="75">
        <f t="shared" ref="W63:W66" si="106">IF(V63&gt;180, 360-V63, V63)</f>
        <v>69</v>
      </c>
      <c r="X63" s="94">
        <v>230.0</v>
      </c>
      <c r="Y63" s="77">
        <f t="shared" ref="Y63:Y67" si="107">ABS($Y$1-X63)</f>
        <v>30</v>
      </c>
      <c r="Z63" s="75">
        <f t="shared" ref="Z63:Z66" si="108">IF(Y63&gt;180, 360-Y63, Y63)</f>
        <v>30</v>
      </c>
      <c r="AA63" s="94">
        <v>291.0</v>
      </c>
      <c r="AB63" s="77">
        <f t="shared" ref="AB63:AB67" si="109">ABS($AB$1-AA63)</f>
        <v>11</v>
      </c>
      <c r="AC63" s="75">
        <f t="shared" ref="AC63:AC66" si="110">IF(AB63&gt;180, 360-AB63, AB63)</f>
        <v>11</v>
      </c>
      <c r="AD63" s="94">
        <v>48.0</v>
      </c>
      <c r="AE63" s="77">
        <f t="shared" ref="AE63:AE67" si="111">ABS($AE$1-AD63)</f>
        <v>0</v>
      </c>
      <c r="AF63" s="75">
        <f t="shared" ref="AF63:AF66" si="112">IF(AE63&gt;180, 360-AE63, AE63)</f>
        <v>0</v>
      </c>
      <c r="AG63" s="94">
        <v>35.0</v>
      </c>
      <c r="AH63" s="77">
        <f t="shared" ref="AH63:AH67" si="113">ABS($AH$1-AG63)</f>
        <v>9</v>
      </c>
      <c r="AI63" s="75">
        <f t="shared" ref="AI63:AI66" si="114">IF(AH63&gt;180, 360-AH63, AH63)</f>
        <v>9</v>
      </c>
      <c r="AJ63" s="94">
        <v>144.0</v>
      </c>
      <c r="AK63" s="77">
        <f t="shared" ref="AK63:AK67" si="115">ABS($AK$1-AJ63)</f>
        <v>6</v>
      </c>
      <c r="AL63" s="75">
        <f t="shared" ref="AL63:AL66" si="116">IF(AK63&gt;180, 360-AK63, AK63)</f>
        <v>6</v>
      </c>
      <c r="AM63" s="76">
        <f t="shared" ref="AM63:AM67" si="117">AVERAGE(D63,G63,J63,M63,P63,T63,W63,Z63,AC63,AF63,AI63,AL63)</f>
        <v>43.91666667</v>
      </c>
      <c r="AN63" s="76">
        <f t="shared" ref="AN63:AN67" si="118">STDEV(D63,G63,J63,M63,P63,T63,W63,Z63,AC63,AF63,AI63,AL63)</f>
        <v>52.85392964</v>
      </c>
    </row>
    <row r="64" ht="15.75" customHeight="1">
      <c r="A64" s="73">
        <v>60.0</v>
      </c>
      <c r="B64" s="97">
        <v>295.0</v>
      </c>
      <c r="C64" s="96">
        <f t="shared" si="93"/>
        <v>172</v>
      </c>
      <c r="D64" s="75">
        <f t="shared" si="94"/>
        <v>172</v>
      </c>
      <c r="E64" s="97">
        <v>234.0</v>
      </c>
      <c r="F64" s="77">
        <f t="shared" si="95"/>
        <v>3</v>
      </c>
      <c r="G64" s="75">
        <f t="shared" si="96"/>
        <v>3</v>
      </c>
      <c r="H64" s="97">
        <v>101.0</v>
      </c>
      <c r="I64" s="77">
        <f t="shared" si="97"/>
        <v>18</v>
      </c>
      <c r="J64" s="75">
        <f t="shared" si="98"/>
        <v>18</v>
      </c>
      <c r="K64" s="97">
        <v>154.0</v>
      </c>
      <c r="L64" s="77">
        <f t="shared" si="99"/>
        <v>165</v>
      </c>
      <c r="M64" s="75">
        <f t="shared" si="100"/>
        <v>165</v>
      </c>
      <c r="N64" s="97">
        <v>310.0</v>
      </c>
      <c r="O64" s="77">
        <f t="shared" si="101"/>
        <v>75</v>
      </c>
      <c r="P64" s="75">
        <f t="shared" si="102"/>
        <v>75</v>
      </c>
      <c r="Q64" s="97">
        <v>215.0</v>
      </c>
      <c r="R64" s="97"/>
      <c r="S64" s="77">
        <f t="shared" si="103"/>
        <v>118</v>
      </c>
      <c r="T64" s="75">
        <f t="shared" si="104"/>
        <v>118</v>
      </c>
      <c r="U64" s="97">
        <v>318.0</v>
      </c>
      <c r="V64" s="77">
        <f t="shared" si="105"/>
        <v>58</v>
      </c>
      <c r="W64" s="75">
        <f t="shared" si="106"/>
        <v>58</v>
      </c>
      <c r="X64" s="97">
        <v>238.0</v>
      </c>
      <c r="Y64" s="77">
        <f t="shared" si="107"/>
        <v>22</v>
      </c>
      <c r="Z64" s="75">
        <f t="shared" si="108"/>
        <v>22</v>
      </c>
      <c r="AA64" s="97">
        <v>286.0</v>
      </c>
      <c r="AB64" s="77">
        <f t="shared" si="109"/>
        <v>6</v>
      </c>
      <c r="AC64" s="75">
        <f t="shared" si="110"/>
        <v>6</v>
      </c>
      <c r="AD64" s="97">
        <v>47.0</v>
      </c>
      <c r="AE64" s="77">
        <f t="shared" si="111"/>
        <v>1</v>
      </c>
      <c r="AF64" s="75">
        <f t="shared" si="112"/>
        <v>1</v>
      </c>
      <c r="AG64" s="97">
        <v>37.0</v>
      </c>
      <c r="AH64" s="77">
        <f t="shared" si="113"/>
        <v>11</v>
      </c>
      <c r="AI64" s="75">
        <f t="shared" si="114"/>
        <v>11</v>
      </c>
      <c r="AJ64" s="97">
        <v>149.0</v>
      </c>
      <c r="AK64" s="77">
        <f t="shared" si="115"/>
        <v>1</v>
      </c>
      <c r="AL64" s="75">
        <f t="shared" si="116"/>
        <v>1</v>
      </c>
      <c r="AM64" s="76">
        <f t="shared" si="117"/>
        <v>54.16666667</v>
      </c>
      <c r="AN64" s="76">
        <f t="shared" si="118"/>
        <v>64.30726431</v>
      </c>
    </row>
    <row r="65" ht="15.75" customHeight="1">
      <c r="A65" s="73">
        <v>201.0</v>
      </c>
      <c r="B65" s="103">
        <v>145.0</v>
      </c>
      <c r="C65" s="96">
        <f t="shared" si="93"/>
        <v>22</v>
      </c>
      <c r="D65" s="75">
        <f t="shared" si="94"/>
        <v>22</v>
      </c>
      <c r="E65" s="104">
        <v>207.0</v>
      </c>
      <c r="F65" s="77">
        <f t="shared" si="95"/>
        <v>30</v>
      </c>
      <c r="G65" s="75">
        <f t="shared" si="96"/>
        <v>30</v>
      </c>
      <c r="H65" s="97">
        <v>88.0</v>
      </c>
      <c r="I65" s="77">
        <f t="shared" si="97"/>
        <v>5</v>
      </c>
      <c r="J65" s="75">
        <f t="shared" si="98"/>
        <v>5</v>
      </c>
      <c r="K65" s="97">
        <v>144.0</v>
      </c>
      <c r="L65" s="77">
        <f t="shared" si="99"/>
        <v>175</v>
      </c>
      <c r="M65" s="75">
        <f t="shared" si="100"/>
        <v>175</v>
      </c>
      <c r="N65" s="97">
        <v>306.0</v>
      </c>
      <c r="O65" s="77">
        <f t="shared" si="101"/>
        <v>71</v>
      </c>
      <c r="P65" s="75">
        <f t="shared" si="102"/>
        <v>71</v>
      </c>
      <c r="Q65" s="97">
        <v>207.0</v>
      </c>
      <c r="R65" s="97"/>
      <c r="S65" s="77">
        <f t="shared" si="103"/>
        <v>126</v>
      </c>
      <c r="T65" s="75">
        <f t="shared" si="104"/>
        <v>126</v>
      </c>
      <c r="U65" s="97">
        <v>324.0</v>
      </c>
      <c r="V65" s="77">
        <f t="shared" si="105"/>
        <v>64</v>
      </c>
      <c r="W65" s="75">
        <f t="shared" si="106"/>
        <v>64</v>
      </c>
      <c r="X65" s="97">
        <v>239.0</v>
      </c>
      <c r="Y65" s="77">
        <f t="shared" si="107"/>
        <v>21</v>
      </c>
      <c r="Z65" s="75">
        <f t="shared" si="108"/>
        <v>21</v>
      </c>
      <c r="AA65" s="97">
        <v>240.0</v>
      </c>
      <c r="AB65" s="77">
        <f t="shared" si="109"/>
        <v>40</v>
      </c>
      <c r="AC65" s="75">
        <f t="shared" si="110"/>
        <v>40</v>
      </c>
      <c r="AD65" s="97">
        <v>90.0</v>
      </c>
      <c r="AE65" s="77">
        <f t="shared" si="111"/>
        <v>42</v>
      </c>
      <c r="AF65" s="75">
        <f t="shared" si="112"/>
        <v>42</v>
      </c>
      <c r="AG65" s="97">
        <v>36.0</v>
      </c>
      <c r="AH65" s="77">
        <f t="shared" si="113"/>
        <v>10</v>
      </c>
      <c r="AI65" s="75">
        <f t="shared" si="114"/>
        <v>10</v>
      </c>
      <c r="AJ65" s="97">
        <v>148.0</v>
      </c>
      <c r="AK65" s="77">
        <f t="shared" si="115"/>
        <v>2</v>
      </c>
      <c r="AL65" s="75">
        <f t="shared" si="116"/>
        <v>2</v>
      </c>
      <c r="AM65" s="76">
        <f t="shared" si="117"/>
        <v>50.66666667</v>
      </c>
      <c r="AN65" s="76">
        <f t="shared" si="118"/>
        <v>52.35427105</v>
      </c>
    </row>
    <row r="66" ht="15.75" customHeight="1">
      <c r="A66" s="73">
        <v>200.0</v>
      </c>
      <c r="B66" s="103">
        <v>141.0</v>
      </c>
      <c r="C66" s="96">
        <f t="shared" si="93"/>
        <v>18</v>
      </c>
      <c r="D66" s="75">
        <f t="shared" si="94"/>
        <v>18</v>
      </c>
      <c r="E66" s="104">
        <v>225.0</v>
      </c>
      <c r="F66" s="77">
        <f t="shared" si="95"/>
        <v>12</v>
      </c>
      <c r="G66" s="75">
        <f t="shared" si="96"/>
        <v>12</v>
      </c>
      <c r="H66" s="97">
        <v>87.0</v>
      </c>
      <c r="I66" s="77">
        <f t="shared" si="97"/>
        <v>4</v>
      </c>
      <c r="J66" s="75">
        <f t="shared" si="98"/>
        <v>4</v>
      </c>
      <c r="K66" s="97">
        <v>148.0</v>
      </c>
      <c r="L66" s="77">
        <f t="shared" si="99"/>
        <v>171</v>
      </c>
      <c r="M66" s="75">
        <f t="shared" si="100"/>
        <v>171</v>
      </c>
      <c r="N66" s="97">
        <v>300.0</v>
      </c>
      <c r="O66" s="77">
        <f t="shared" si="101"/>
        <v>65</v>
      </c>
      <c r="P66" s="75">
        <f t="shared" si="102"/>
        <v>65</v>
      </c>
      <c r="Q66" s="97">
        <v>237.0</v>
      </c>
      <c r="R66" s="97"/>
      <c r="S66" s="77">
        <f t="shared" si="103"/>
        <v>96</v>
      </c>
      <c r="T66" s="75">
        <f t="shared" si="104"/>
        <v>96</v>
      </c>
      <c r="U66" s="97">
        <v>318.0</v>
      </c>
      <c r="V66" s="77">
        <f t="shared" si="105"/>
        <v>58</v>
      </c>
      <c r="W66" s="75">
        <f t="shared" si="106"/>
        <v>58</v>
      </c>
      <c r="X66" s="97">
        <v>237.0</v>
      </c>
      <c r="Y66" s="77">
        <f t="shared" si="107"/>
        <v>23</v>
      </c>
      <c r="Z66" s="75">
        <f t="shared" si="108"/>
        <v>23</v>
      </c>
      <c r="AA66" s="97">
        <v>307.0</v>
      </c>
      <c r="AB66" s="77">
        <f t="shared" si="109"/>
        <v>27</v>
      </c>
      <c r="AC66" s="75">
        <f t="shared" si="110"/>
        <v>27</v>
      </c>
      <c r="AD66" s="97">
        <v>72.0</v>
      </c>
      <c r="AE66" s="77">
        <f t="shared" si="111"/>
        <v>24</v>
      </c>
      <c r="AF66" s="75">
        <f t="shared" si="112"/>
        <v>24</v>
      </c>
      <c r="AG66" s="97">
        <v>44.0</v>
      </c>
      <c r="AH66" s="77">
        <f t="shared" si="113"/>
        <v>18</v>
      </c>
      <c r="AI66" s="75">
        <f t="shared" si="114"/>
        <v>18</v>
      </c>
      <c r="AJ66" s="97">
        <v>145.0</v>
      </c>
      <c r="AK66" s="77">
        <f t="shared" si="115"/>
        <v>5</v>
      </c>
      <c r="AL66" s="75">
        <f t="shared" si="116"/>
        <v>5</v>
      </c>
      <c r="AM66" s="76">
        <f t="shared" si="117"/>
        <v>43.41666667</v>
      </c>
      <c r="AN66" s="76">
        <f t="shared" si="118"/>
        <v>48.70403816</v>
      </c>
    </row>
    <row r="67" ht="15.75" customHeight="1">
      <c r="A67" s="105">
        <v>61.0</v>
      </c>
      <c r="B67" s="106">
        <v>218.0</v>
      </c>
      <c r="C67" s="107">
        <f t="shared" si="93"/>
        <v>95</v>
      </c>
      <c r="D67" s="108">
        <f>IF(C67&gt;180, 360-C67, C67)</f>
        <v>95</v>
      </c>
      <c r="E67" s="106">
        <v>225.0</v>
      </c>
      <c r="F67" s="108">
        <f t="shared" si="95"/>
        <v>12</v>
      </c>
      <c r="G67" s="108">
        <f>IF(F67&gt;180, 360-F67, F67)</f>
        <v>12</v>
      </c>
      <c r="H67" s="106">
        <v>63.0</v>
      </c>
      <c r="I67" s="108">
        <f t="shared" si="97"/>
        <v>20</v>
      </c>
      <c r="J67" s="108">
        <f>IF(I67&gt;180, 360-I67, I67)</f>
        <v>20</v>
      </c>
      <c r="K67" s="106">
        <v>145.0</v>
      </c>
      <c r="L67" s="108">
        <f t="shared" si="99"/>
        <v>174</v>
      </c>
      <c r="M67" s="108">
        <f>IF(L67&gt;180, 360-L67, L67)</f>
        <v>174</v>
      </c>
      <c r="N67" s="106">
        <v>322.0</v>
      </c>
      <c r="O67" s="108">
        <f t="shared" si="101"/>
        <v>87</v>
      </c>
      <c r="P67" s="108">
        <f>IF(O67&gt;180, 360-O67, O67)</f>
        <v>87</v>
      </c>
      <c r="Q67" s="106">
        <v>202.0</v>
      </c>
      <c r="R67" s="109"/>
      <c r="S67" s="108">
        <f t="shared" si="103"/>
        <v>131</v>
      </c>
      <c r="T67" s="108">
        <f>IF(S67&gt;180, 360-S67, S67)</f>
        <v>131</v>
      </c>
      <c r="U67" s="106">
        <v>331.0</v>
      </c>
      <c r="V67" s="108">
        <f t="shared" si="105"/>
        <v>71</v>
      </c>
      <c r="W67" s="108">
        <f>IF(V67&gt;180, 360-V67, V67)</f>
        <v>71</v>
      </c>
      <c r="X67" s="106">
        <v>280.0</v>
      </c>
      <c r="Y67" s="108">
        <f t="shared" si="107"/>
        <v>20</v>
      </c>
      <c r="Z67" s="108">
        <f>IF(Y67&gt;180, 360-Y67, Y67)</f>
        <v>20</v>
      </c>
      <c r="AA67" s="106">
        <v>281.0</v>
      </c>
      <c r="AB67" s="108">
        <f t="shared" si="109"/>
        <v>1</v>
      </c>
      <c r="AC67" s="108">
        <f>IF(AB67&gt;180, 360-AB67, AB67)</f>
        <v>1</v>
      </c>
      <c r="AD67" s="106">
        <v>40.0</v>
      </c>
      <c r="AE67" s="108">
        <f t="shared" si="111"/>
        <v>8</v>
      </c>
      <c r="AF67" s="108">
        <f>IF(AE67&gt;180, 360-AE67, AE67)</f>
        <v>8</v>
      </c>
      <c r="AG67" s="106">
        <v>26.0</v>
      </c>
      <c r="AH67" s="108">
        <f t="shared" si="113"/>
        <v>0</v>
      </c>
      <c r="AI67" s="108">
        <f>IF(AH67&gt;180, 360-AH67, AH67)</f>
        <v>0</v>
      </c>
      <c r="AJ67" s="106">
        <v>142.0</v>
      </c>
      <c r="AK67" s="108">
        <f t="shared" si="115"/>
        <v>8</v>
      </c>
      <c r="AL67" s="108">
        <f>IF(AK67&gt;180, 360-AK67, AK67)</f>
        <v>8</v>
      </c>
      <c r="AM67" s="110">
        <f t="shared" si="117"/>
        <v>52.25</v>
      </c>
      <c r="AN67" s="110">
        <f t="shared" si="118"/>
        <v>58.29723992</v>
      </c>
    </row>
    <row r="68" ht="15.75" customHeight="1">
      <c r="A68" s="111">
        <v>62.0</v>
      </c>
      <c r="B68" s="100"/>
      <c r="C68" s="100"/>
      <c r="D68" s="86"/>
      <c r="E68" s="100"/>
      <c r="F68" s="100"/>
      <c r="G68" s="86"/>
      <c r="H68" s="100"/>
      <c r="I68" s="100"/>
      <c r="J68" s="86"/>
      <c r="K68" s="100"/>
      <c r="L68" s="100"/>
      <c r="M68" s="86"/>
      <c r="N68" s="100"/>
      <c r="O68" s="100"/>
      <c r="P68" s="86"/>
      <c r="Q68" s="100"/>
      <c r="R68" s="100"/>
      <c r="S68" s="100"/>
      <c r="T68" s="86"/>
      <c r="U68" s="100"/>
      <c r="V68" s="100"/>
      <c r="W68" s="86"/>
      <c r="X68" s="100"/>
      <c r="Y68" s="100"/>
      <c r="Z68" s="86"/>
      <c r="AA68" s="100"/>
      <c r="AB68" s="100"/>
      <c r="AC68" s="86"/>
      <c r="AD68" s="100"/>
      <c r="AE68" s="100"/>
      <c r="AF68" s="86"/>
      <c r="AG68" s="100"/>
      <c r="AH68" s="100"/>
      <c r="AI68" s="86"/>
      <c r="AJ68" s="100"/>
      <c r="AK68" s="100"/>
      <c r="AL68" s="86"/>
      <c r="AM68" s="86"/>
      <c r="AN68" s="86"/>
    </row>
    <row r="69" ht="15.75" customHeight="1">
      <c r="A69" s="111">
        <v>63.0</v>
      </c>
      <c r="B69" s="100"/>
      <c r="C69" s="100"/>
      <c r="D69" s="86"/>
      <c r="E69" s="100"/>
      <c r="F69" s="100"/>
      <c r="G69" s="86"/>
      <c r="H69" s="100"/>
      <c r="I69" s="100"/>
      <c r="J69" s="86"/>
      <c r="K69" s="100"/>
      <c r="L69" s="100"/>
      <c r="M69" s="86"/>
      <c r="N69" s="100"/>
      <c r="O69" s="100"/>
      <c r="P69" s="86"/>
      <c r="Q69" s="100"/>
      <c r="R69" s="100"/>
      <c r="S69" s="100"/>
      <c r="T69" s="86"/>
      <c r="U69" s="100"/>
      <c r="V69" s="100"/>
      <c r="W69" s="86"/>
      <c r="X69" s="100"/>
      <c r="Y69" s="100"/>
      <c r="Z69" s="86"/>
      <c r="AA69" s="100"/>
      <c r="AB69" s="100"/>
      <c r="AC69" s="86"/>
      <c r="AD69" s="100"/>
      <c r="AE69" s="100"/>
      <c r="AF69" s="86"/>
      <c r="AG69" s="100"/>
      <c r="AH69" s="100"/>
      <c r="AI69" s="86"/>
      <c r="AJ69" s="100"/>
      <c r="AK69" s="100"/>
      <c r="AL69" s="86"/>
      <c r="AM69" s="86"/>
      <c r="AN69" s="86"/>
    </row>
    <row r="70" ht="15.75" customHeight="1">
      <c r="A70" s="111">
        <v>64.0</v>
      </c>
      <c r="B70" s="112">
        <v>39.0</v>
      </c>
      <c r="C70" s="113">
        <f t="shared" ref="C70:C75" si="119">ABS($C$1-B70)</f>
        <v>84</v>
      </c>
      <c r="D70" s="114">
        <f t="shared" ref="D70:D95" si="120">IF(C70&gt;180, 360-C70, C70)</f>
        <v>84</v>
      </c>
      <c r="E70" s="112">
        <v>232.0</v>
      </c>
      <c r="F70" s="114">
        <f t="shared" ref="F70:F75" si="121">ABS($F$1-E70)</f>
        <v>5</v>
      </c>
      <c r="G70" s="114">
        <f t="shared" ref="G70:G95" si="122">IF(F70&gt;180, 360-F70, F70)</f>
        <v>5</v>
      </c>
      <c r="H70" s="112">
        <v>74.0</v>
      </c>
      <c r="I70" s="114">
        <f t="shared" ref="I70:I75" si="123">ABS($I$1-H70)</f>
        <v>9</v>
      </c>
      <c r="J70" s="114">
        <f t="shared" ref="J70:J95" si="124">IF(I70&gt;180, 360-I70, I70)</f>
        <v>9</v>
      </c>
      <c r="K70" s="112">
        <v>187.0</v>
      </c>
      <c r="L70" s="114">
        <f t="shared" ref="L70:L75" si="125">ABS($L$1-K70)</f>
        <v>132</v>
      </c>
      <c r="M70" s="114">
        <f t="shared" ref="M70:M95" si="126">IF(L70&gt;180, 360-L70, L70)</f>
        <v>132</v>
      </c>
      <c r="N70" s="112">
        <v>271.0</v>
      </c>
      <c r="O70" s="114">
        <f t="shared" ref="O70:O75" si="127">ABS($O$1-N70)</f>
        <v>36</v>
      </c>
      <c r="P70" s="114">
        <f t="shared" ref="P70:P81" si="128">IF(O70&gt;180, 360-O70, O70)</f>
        <v>36</v>
      </c>
      <c r="Q70" s="112">
        <v>217.0</v>
      </c>
      <c r="R70" s="115"/>
      <c r="S70" s="114">
        <f t="shared" ref="S70:S81" si="129">ABS($S$1-Q70)</f>
        <v>116</v>
      </c>
      <c r="T70" s="114">
        <f t="shared" ref="T70:T81" si="130">IF(S70&gt;180, 360-S70, S70)</f>
        <v>116</v>
      </c>
      <c r="U70" s="112">
        <v>312.0</v>
      </c>
      <c r="V70" s="114">
        <f t="shared" ref="V70:V75" si="131">ABS($V$1-U70)</f>
        <v>52</v>
      </c>
      <c r="W70" s="114">
        <f t="shared" ref="W70:W81" si="132">IF(V70&gt;180, 360-V70, V70)</f>
        <v>52</v>
      </c>
      <c r="X70" s="112">
        <v>269.0</v>
      </c>
      <c r="Y70" s="114">
        <f t="shared" ref="Y70:Y75" si="133">ABS($Y$1-X70)</f>
        <v>9</v>
      </c>
      <c r="Z70" s="114">
        <f t="shared" ref="Z70:Z81" si="134">IF(Y70&gt;180, 360-Y70, Y70)</f>
        <v>9</v>
      </c>
      <c r="AA70" s="112">
        <v>288.0</v>
      </c>
      <c r="AB70" s="114">
        <f>ABS($AB$1-AA70)</f>
        <v>8</v>
      </c>
      <c r="AC70" s="114">
        <f>IF(AB70&gt;180, 360-AB70, AB70)</f>
        <v>8</v>
      </c>
      <c r="AD70" s="112">
        <v>105.0</v>
      </c>
      <c r="AE70" s="114">
        <f>ABS($AE$1-AD70)</f>
        <v>57</v>
      </c>
      <c r="AF70" s="114">
        <f>IF(AE70&gt;180, 360-AE70, AE70)</f>
        <v>57</v>
      </c>
      <c r="AG70" s="112">
        <v>36.0</v>
      </c>
      <c r="AH70" s="114">
        <f>ABS($AH$1-AG70)</f>
        <v>10</v>
      </c>
      <c r="AI70" s="114">
        <f>IF(AH70&gt;180, 360-AH70, AH70)</f>
        <v>10</v>
      </c>
      <c r="AJ70" s="112">
        <v>171.0</v>
      </c>
      <c r="AK70" s="114">
        <f>ABS($AK$1-AJ70)</f>
        <v>21</v>
      </c>
      <c r="AL70" s="114">
        <f>IF(AK70&gt;180, 360-AK70, AK70)</f>
        <v>21</v>
      </c>
      <c r="AM70" s="116">
        <f t="shared" ref="AM70:AM95" si="135">AVERAGE(D70,G70,J70,M70,P70,T70,W70,Z70,AC70,AF70,AI70,AL70)</f>
        <v>44.91666667</v>
      </c>
      <c r="AN70" s="116">
        <f t="shared" ref="AN70:AN95" si="136">STDEV(D70,G70,J70,M70,P70,T70,W70,Z70,AC70,AF70,AI70,AL70)</f>
        <v>44.48382409</v>
      </c>
    </row>
    <row r="71" ht="15.75" customHeight="1">
      <c r="A71" s="111">
        <v>65.0</v>
      </c>
      <c r="B71" s="117">
        <v>43.0</v>
      </c>
      <c r="C71" s="113">
        <f t="shared" si="119"/>
        <v>80</v>
      </c>
      <c r="D71" s="114">
        <f t="shared" si="120"/>
        <v>80</v>
      </c>
      <c r="E71" s="117">
        <v>221.0</v>
      </c>
      <c r="F71" s="114">
        <f t="shared" si="121"/>
        <v>16</v>
      </c>
      <c r="G71" s="114">
        <f t="shared" si="122"/>
        <v>16</v>
      </c>
      <c r="H71" s="117">
        <v>52.0</v>
      </c>
      <c r="I71" s="114">
        <f t="shared" si="123"/>
        <v>31</v>
      </c>
      <c r="J71" s="114">
        <f t="shared" si="124"/>
        <v>31</v>
      </c>
      <c r="K71" s="117">
        <v>130.0</v>
      </c>
      <c r="L71" s="114">
        <f t="shared" si="125"/>
        <v>189</v>
      </c>
      <c r="M71" s="114">
        <f t="shared" si="126"/>
        <v>171</v>
      </c>
      <c r="N71" s="117">
        <v>318.0</v>
      </c>
      <c r="O71" s="114">
        <f t="shared" si="127"/>
        <v>83</v>
      </c>
      <c r="P71" s="114">
        <f t="shared" si="128"/>
        <v>83</v>
      </c>
      <c r="Q71" s="117">
        <v>219.0</v>
      </c>
      <c r="R71" s="115"/>
      <c r="S71" s="114">
        <f t="shared" si="129"/>
        <v>114</v>
      </c>
      <c r="T71" s="114">
        <f t="shared" si="130"/>
        <v>114</v>
      </c>
      <c r="U71" s="117">
        <v>331.0</v>
      </c>
      <c r="V71" s="114">
        <f t="shared" si="131"/>
        <v>71</v>
      </c>
      <c r="W71" s="114">
        <f t="shared" si="132"/>
        <v>71</v>
      </c>
      <c r="X71" s="117">
        <v>310.0</v>
      </c>
      <c r="Y71" s="114">
        <f t="shared" si="133"/>
        <v>50</v>
      </c>
      <c r="Z71" s="114">
        <f t="shared" si="134"/>
        <v>50</v>
      </c>
      <c r="AA71" s="81"/>
      <c r="AB71" s="81">
        <v>90.0</v>
      </c>
      <c r="AC71" s="82">
        <f>IF(AB71&gt;180, 360-AB71, AB71)</f>
        <v>90</v>
      </c>
      <c r="AD71" s="81"/>
      <c r="AE71" s="81">
        <v>90.0</v>
      </c>
      <c r="AF71" s="82">
        <f>IF(AE71&gt;180, 360-AE71, AE71)</f>
        <v>90</v>
      </c>
      <c r="AG71" s="81"/>
      <c r="AH71" s="81">
        <v>90.0</v>
      </c>
      <c r="AI71" s="82">
        <f>IF(AH71&gt;180, 360-AH71, AH71)</f>
        <v>90</v>
      </c>
      <c r="AJ71" s="81"/>
      <c r="AK71" s="81">
        <v>90.0</v>
      </c>
      <c r="AL71" s="82">
        <f>IF(AK71&gt;180, 360-AK71, AK71)</f>
        <v>90</v>
      </c>
      <c r="AM71" s="116">
        <f t="shared" si="135"/>
        <v>81.33333333</v>
      </c>
      <c r="AN71" s="116">
        <f t="shared" si="136"/>
        <v>39.660682</v>
      </c>
    </row>
    <row r="72" ht="15.75" customHeight="1">
      <c r="A72" s="111">
        <v>66.0</v>
      </c>
      <c r="B72" s="117">
        <v>122.0</v>
      </c>
      <c r="C72" s="113">
        <f t="shared" si="119"/>
        <v>1</v>
      </c>
      <c r="D72" s="114">
        <f t="shared" si="120"/>
        <v>1</v>
      </c>
      <c r="E72" s="117">
        <v>228.0</v>
      </c>
      <c r="F72" s="114">
        <f t="shared" si="121"/>
        <v>9</v>
      </c>
      <c r="G72" s="114">
        <f t="shared" si="122"/>
        <v>9</v>
      </c>
      <c r="H72" s="117">
        <v>67.0</v>
      </c>
      <c r="I72" s="114">
        <f t="shared" si="123"/>
        <v>16</v>
      </c>
      <c r="J72" s="114">
        <f t="shared" si="124"/>
        <v>16</v>
      </c>
      <c r="K72" s="117">
        <v>143.0</v>
      </c>
      <c r="L72" s="114">
        <f t="shared" si="125"/>
        <v>176</v>
      </c>
      <c r="M72" s="114">
        <f t="shared" si="126"/>
        <v>176</v>
      </c>
      <c r="N72" s="117">
        <v>318.0</v>
      </c>
      <c r="O72" s="114">
        <f t="shared" si="127"/>
        <v>83</v>
      </c>
      <c r="P72" s="114">
        <f t="shared" si="128"/>
        <v>83</v>
      </c>
      <c r="Q72" s="117">
        <v>229.0</v>
      </c>
      <c r="R72" s="115"/>
      <c r="S72" s="114">
        <f t="shared" si="129"/>
        <v>104</v>
      </c>
      <c r="T72" s="114">
        <f t="shared" si="130"/>
        <v>104</v>
      </c>
      <c r="U72" s="117">
        <v>315.0</v>
      </c>
      <c r="V72" s="114">
        <f t="shared" si="131"/>
        <v>55</v>
      </c>
      <c r="W72" s="114">
        <f t="shared" si="132"/>
        <v>55</v>
      </c>
      <c r="X72" s="117">
        <v>257.0</v>
      </c>
      <c r="Y72" s="114">
        <f t="shared" si="133"/>
        <v>3</v>
      </c>
      <c r="Z72" s="114">
        <f t="shared" si="134"/>
        <v>3</v>
      </c>
      <c r="AA72" s="117">
        <v>298.0</v>
      </c>
      <c r="AB72" s="114">
        <f t="shared" ref="AB72:AB81" si="137">ABS($AB$1-AA72)</f>
        <v>18</v>
      </c>
      <c r="AC72" s="114">
        <f t="shared" ref="AC72:AC81" si="138">IF(AB72&gt;180, 360-AB72, AB72)</f>
        <v>18</v>
      </c>
      <c r="AD72" s="117">
        <v>60.0</v>
      </c>
      <c r="AE72" s="114">
        <f t="shared" ref="AE72:AE73" si="139">ABS($AE$1-AD72)</f>
        <v>12</v>
      </c>
      <c r="AF72" s="114">
        <f t="shared" ref="AF72:AF73" si="140">IF(AE72&gt;180, 360-AE72, AE72)</f>
        <v>12</v>
      </c>
      <c r="AG72" s="117">
        <v>40.0</v>
      </c>
      <c r="AH72" s="114">
        <f t="shared" ref="AH72:AH73" si="141">ABS($AH$1-AG72)</f>
        <v>14</v>
      </c>
      <c r="AI72" s="114">
        <f t="shared" ref="AI72:AI73" si="142">IF(AH72&gt;180, 360-AH72, AH72)</f>
        <v>14</v>
      </c>
      <c r="AJ72" s="117">
        <v>136.0</v>
      </c>
      <c r="AK72" s="114">
        <f t="shared" ref="AK72:AK73" si="143">ABS($AK$1-AJ72)</f>
        <v>14</v>
      </c>
      <c r="AL72" s="114">
        <f t="shared" ref="AL72:AL73" si="144">IF(AK72&gt;180, 360-AK72, AK72)</f>
        <v>14</v>
      </c>
      <c r="AM72" s="116">
        <f t="shared" si="135"/>
        <v>42.08333333</v>
      </c>
      <c r="AN72" s="116">
        <f t="shared" si="136"/>
        <v>53.64946553</v>
      </c>
    </row>
    <row r="73" ht="15.75" customHeight="1">
      <c r="A73" s="111">
        <v>67.0</v>
      </c>
      <c r="B73" s="118">
        <v>121.0</v>
      </c>
      <c r="C73" s="113">
        <f t="shared" si="119"/>
        <v>2</v>
      </c>
      <c r="D73" s="114">
        <f t="shared" si="120"/>
        <v>2</v>
      </c>
      <c r="E73" s="118">
        <v>136.0</v>
      </c>
      <c r="F73" s="114">
        <f t="shared" si="121"/>
        <v>101</v>
      </c>
      <c r="G73" s="114">
        <f t="shared" si="122"/>
        <v>101</v>
      </c>
      <c r="H73" s="118">
        <v>39.0</v>
      </c>
      <c r="I73" s="114">
        <f t="shared" si="123"/>
        <v>44</v>
      </c>
      <c r="J73" s="114">
        <f t="shared" si="124"/>
        <v>44</v>
      </c>
      <c r="K73" s="118">
        <v>177.0</v>
      </c>
      <c r="L73" s="114">
        <f t="shared" si="125"/>
        <v>142</v>
      </c>
      <c r="M73" s="114">
        <f t="shared" si="126"/>
        <v>142</v>
      </c>
      <c r="N73" s="118">
        <v>21.0</v>
      </c>
      <c r="O73" s="114">
        <f t="shared" si="127"/>
        <v>214</v>
      </c>
      <c r="P73" s="114">
        <f t="shared" si="128"/>
        <v>146</v>
      </c>
      <c r="Q73" s="118">
        <v>132.0</v>
      </c>
      <c r="R73" s="119"/>
      <c r="S73" s="114">
        <f t="shared" si="129"/>
        <v>201</v>
      </c>
      <c r="T73" s="114">
        <f t="shared" si="130"/>
        <v>159</v>
      </c>
      <c r="U73" s="118">
        <v>30.0</v>
      </c>
      <c r="V73" s="114">
        <f t="shared" si="131"/>
        <v>230</v>
      </c>
      <c r="W73" s="114">
        <f t="shared" si="132"/>
        <v>130</v>
      </c>
      <c r="X73" s="118">
        <v>74.0</v>
      </c>
      <c r="Y73" s="114">
        <f t="shared" si="133"/>
        <v>186</v>
      </c>
      <c r="Z73" s="114">
        <f t="shared" si="134"/>
        <v>174</v>
      </c>
      <c r="AA73" s="118">
        <v>32.0</v>
      </c>
      <c r="AB73" s="114">
        <f t="shared" si="137"/>
        <v>248</v>
      </c>
      <c r="AC73" s="114">
        <f t="shared" si="138"/>
        <v>112</v>
      </c>
      <c r="AD73" s="118">
        <v>37.0</v>
      </c>
      <c r="AE73" s="114">
        <f t="shared" si="139"/>
        <v>11</v>
      </c>
      <c r="AF73" s="114">
        <f t="shared" si="140"/>
        <v>11</v>
      </c>
      <c r="AG73" s="112">
        <v>38.0</v>
      </c>
      <c r="AH73" s="114">
        <f t="shared" si="141"/>
        <v>12</v>
      </c>
      <c r="AI73" s="114">
        <f t="shared" si="142"/>
        <v>12</v>
      </c>
      <c r="AJ73" s="117">
        <v>218.0</v>
      </c>
      <c r="AK73" s="114">
        <f t="shared" si="143"/>
        <v>68</v>
      </c>
      <c r="AL73" s="114">
        <f t="shared" si="144"/>
        <v>68</v>
      </c>
      <c r="AM73" s="116">
        <f t="shared" si="135"/>
        <v>91.75</v>
      </c>
      <c r="AN73" s="116">
        <f t="shared" si="136"/>
        <v>62.15395109</v>
      </c>
    </row>
    <row r="74" ht="15.75" customHeight="1">
      <c r="A74" s="111">
        <v>68.0</v>
      </c>
      <c r="B74" s="112">
        <v>124.0</v>
      </c>
      <c r="C74" s="113">
        <f t="shared" si="119"/>
        <v>1</v>
      </c>
      <c r="D74" s="114">
        <f t="shared" si="120"/>
        <v>1</v>
      </c>
      <c r="E74" s="112">
        <v>137.0</v>
      </c>
      <c r="F74" s="114">
        <f t="shared" si="121"/>
        <v>100</v>
      </c>
      <c r="G74" s="114">
        <f t="shared" si="122"/>
        <v>100</v>
      </c>
      <c r="H74" s="112">
        <v>75.0</v>
      </c>
      <c r="I74" s="114">
        <f t="shared" si="123"/>
        <v>8</v>
      </c>
      <c r="J74" s="114">
        <f t="shared" si="124"/>
        <v>8</v>
      </c>
      <c r="K74" s="112">
        <v>209.0</v>
      </c>
      <c r="L74" s="114">
        <f t="shared" si="125"/>
        <v>110</v>
      </c>
      <c r="M74" s="114">
        <f t="shared" si="126"/>
        <v>110</v>
      </c>
      <c r="N74" s="112">
        <v>272.0</v>
      </c>
      <c r="O74" s="114">
        <f t="shared" si="127"/>
        <v>37</v>
      </c>
      <c r="P74" s="114">
        <f t="shared" si="128"/>
        <v>37</v>
      </c>
      <c r="Q74" s="112">
        <v>143.0</v>
      </c>
      <c r="R74" s="115"/>
      <c r="S74" s="114">
        <f t="shared" si="129"/>
        <v>190</v>
      </c>
      <c r="T74" s="114">
        <f t="shared" si="130"/>
        <v>170</v>
      </c>
      <c r="U74" s="112">
        <v>316.0</v>
      </c>
      <c r="V74" s="114">
        <f t="shared" si="131"/>
        <v>56</v>
      </c>
      <c r="W74" s="114">
        <f t="shared" si="132"/>
        <v>56</v>
      </c>
      <c r="X74" s="112">
        <v>237.0</v>
      </c>
      <c r="Y74" s="114">
        <f t="shared" si="133"/>
        <v>23</v>
      </c>
      <c r="Z74" s="114">
        <f t="shared" si="134"/>
        <v>23</v>
      </c>
      <c r="AA74" s="112">
        <v>306.0</v>
      </c>
      <c r="AB74" s="114">
        <f t="shared" si="137"/>
        <v>26</v>
      </c>
      <c r="AC74" s="114">
        <f t="shared" si="138"/>
        <v>26</v>
      </c>
      <c r="AD74" s="81"/>
      <c r="AE74" s="81">
        <v>90.0</v>
      </c>
      <c r="AF74" s="82">
        <f>IF(AE74&gt;180, 360-AE74, AE74)</f>
        <v>90</v>
      </c>
      <c r="AG74" s="81"/>
      <c r="AH74" s="81">
        <v>90.0</v>
      </c>
      <c r="AI74" s="82">
        <f t="shared" ref="AI74:AI77" si="145">IF(AH74&gt;180, 360-AH74, AH74)</f>
        <v>90</v>
      </c>
      <c r="AJ74" s="81"/>
      <c r="AK74" s="81">
        <v>90.0</v>
      </c>
      <c r="AL74" s="82">
        <f t="shared" ref="AL74:AL78" si="146">IF(AK74&gt;180, 360-AK74, AK74)</f>
        <v>90</v>
      </c>
      <c r="AM74" s="116">
        <f t="shared" si="135"/>
        <v>66.75</v>
      </c>
      <c r="AN74" s="116">
        <f t="shared" si="136"/>
        <v>50.09831244</v>
      </c>
    </row>
    <row r="75" ht="15.75" customHeight="1">
      <c r="A75" s="111">
        <v>69.0</v>
      </c>
      <c r="B75" s="120">
        <v>128.0</v>
      </c>
      <c r="C75" s="121">
        <f t="shared" si="119"/>
        <v>5</v>
      </c>
      <c r="D75" s="114">
        <f t="shared" si="120"/>
        <v>5</v>
      </c>
      <c r="E75" s="120">
        <v>227.0</v>
      </c>
      <c r="F75" s="114">
        <f t="shared" si="121"/>
        <v>10</v>
      </c>
      <c r="G75" s="114">
        <f t="shared" si="122"/>
        <v>10</v>
      </c>
      <c r="H75" s="120">
        <v>93.0</v>
      </c>
      <c r="I75" s="114">
        <f t="shared" si="123"/>
        <v>10</v>
      </c>
      <c r="J75" s="114">
        <f t="shared" si="124"/>
        <v>10</v>
      </c>
      <c r="K75" s="120">
        <v>128.0</v>
      </c>
      <c r="L75" s="114">
        <f t="shared" si="125"/>
        <v>191</v>
      </c>
      <c r="M75" s="114">
        <f t="shared" si="126"/>
        <v>169</v>
      </c>
      <c r="N75" s="120">
        <v>313.0</v>
      </c>
      <c r="O75" s="114">
        <f t="shared" si="127"/>
        <v>78</v>
      </c>
      <c r="P75" s="114">
        <f t="shared" si="128"/>
        <v>78</v>
      </c>
      <c r="Q75" s="120">
        <v>204.0</v>
      </c>
      <c r="R75" s="122"/>
      <c r="S75" s="114">
        <f t="shared" si="129"/>
        <v>129</v>
      </c>
      <c r="T75" s="114">
        <f t="shared" si="130"/>
        <v>129</v>
      </c>
      <c r="U75" s="120">
        <v>322.0</v>
      </c>
      <c r="V75" s="114">
        <f t="shared" si="131"/>
        <v>62</v>
      </c>
      <c r="W75" s="114">
        <f t="shared" si="132"/>
        <v>62</v>
      </c>
      <c r="X75" s="120">
        <v>267.0</v>
      </c>
      <c r="Y75" s="114">
        <f t="shared" si="133"/>
        <v>7</v>
      </c>
      <c r="Z75" s="114">
        <f t="shared" si="134"/>
        <v>7</v>
      </c>
      <c r="AA75" s="120">
        <v>306.0</v>
      </c>
      <c r="AB75" s="114">
        <f t="shared" si="137"/>
        <v>26</v>
      </c>
      <c r="AC75" s="114">
        <f t="shared" si="138"/>
        <v>26</v>
      </c>
      <c r="AD75" s="120">
        <v>45.0</v>
      </c>
      <c r="AE75" s="114">
        <f>ABS($AE$1-AD75)</f>
        <v>3</v>
      </c>
      <c r="AF75" s="114">
        <f>IF(AE75&gt;180, 360-AE75, AE75)</f>
        <v>3</v>
      </c>
      <c r="AG75" s="81"/>
      <c r="AH75" s="81">
        <v>90.0</v>
      </c>
      <c r="AI75" s="82">
        <f t="shared" si="145"/>
        <v>90</v>
      </c>
      <c r="AJ75" s="81"/>
      <c r="AK75" s="81">
        <v>90.0</v>
      </c>
      <c r="AL75" s="82">
        <f t="shared" si="146"/>
        <v>90</v>
      </c>
      <c r="AM75" s="116">
        <f t="shared" si="135"/>
        <v>56.58333333</v>
      </c>
      <c r="AN75" s="116">
        <f t="shared" si="136"/>
        <v>55.48866933</v>
      </c>
    </row>
    <row r="76" ht="15.75" customHeight="1">
      <c r="A76" s="123">
        <v>70.0</v>
      </c>
      <c r="B76" s="112">
        <v>118.0</v>
      </c>
      <c r="C76" s="114">
        <f>ABS($AB$1-B76)</f>
        <v>162</v>
      </c>
      <c r="D76" s="114">
        <f t="shared" si="120"/>
        <v>162</v>
      </c>
      <c r="E76" s="112">
        <v>232.0</v>
      </c>
      <c r="F76" s="114">
        <f>ABS($AB$1-E76)</f>
        <v>48</v>
      </c>
      <c r="G76" s="114">
        <f t="shared" si="122"/>
        <v>48</v>
      </c>
      <c r="H76" s="112">
        <v>113.0</v>
      </c>
      <c r="I76" s="114">
        <f>ABS($AB$1-H76)</f>
        <v>167</v>
      </c>
      <c r="J76" s="114">
        <f t="shared" si="124"/>
        <v>167</v>
      </c>
      <c r="K76" s="112">
        <v>150.0</v>
      </c>
      <c r="L76" s="114">
        <f>ABS($AB$1-K76)</f>
        <v>130</v>
      </c>
      <c r="M76" s="114">
        <f t="shared" si="126"/>
        <v>130</v>
      </c>
      <c r="N76" s="112">
        <v>311.0</v>
      </c>
      <c r="O76" s="114">
        <f>ABS($AB$1-N76)</f>
        <v>31</v>
      </c>
      <c r="P76" s="114">
        <f t="shared" si="128"/>
        <v>31</v>
      </c>
      <c r="Q76" s="112">
        <v>220.0</v>
      </c>
      <c r="R76" s="124"/>
      <c r="S76" s="114">
        <f t="shared" si="129"/>
        <v>113</v>
      </c>
      <c r="T76" s="114">
        <f t="shared" si="130"/>
        <v>113</v>
      </c>
      <c r="U76" s="112">
        <v>322.0</v>
      </c>
      <c r="V76" s="114">
        <f>ABS($AB$1-U76)</f>
        <v>42</v>
      </c>
      <c r="W76" s="114">
        <f t="shared" si="132"/>
        <v>42</v>
      </c>
      <c r="X76" s="112">
        <v>242.0</v>
      </c>
      <c r="Y76" s="114">
        <f>ABS($AB$1-X76)</f>
        <v>38</v>
      </c>
      <c r="Z76" s="114">
        <f t="shared" si="134"/>
        <v>38</v>
      </c>
      <c r="AA76" s="112">
        <v>303.0</v>
      </c>
      <c r="AB76" s="114">
        <f t="shared" si="137"/>
        <v>23</v>
      </c>
      <c r="AC76" s="114">
        <f t="shared" si="138"/>
        <v>23</v>
      </c>
      <c r="AD76" s="81"/>
      <c r="AE76" s="81">
        <v>90.0</v>
      </c>
      <c r="AF76" s="82">
        <f>IF(AE76&gt;180, 360-AE76, AE76)</f>
        <v>90</v>
      </c>
      <c r="AG76" s="81"/>
      <c r="AH76" s="81">
        <v>90.0</v>
      </c>
      <c r="AI76" s="82">
        <f t="shared" si="145"/>
        <v>90</v>
      </c>
      <c r="AJ76" s="81"/>
      <c r="AK76" s="81">
        <v>90.0</v>
      </c>
      <c r="AL76" s="82">
        <f t="shared" si="146"/>
        <v>90</v>
      </c>
      <c r="AM76" s="116">
        <f t="shared" si="135"/>
        <v>85.33333333</v>
      </c>
      <c r="AN76" s="116">
        <f t="shared" si="136"/>
        <v>50.20201614</v>
      </c>
    </row>
    <row r="77" ht="15.75" customHeight="1">
      <c r="A77" s="111">
        <v>71.0</v>
      </c>
      <c r="B77" s="112">
        <v>43.0</v>
      </c>
      <c r="C77" s="113">
        <f t="shared" ref="C77:C95" si="147">ABS($C$1-B77)</f>
        <v>80</v>
      </c>
      <c r="D77" s="114">
        <f t="shared" si="120"/>
        <v>80</v>
      </c>
      <c r="E77" s="112">
        <v>267.0</v>
      </c>
      <c r="F77" s="114">
        <f t="shared" ref="F77:F95" si="148">ABS($F$1-E77)</f>
        <v>30</v>
      </c>
      <c r="G77" s="114">
        <f t="shared" si="122"/>
        <v>30</v>
      </c>
      <c r="H77" s="112">
        <v>72.0</v>
      </c>
      <c r="I77" s="114">
        <f t="shared" ref="I77:I95" si="149">ABS($I$1-H77)</f>
        <v>11</v>
      </c>
      <c r="J77" s="114">
        <f t="shared" si="124"/>
        <v>11</v>
      </c>
      <c r="K77" s="112">
        <v>213.0</v>
      </c>
      <c r="L77" s="114">
        <f t="shared" ref="L77:L95" si="150">ABS($L$1-K77)</f>
        <v>106</v>
      </c>
      <c r="M77" s="114">
        <f t="shared" si="126"/>
        <v>106</v>
      </c>
      <c r="N77" s="112">
        <v>272.0</v>
      </c>
      <c r="O77" s="114">
        <f t="shared" ref="O77:O81" si="151">ABS($O$1-N77)</f>
        <v>37</v>
      </c>
      <c r="P77" s="114">
        <f t="shared" si="128"/>
        <v>37</v>
      </c>
      <c r="Q77" s="112">
        <v>199.0</v>
      </c>
      <c r="R77" s="115"/>
      <c r="S77" s="114">
        <f t="shared" si="129"/>
        <v>134</v>
      </c>
      <c r="T77" s="114">
        <f t="shared" si="130"/>
        <v>134</v>
      </c>
      <c r="U77" s="112">
        <v>319.0</v>
      </c>
      <c r="V77" s="114">
        <f t="shared" ref="V77:V81" si="152">ABS($V$1-U77)</f>
        <v>59</v>
      </c>
      <c r="W77" s="114">
        <f t="shared" si="132"/>
        <v>59</v>
      </c>
      <c r="X77" s="112">
        <v>318.0</v>
      </c>
      <c r="Y77" s="114">
        <f t="shared" ref="Y77:Y81" si="153">ABS($Y$1-X77)</f>
        <v>58</v>
      </c>
      <c r="Z77" s="114">
        <f t="shared" si="134"/>
        <v>58</v>
      </c>
      <c r="AA77" s="112">
        <v>316.0</v>
      </c>
      <c r="AB77" s="114">
        <f t="shared" si="137"/>
        <v>36</v>
      </c>
      <c r="AC77" s="114">
        <f t="shared" si="138"/>
        <v>36</v>
      </c>
      <c r="AD77" s="112">
        <v>49.0</v>
      </c>
      <c r="AE77" s="114">
        <f t="shared" ref="AE77:AE81" si="154">ABS($AE$1-AD77)</f>
        <v>1</v>
      </c>
      <c r="AF77" s="114">
        <f t="shared" ref="AF77:AF81" si="155">IF(AE77&gt;180, 360-AE77, AE77)</f>
        <v>1</v>
      </c>
      <c r="AG77" s="81"/>
      <c r="AH77" s="81">
        <v>90.0</v>
      </c>
      <c r="AI77" s="82">
        <f t="shared" si="145"/>
        <v>90</v>
      </c>
      <c r="AJ77" s="81"/>
      <c r="AK77" s="81">
        <v>90.0</v>
      </c>
      <c r="AL77" s="82">
        <f t="shared" si="146"/>
        <v>90</v>
      </c>
      <c r="AM77" s="116">
        <f t="shared" si="135"/>
        <v>61</v>
      </c>
      <c r="AN77" s="116">
        <f t="shared" si="136"/>
        <v>40.08173467</v>
      </c>
    </row>
    <row r="78" ht="15.75" customHeight="1">
      <c r="A78" s="111">
        <v>72.0</v>
      </c>
      <c r="B78" s="112">
        <v>217.0</v>
      </c>
      <c r="C78" s="113">
        <f t="shared" si="147"/>
        <v>94</v>
      </c>
      <c r="D78" s="114">
        <f t="shared" si="120"/>
        <v>94</v>
      </c>
      <c r="E78" s="112">
        <v>218.0</v>
      </c>
      <c r="F78" s="114">
        <f t="shared" si="148"/>
        <v>19</v>
      </c>
      <c r="G78" s="114">
        <f t="shared" si="122"/>
        <v>19</v>
      </c>
      <c r="H78" s="112">
        <v>141.0</v>
      </c>
      <c r="I78" s="114">
        <f t="shared" si="149"/>
        <v>58</v>
      </c>
      <c r="J78" s="114">
        <f t="shared" si="124"/>
        <v>58</v>
      </c>
      <c r="K78" s="112">
        <v>163.0</v>
      </c>
      <c r="L78" s="114">
        <f t="shared" si="150"/>
        <v>156</v>
      </c>
      <c r="M78" s="114">
        <f t="shared" si="126"/>
        <v>156</v>
      </c>
      <c r="N78" s="112">
        <v>310.0</v>
      </c>
      <c r="O78" s="114">
        <f t="shared" si="151"/>
        <v>75</v>
      </c>
      <c r="P78" s="114">
        <f t="shared" si="128"/>
        <v>75</v>
      </c>
      <c r="Q78" s="112">
        <v>216.0</v>
      </c>
      <c r="R78" s="115"/>
      <c r="S78" s="114">
        <f t="shared" si="129"/>
        <v>117</v>
      </c>
      <c r="T78" s="114">
        <f t="shared" si="130"/>
        <v>117</v>
      </c>
      <c r="U78" s="112">
        <v>330.0</v>
      </c>
      <c r="V78" s="114">
        <f t="shared" si="152"/>
        <v>70</v>
      </c>
      <c r="W78" s="114">
        <f t="shared" si="132"/>
        <v>70</v>
      </c>
      <c r="X78" s="112">
        <v>214.0</v>
      </c>
      <c r="Y78" s="114">
        <f t="shared" si="153"/>
        <v>46</v>
      </c>
      <c r="Z78" s="114">
        <f t="shared" si="134"/>
        <v>46</v>
      </c>
      <c r="AA78" s="112">
        <v>278.0</v>
      </c>
      <c r="AB78" s="114">
        <f t="shared" si="137"/>
        <v>2</v>
      </c>
      <c r="AC78" s="114">
        <f t="shared" si="138"/>
        <v>2</v>
      </c>
      <c r="AD78" s="112">
        <v>87.0</v>
      </c>
      <c r="AE78" s="114">
        <f t="shared" si="154"/>
        <v>39</v>
      </c>
      <c r="AF78" s="114">
        <f t="shared" si="155"/>
        <v>39</v>
      </c>
      <c r="AG78" s="112">
        <v>30.0</v>
      </c>
      <c r="AH78" s="114">
        <f t="shared" ref="AH78:AH81" si="156">ABS($AH$1-AG78)</f>
        <v>4</v>
      </c>
      <c r="AI78" s="114">
        <f t="shared" ref="AI78:AI81" si="157">IF(AH78&gt;180, 360-AH78, AH78)</f>
        <v>4</v>
      </c>
      <c r="AJ78" s="81"/>
      <c r="AK78" s="81">
        <v>90.0</v>
      </c>
      <c r="AL78" s="82">
        <f t="shared" si="146"/>
        <v>90</v>
      </c>
      <c r="AM78" s="116">
        <f t="shared" si="135"/>
        <v>64.16666667</v>
      </c>
      <c r="AN78" s="116">
        <f t="shared" si="136"/>
        <v>46.18113218</v>
      </c>
    </row>
    <row r="79" ht="15.75" customHeight="1">
      <c r="A79" s="111">
        <v>73.0</v>
      </c>
      <c r="B79" s="112">
        <v>133.0</v>
      </c>
      <c r="C79" s="113">
        <f t="shared" si="147"/>
        <v>10</v>
      </c>
      <c r="D79" s="114">
        <f t="shared" si="120"/>
        <v>10</v>
      </c>
      <c r="E79" s="112">
        <v>237.0</v>
      </c>
      <c r="F79" s="114">
        <f t="shared" si="148"/>
        <v>0</v>
      </c>
      <c r="G79" s="114">
        <f t="shared" si="122"/>
        <v>0</v>
      </c>
      <c r="H79" s="112">
        <v>88.0</v>
      </c>
      <c r="I79" s="114">
        <f t="shared" si="149"/>
        <v>5</v>
      </c>
      <c r="J79" s="114">
        <f t="shared" si="124"/>
        <v>5</v>
      </c>
      <c r="K79" s="112">
        <v>152.0</v>
      </c>
      <c r="L79" s="114">
        <f t="shared" si="150"/>
        <v>167</v>
      </c>
      <c r="M79" s="114">
        <f t="shared" si="126"/>
        <v>167</v>
      </c>
      <c r="N79" s="112">
        <v>321.0</v>
      </c>
      <c r="O79" s="114">
        <f t="shared" si="151"/>
        <v>86</v>
      </c>
      <c r="P79" s="114">
        <f t="shared" si="128"/>
        <v>86</v>
      </c>
      <c r="Q79" s="112">
        <v>232.0</v>
      </c>
      <c r="R79" s="115"/>
      <c r="S79" s="114">
        <f t="shared" si="129"/>
        <v>101</v>
      </c>
      <c r="T79" s="114">
        <f t="shared" si="130"/>
        <v>101</v>
      </c>
      <c r="U79" s="112">
        <v>329.0</v>
      </c>
      <c r="V79" s="114">
        <f t="shared" si="152"/>
        <v>69</v>
      </c>
      <c r="W79" s="114">
        <f t="shared" si="132"/>
        <v>69</v>
      </c>
      <c r="X79" s="112">
        <v>228.0</v>
      </c>
      <c r="Y79" s="114">
        <f t="shared" si="153"/>
        <v>32</v>
      </c>
      <c r="Z79" s="114">
        <f t="shared" si="134"/>
        <v>32</v>
      </c>
      <c r="AA79" s="112">
        <v>283.0</v>
      </c>
      <c r="AB79" s="114">
        <f t="shared" si="137"/>
        <v>3</v>
      </c>
      <c r="AC79" s="114">
        <f t="shared" si="138"/>
        <v>3</v>
      </c>
      <c r="AD79" s="112">
        <v>42.0</v>
      </c>
      <c r="AE79" s="114">
        <f t="shared" si="154"/>
        <v>6</v>
      </c>
      <c r="AF79" s="114">
        <f t="shared" si="155"/>
        <v>6</v>
      </c>
      <c r="AG79" s="112">
        <v>32.0</v>
      </c>
      <c r="AH79" s="114">
        <f t="shared" si="156"/>
        <v>6</v>
      </c>
      <c r="AI79" s="114">
        <f t="shared" si="157"/>
        <v>6</v>
      </c>
      <c r="AJ79" s="112">
        <v>139.0</v>
      </c>
      <c r="AK79" s="114">
        <f t="shared" ref="AK79:AK81" si="158">ABS($AK$1-AJ79)</f>
        <v>11</v>
      </c>
      <c r="AL79" s="114">
        <f t="shared" ref="AL79:AL81" si="159">IF(AK79&gt;180, 360-AK79, AK79)</f>
        <v>11</v>
      </c>
      <c r="AM79" s="116">
        <f t="shared" si="135"/>
        <v>41.33333333</v>
      </c>
      <c r="AN79" s="116">
        <f t="shared" si="136"/>
        <v>53.16925519</v>
      </c>
    </row>
    <row r="80" ht="15.75" customHeight="1">
      <c r="A80" s="111">
        <v>74.0</v>
      </c>
      <c r="B80" s="112">
        <v>229.0</v>
      </c>
      <c r="C80" s="113">
        <f t="shared" si="147"/>
        <v>106</v>
      </c>
      <c r="D80" s="114">
        <f t="shared" si="120"/>
        <v>106</v>
      </c>
      <c r="E80" s="112">
        <v>230.0</v>
      </c>
      <c r="F80" s="114">
        <f t="shared" si="148"/>
        <v>7</v>
      </c>
      <c r="G80" s="114">
        <f t="shared" si="122"/>
        <v>7</v>
      </c>
      <c r="H80" s="112">
        <v>48.0</v>
      </c>
      <c r="I80" s="114">
        <f t="shared" si="149"/>
        <v>35</v>
      </c>
      <c r="J80" s="114">
        <f t="shared" si="124"/>
        <v>35</v>
      </c>
      <c r="K80" s="112">
        <v>157.0</v>
      </c>
      <c r="L80" s="114">
        <f t="shared" si="150"/>
        <v>162</v>
      </c>
      <c r="M80" s="114">
        <f t="shared" si="126"/>
        <v>162</v>
      </c>
      <c r="N80" s="112">
        <v>318.0</v>
      </c>
      <c r="O80" s="114">
        <f t="shared" si="151"/>
        <v>83</v>
      </c>
      <c r="P80" s="114">
        <f t="shared" si="128"/>
        <v>83</v>
      </c>
      <c r="Q80" s="112">
        <v>207.0</v>
      </c>
      <c r="R80" s="115"/>
      <c r="S80" s="114">
        <f t="shared" si="129"/>
        <v>126</v>
      </c>
      <c r="T80" s="114">
        <f t="shared" si="130"/>
        <v>126</v>
      </c>
      <c r="U80" s="112">
        <v>311.0</v>
      </c>
      <c r="V80" s="114">
        <f t="shared" si="152"/>
        <v>51</v>
      </c>
      <c r="W80" s="114">
        <f t="shared" si="132"/>
        <v>51</v>
      </c>
      <c r="X80" s="112">
        <v>223.0</v>
      </c>
      <c r="Y80" s="114">
        <f t="shared" si="153"/>
        <v>37</v>
      </c>
      <c r="Z80" s="114">
        <f t="shared" si="134"/>
        <v>37</v>
      </c>
      <c r="AA80" s="112">
        <v>308.0</v>
      </c>
      <c r="AB80" s="114">
        <f t="shared" si="137"/>
        <v>28</v>
      </c>
      <c r="AC80" s="114">
        <f t="shared" si="138"/>
        <v>28</v>
      </c>
      <c r="AD80" s="112">
        <v>45.0</v>
      </c>
      <c r="AE80" s="114">
        <f t="shared" si="154"/>
        <v>3</v>
      </c>
      <c r="AF80" s="114">
        <f t="shared" si="155"/>
        <v>3</v>
      </c>
      <c r="AG80" s="112">
        <v>28.0</v>
      </c>
      <c r="AH80" s="114">
        <f t="shared" si="156"/>
        <v>2</v>
      </c>
      <c r="AI80" s="114">
        <f t="shared" si="157"/>
        <v>2</v>
      </c>
      <c r="AJ80" s="112">
        <v>148.0</v>
      </c>
      <c r="AK80" s="114">
        <f t="shared" si="158"/>
        <v>2</v>
      </c>
      <c r="AL80" s="114">
        <f t="shared" si="159"/>
        <v>2</v>
      </c>
      <c r="AM80" s="116">
        <f t="shared" si="135"/>
        <v>53.5</v>
      </c>
      <c r="AN80" s="116">
        <f t="shared" si="136"/>
        <v>53.88793085</v>
      </c>
    </row>
    <row r="81" ht="15.75" customHeight="1">
      <c r="A81" s="111">
        <v>75.0</v>
      </c>
      <c r="B81" s="112">
        <v>133.0</v>
      </c>
      <c r="C81" s="113">
        <f t="shared" si="147"/>
        <v>10</v>
      </c>
      <c r="D81" s="114">
        <f t="shared" si="120"/>
        <v>10</v>
      </c>
      <c r="E81" s="112">
        <v>224.0</v>
      </c>
      <c r="F81" s="114">
        <f t="shared" si="148"/>
        <v>13</v>
      </c>
      <c r="G81" s="114">
        <f t="shared" si="122"/>
        <v>13</v>
      </c>
      <c r="H81" s="112">
        <v>86.0</v>
      </c>
      <c r="I81" s="114">
        <f t="shared" si="149"/>
        <v>3</v>
      </c>
      <c r="J81" s="114">
        <f t="shared" si="124"/>
        <v>3</v>
      </c>
      <c r="K81" s="112">
        <v>155.0</v>
      </c>
      <c r="L81" s="114">
        <f t="shared" si="150"/>
        <v>164</v>
      </c>
      <c r="M81" s="114">
        <f t="shared" si="126"/>
        <v>164</v>
      </c>
      <c r="N81" s="112">
        <v>311.0</v>
      </c>
      <c r="O81" s="114">
        <f t="shared" si="151"/>
        <v>76</v>
      </c>
      <c r="P81" s="114">
        <f t="shared" si="128"/>
        <v>76</v>
      </c>
      <c r="Q81" s="112">
        <v>217.0</v>
      </c>
      <c r="R81" s="115"/>
      <c r="S81" s="114">
        <f t="shared" si="129"/>
        <v>116</v>
      </c>
      <c r="T81" s="114">
        <f t="shared" si="130"/>
        <v>116</v>
      </c>
      <c r="U81" s="112">
        <v>334.0</v>
      </c>
      <c r="V81" s="114">
        <f t="shared" si="152"/>
        <v>74</v>
      </c>
      <c r="W81" s="114">
        <f t="shared" si="132"/>
        <v>74</v>
      </c>
      <c r="X81" s="112">
        <v>268.0</v>
      </c>
      <c r="Y81" s="114">
        <f t="shared" si="153"/>
        <v>8</v>
      </c>
      <c r="Z81" s="114">
        <f t="shared" si="134"/>
        <v>8</v>
      </c>
      <c r="AA81" s="112">
        <v>310.0</v>
      </c>
      <c r="AB81" s="114">
        <f t="shared" si="137"/>
        <v>30</v>
      </c>
      <c r="AC81" s="114">
        <f t="shared" si="138"/>
        <v>30</v>
      </c>
      <c r="AD81" s="112">
        <v>50.0</v>
      </c>
      <c r="AE81" s="114">
        <f t="shared" si="154"/>
        <v>2</v>
      </c>
      <c r="AF81" s="114">
        <f t="shared" si="155"/>
        <v>2</v>
      </c>
      <c r="AG81" s="112">
        <v>24.0</v>
      </c>
      <c r="AH81" s="114">
        <f t="shared" si="156"/>
        <v>2</v>
      </c>
      <c r="AI81" s="114">
        <f t="shared" si="157"/>
        <v>2</v>
      </c>
      <c r="AJ81" s="112">
        <v>158.0</v>
      </c>
      <c r="AK81" s="114">
        <f t="shared" si="158"/>
        <v>8</v>
      </c>
      <c r="AL81" s="114">
        <f t="shared" si="159"/>
        <v>8</v>
      </c>
      <c r="AM81" s="116">
        <f t="shared" si="135"/>
        <v>42.16666667</v>
      </c>
      <c r="AN81" s="116">
        <f t="shared" si="136"/>
        <v>53.58227884</v>
      </c>
    </row>
    <row r="82" ht="15.75" customHeight="1">
      <c r="A82" s="111">
        <v>76.0</v>
      </c>
      <c r="B82" s="112">
        <v>315.0</v>
      </c>
      <c r="C82" s="113">
        <f t="shared" si="147"/>
        <v>192</v>
      </c>
      <c r="D82" s="114">
        <f t="shared" si="120"/>
        <v>168</v>
      </c>
      <c r="E82" s="112">
        <v>127.0</v>
      </c>
      <c r="F82" s="114">
        <f t="shared" si="148"/>
        <v>110</v>
      </c>
      <c r="G82" s="114">
        <f t="shared" si="122"/>
        <v>110</v>
      </c>
      <c r="H82" s="112">
        <v>71.0</v>
      </c>
      <c r="I82" s="114">
        <f t="shared" si="149"/>
        <v>12</v>
      </c>
      <c r="J82" s="114">
        <f t="shared" si="124"/>
        <v>12</v>
      </c>
      <c r="K82" s="112">
        <v>163.0</v>
      </c>
      <c r="L82" s="114">
        <f t="shared" si="150"/>
        <v>156</v>
      </c>
      <c r="M82" s="114">
        <f t="shared" si="126"/>
        <v>156</v>
      </c>
      <c r="N82" s="81"/>
      <c r="O82" s="81">
        <v>90.0</v>
      </c>
      <c r="P82" s="82">
        <f>IF(O82&gt;180, 360-O82, O82)</f>
        <v>90</v>
      </c>
      <c r="Q82" s="81"/>
      <c r="R82" s="81">
        <v>90.0</v>
      </c>
      <c r="S82" s="82">
        <f>IF(R82&gt;180, 360-R82, R82)</f>
        <v>90</v>
      </c>
      <c r="T82" s="81"/>
      <c r="U82" s="81"/>
      <c r="V82" s="81">
        <v>90.0</v>
      </c>
      <c r="W82" s="82">
        <f>IF(V82&gt;180, 360-V82, V82)</f>
        <v>90</v>
      </c>
      <c r="X82" s="81"/>
      <c r="Y82" s="81">
        <v>90.0</v>
      </c>
      <c r="Z82" s="82">
        <f>IF(Y82&gt;180, 360-Y82, Y82)</f>
        <v>90</v>
      </c>
      <c r="AA82" s="81"/>
      <c r="AB82" s="81">
        <v>90.0</v>
      </c>
      <c r="AC82" s="82">
        <f>IF(AB82&gt;180, 360-AB82, AB82)</f>
        <v>90</v>
      </c>
      <c r="AD82" s="81"/>
      <c r="AE82" s="81">
        <v>90.0</v>
      </c>
      <c r="AF82" s="82">
        <f>IF(AE82&gt;180, 360-AE82, AE82)</f>
        <v>90</v>
      </c>
      <c r="AG82" s="81"/>
      <c r="AH82" s="81">
        <v>90.0</v>
      </c>
      <c r="AI82" s="82">
        <f>IF(AH82&gt;180, 360-AH82, AH82)</f>
        <v>90</v>
      </c>
      <c r="AJ82" s="81"/>
      <c r="AK82" s="81">
        <v>90.0</v>
      </c>
      <c r="AL82" s="82">
        <f>IF(AK82&gt;180, 360-AK82, AK82)</f>
        <v>90</v>
      </c>
      <c r="AM82" s="116">
        <f t="shared" si="135"/>
        <v>97.81818182</v>
      </c>
      <c r="AN82" s="116">
        <f t="shared" si="136"/>
        <v>40.31331835</v>
      </c>
    </row>
    <row r="83" ht="15.75" customHeight="1">
      <c r="A83" s="111">
        <v>77.0</v>
      </c>
      <c r="B83" s="112">
        <v>226.0</v>
      </c>
      <c r="C83" s="113">
        <f t="shared" si="147"/>
        <v>103</v>
      </c>
      <c r="D83" s="114">
        <f t="shared" si="120"/>
        <v>103</v>
      </c>
      <c r="E83" s="112">
        <v>268.0</v>
      </c>
      <c r="F83" s="114">
        <f t="shared" si="148"/>
        <v>31</v>
      </c>
      <c r="G83" s="114">
        <f t="shared" si="122"/>
        <v>31</v>
      </c>
      <c r="H83" s="112">
        <v>310.0</v>
      </c>
      <c r="I83" s="114">
        <f t="shared" si="149"/>
        <v>227</v>
      </c>
      <c r="J83" s="114">
        <f t="shared" si="124"/>
        <v>133</v>
      </c>
      <c r="K83" s="112">
        <v>159.0</v>
      </c>
      <c r="L83" s="114">
        <f t="shared" si="150"/>
        <v>160</v>
      </c>
      <c r="M83" s="114">
        <f t="shared" si="126"/>
        <v>160</v>
      </c>
      <c r="N83" s="112">
        <v>109.0</v>
      </c>
      <c r="O83" s="114">
        <f t="shared" ref="O83:O95" si="160">ABS($O$1-N83)</f>
        <v>126</v>
      </c>
      <c r="P83" s="114">
        <f t="shared" ref="P83:P95" si="161">IF(O83&gt;180, 360-O83, O83)</f>
        <v>126</v>
      </c>
      <c r="Q83" s="112">
        <v>204.0</v>
      </c>
      <c r="R83" s="115"/>
      <c r="S83" s="114">
        <f t="shared" ref="S83:S95" si="162">ABS($S$1-Q83)</f>
        <v>129</v>
      </c>
      <c r="T83" s="114">
        <f t="shared" ref="T83:T95" si="163">IF(S83&gt;180, 360-S83, S83)</f>
        <v>129</v>
      </c>
      <c r="U83" s="112">
        <v>325.0</v>
      </c>
      <c r="V83" s="114">
        <f t="shared" ref="V83:V95" si="164">ABS($V$1-U83)</f>
        <v>65</v>
      </c>
      <c r="W83" s="114">
        <f t="shared" ref="W83:W95" si="165">IF(V83&gt;180, 360-V83, V83)</f>
        <v>65</v>
      </c>
      <c r="X83" s="112">
        <v>218.0</v>
      </c>
      <c r="Y83" s="114">
        <f t="shared" ref="Y83:Y95" si="166">ABS($Y$1-X83)</f>
        <v>42</v>
      </c>
      <c r="Z83" s="114">
        <f t="shared" ref="Z83:Z95" si="167">IF(Y83&gt;180, 360-Y83, Y83)</f>
        <v>42</v>
      </c>
      <c r="AA83" s="112">
        <v>160.0</v>
      </c>
      <c r="AB83" s="114">
        <f t="shared" ref="AB83:AB94" si="168">ABS($AB$1-AA83)</f>
        <v>120</v>
      </c>
      <c r="AC83" s="114">
        <f t="shared" ref="AC83:AC94" si="169">IF(AB83&gt;180, 360-AB83, AB83)</f>
        <v>120</v>
      </c>
      <c r="AD83" s="112">
        <v>55.0</v>
      </c>
      <c r="AE83" s="114">
        <f t="shared" ref="AE83:AE95" si="170">ABS($AE$1-AD83)</f>
        <v>7</v>
      </c>
      <c r="AF83" s="114">
        <f t="shared" ref="AF83:AF95" si="171">IF(AE83&gt;180, 360-AE83, AE83)</f>
        <v>7</v>
      </c>
      <c r="AG83" s="112">
        <v>35.0</v>
      </c>
      <c r="AH83" s="114">
        <f t="shared" ref="AH83:AH92" si="172">ABS($AH$1-AG83)</f>
        <v>9</v>
      </c>
      <c r="AI83" s="114">
        <f t="shared" ref="AI83:AI92" si="173">IF(AH83&gt;180, 360-AH83, AH83)</f>
        <v>9</v>
      </c>
      <c r="AJ83" s="112">
        <v>165.0</v>
      </c>
      <c r="AK83" s="114">
        <f t="shared" ref="AK83:AK91" si="174">ABS($AK$1-AJ83)</f>
        <v>15</v>
      </c>
      <c r="AL83" s="114">
        <f t="shared" ref="AL83:AL91" si="175">IF(AK83&gt;180, 360-AK83, AK83)</f>
        <v>15</v>
      </c>
      <c r="AM83" s="116">
        <f t="shared" si="135"/>
        <v>78.33333333</v>
      </c>
      <c r="AN83" s="116">
        <f t="shared" si="136"/>
        <v>55.99242373</v>
      </c>
    </row>
    <row r="84" ht="15.75" customHeight="1">
      <c r="A84" s="111">
        <v>78.0</v>
      </c>
      <c r="B84" s="112">
        <v>118.0</v>
      </c>
      <c r="C84" s="113">
        <f t="shared" si="147"/>
        <v>5</v>
      </c>
      <c r="D84" s="114">
        <f t="shared" si="120"/>
        <v>5</v>
      </c>
      <c r="E84" s="112">
        <v>229.0</v>
      </c>
      <c r="F84" s="114">
        <f t="shared" si="148"/>
        <v>8</v>
      </c>
      <c r="G84" s="114">
        <f t="shared" si="122"/>
        <v>8</v>
      </c>
      <c r="H84" s="112">
        <v>82.0</v>
      </c>
      <c r="I84" s="114">
        <f t="shared" si="149"/>
        <v>1</v>
      </c>
      <c r="J84" s="114">
        <f t="shared" si="124"/>
        <v>1</v>
      </c>
      <c r="K84" s="112">
        <v>143.0</v>
      </c>
      <c r="L84" s="114">
        <f t="shared" si="150"/>
        <v>176</v>
      </c>
      <c r="M84" s="114">
        <f t="shared" si="126"/>
        <v>176</v>
      </c>
      <c r="N84" s="112">
        <v>321.0</v>
      </c>
      <c r="O84" s="114">
        <f t="shared" si="160"/>
        <v>86</v>
      </c>
      <c r="P84" s="114">
        <f t="shared" si="161"/>
        <v>86</v>
      </c>
      <c r="Q84" s="112">
        <v>224.0</v>
      </c>
      <c r="R84" s="115"/>
      <c r="S84" s="114">
        <f t="shared" si="162"/>
        <v>109</v>
      </c>
      <c r="T84" s="114">
        <f t="shared" si="163"/>
        <v>109</v>
      </c>
      <c r="U84" s="112">
        <v>326.0</v>
      </c>
      <c r="V84" s="114">
        <f t="shared" si="164"/>
        <v>66</v>
      </c>
      <c r="W84" s="114">
        <f t="shared" si="165"/>
        <v>66</v>
      </c>
      <c r="X84" s="112">
        <v>258.0</v>
      </c>
      <c r="Y84" s="114">
        <f t="shared" si="166"/>
        <v>2</v>
      </c>
      <c r="Z84" s="114">
        <f t="shared" si="167"/>
        <v>2</v>
      </c>
      <c r="AA84" s="112">
        <v>272.0</v>
      </c>
      <c r="AB84" s="114">
        <f t="shared" si="168"/>
        <v>8</v>
      </c>
      <c r="AC84" s="114">
        <f t="shared" si="169"/>
        <v>8</v>
      </c>
      <c r="AD84" s="112">
        <v>46.0</v>
      </c>
      <c r="AE84" s="114">
        <f t="shared" si="170"/>
        <v>2</v>
      </c>
      <c r="AF84" s="114">
        <f t="shared" si="171"/>
        <v>2</v>
      </c>
      <c r="AG84" s="112">
        <v>32.0</v>
      </c>
      <c r="AH84" s="114">
        <f t="shared" si="172"/>
        <v>6</v>
      </c>
      <c r="AI84" s="114">
        <f t="shared" si="173"/>
        <v>6</v>
      </c>
      <c r="AJ84" s="112">
        <v>138.0</v>
      </c>
      <c r="AK84" s="114">
        <f t="shared" si="174"/>
        <v>12</v>
      </c>
      <c r="AL84" s="114">
        <f t="shared" si="175"/>
        <v>12</v>
      </c>
      <c r="AM84" s="116">
        <f t="shared" si="135"/>
        <v>40.08333333</v>
      </c>
      <c r="AN84" s="116">
        <f t="shared" si="136"/>
        <v>56.94568119</v>
      </c>
    </row>
    <row r="85" ht="15.75" customHeight="1">
      <c r="A85" s="111">
        <v>79.0</v>
      </c>
      <c r="B85" s="112">
        <v>104.0</v>
      </c>
      <c r="C85" s="113">
        <f t="shared" si="147"/>
        <v>19</v>
      </c>
      <c r="D85" s="114">
        <f t="shared" si="120"/>
        <v>19</v>
      </c>
      <c r="E85" s="112">
        <v>239.0</v>
      </c>
      <c r="F85" s="114">
        <f t="shared" si="148"/>
        <v>2</v>
      </c>
      <c r="G85" s="114">
        <f t="shared" si="122"/>
        <v>2</v>
      </c>
      <c r="H85" s="112">
        <v>68.0</v>
      </c>
      <c r="I85" s="114">
        <f t="shared" si="149"/>
        <v>15</v>
      </c>
      <c r="J85" s="114">
        <f t="shared" si="124"/>
        <v>15</v>
      </c>
      <c r="K85" s="112">
        <v>157.0</v>
      </c>
      <c r="L85" s="114">
        <f t="shared" si="150"/>
        <v>162</v>
      </c>
      <c r="M85" s="114">
        <f t="shared" si="126"/>
        <v>162</v>
      </c>
      <c r="N85" s="112">
        <v>324.0</v>
      </c>
      <c r="O85" s="114">
        <f t="shared" si="160"/>
        <v>89</v>
      </c>
      <c r="P85" s="114">
        <f t="shared" si="161"/>
        <v>89</v>
      </c>
      <c r="Q85" s="112">
        <v>230.0</v>
      </c>
      <c r="R85" s="115"/>
      <c r="S85" s="114">
        <f t="shared" si="162"/>
        <v>103</v>
      </c>
      <c r="T85" s="114">
        <f t="shared" si="163"/>
        <v>103</v>
      </c>
      <c r="U85" s="112">
        <v>320.0</v>
      </c>
      <c r="V85" s="114">
        <f t="shared" si="164"/>
        <v>60</v>
      </c>
      <c r="W85" s="114">
        <f t="shared" si="165"/>
        <v>60</v>
      </c>
      <c r="X85" s="112">
        <v>242.0</v>
      </c>
      <c r="Y85" s="114">
        <f t="shared" si="166"/>
        <v>18</v>
      </c>
      <c r="Z85" s="114">
        <f t="shared" si="167"/>
        <v>18</v>
      </c>
      <c r="AA85" s="112">
        <v>323.0</v>
      </c>
      <c r="AB85" s="114">
        <f t="shared" si="168"/>
        <v>43</v>
      </c>
      <c r="AC85" s="114">
        <f t="shared" si="169"/>
        <v>43</v>
      </c>
      <c r="AD85" s="112">
        <v>50.0</v>
      </c>
      <c r="AE85" s="114">
        <f t="shared" si="170"/>
        <v>2</v>
      </c>
      <c r="AF85" s="114">
        <f t="shared" si="171"/>
        <v>2</v>
      </c>
      <c r="AG85" s="112">
        <v>32.0</v>
      </c>
      <c r="AH85" s="114">
        <f t="shared" si="172"/>
        <v>6</v>
      </c>
      <c r="AI85" s="114">
        <f t="shared" si="173"/>
        <v>6</v>
      </c>
      <c r="AJ85" s="112">
        <v>139.0</v>
      </c>
      <c r="AK85" s="114">
        <f t="shared" si="174"/>
        <v>11</v>
      </c>
      <c r="AL85" s="114">
        <f t="shared" si="175"/>
        <v>11</v>
      </c>
      <c r="AM85" s="116">
        <f t="shared" si="135"/>
        <v>44.16666667</v>
      </c>
      <c r="AN85" s="116">
        <f t="shared" si="136"/>
        <v>50.35299636</v>
      </c>
    </row>
    <row r="86" ht="15.75" customHeight="1">
      <c r="A86" s="111">
        <v>80.0</v>
      </c>
      <c r="B86" s="112">
        <v>104.0</v>
      </c>
      <c r="C86" s="113">
        <f t="shared" si="147"/>
        <v>19</v>
      </c>
      <c r="D86" s="114">
        <f t="shared" si="120"/>
        <v>19</v>
      </c>
      <c r="E86" s="112">
        <v>227.0</v>
      </c>
      <c r="F86" s="114">
        <f t="shared" si="148"/>
        <v>10</v>
      </c>
      <c r="G86" s="114">
        <f t="shared" si="122"/>
        <v>10</v>
      </c>
      <c r="H86" s="112">
        <v>65.0</v>
      </c>
      <c r="I86" s="114">
        <f t="shared" si="149"/>
        <v>18</v>
      </c>
      <c r="J86" s="114">
        <f t="shared" si="124"/>
        <v>18</v>
      </c>
      <c r="K86" s="112">
        <v>135.0</v>
      </c>
      <c r="L86" s="114">
        <f t="shared" si="150"/>
        <v>184</v>
      </c>
      <c r="M86" s="114">
        <f t="shared" si="126"/>
        <v>176</v>
      </c>
      <c r="N86" s="112">
        <v>333.0</v>
      </c>
      <c r="O86" s="114">
        <f t="shared" si="160"/>
        <v>98</v>
      </c>
      <c r="P86" s="114">
        <f t="shared" si="161"/>
        <v>98</v>
      </c>
      <c r="Q86" s="112">
        <v>256.0</v>
      </c>
      <c r="R86" s="115"/>
      <c r="S86" s="114">
        <f t="shared" si="162"/>
        <v>77</v>
      </c>
      <c r="T86" s="114">
        <f t="shared" si="163"/>
        <v>77</v>
      </c>
      <c r="U86" s="112">
        <v>324.0</v>
      </c>
      <c r="V86" s="114">
        <f t="shared" si="164"/>
        <v>64</v>
      </c>
      <c r="W86" s="114">
        <f t="shared" si="165"/>
        <v>64</v>
      </c>
      <c r="X86" s="112">
        <v>267.0</v>
      </c>
      <c r="Y86" s="114">
        <f t="shared" si="166"/>
        <v>7</v>
      </c>
      <c r="Z86" s="114">
        <f t="shared" si="167"/>
        <v>7</v>
      </c>
      <c r="AA86" s="112">
        <v>284.0</v>
      </c>
      <c r="AB86" s="114">
        <f t="shared" si="168"/>
        <v>4</v>
      </c>
      <c r="AC86" s="114">
        <f t="shared" si="169"/>
        <v>4</v>
      </c>
      <c r="AD86" s="112">
        <v>45.0</v>
      </c>
      <c r="AE86" s="114">
        <f t="shared" si="170"/>
        <v>3</v>
      </c>
      <c r="AF86" s="114">
        <f t="shared" si="171"/>
        <v>3</v>
      </c>
      <c r="AG86" s="112">
        <v>26.0</v>
      </c>
      <c r="AH86" s="114">
        <f t="shared" si="172"/>
        <v>0</v>
      </c>
      <c r="AI86" s="114">
        <f t="shared" si="173"/>
        <v>0</v>
      </c>
      <c r="AJ86" s="112">
        <v>148.0</v>
      </c>
      <c r="AK86" s="114">
        <f t="shared" si="174"/>
        <v>2</v>
      </c>
      <c r="AL86" s="114">
        <f t="shared" si="175"/>
        <v>2</v>
      </c>
      <c r="AM86" s="116">
        <f t="shared" si="135"/>
        <v>39.83333333</v>
      </c>
      <c r="AN86" s="116">
        <f t="shared" si="136"/>
        <v>54.29520878</v>
      </c>
    </row>
    <row r="87" ht="15.75" customHeight="1">
      <c r="A87" s="111">
        <v>81.0</v>
      </c>
      <c r="B87" s="112">
        <v>126.0</v>
      </c>
      <c r="C87" s="113">
        <f t="shared" si="147"/>
        <v>3</v>
      </c>
      <c r="D87" s="114">
        <f t="shared" si="120"/>
        <v>3</v>
      </c>
      <c r="E87" s="112">
        <v>232.0</v>
      </c>
      <c r="F87" s="114">
        <f t="shared" si="148"/>
        <v>5</v>
      </c>
      <c r="G87" s="114">
        <f t="shared" si="122"/>
        <v>5</v>
      </c>
      <c r="H87" s="112">
        <v>89.0</v>
      </c>
      <c r="I87" s="114">
        <f t="shared" si="149"/>
        <v>6</v>
      </c>
      <c r="J87" s="114">
        <f t="shared" si="124"/>
        <v>6</v>
      </c>
      <c r="K87" s="112">
        <v>149.0</v>
      </c>
      <c r="L87" s="114">
        <f t="shared" si="150"/>
        <v>170</v>
      </c>
      <c r="M87" s="114">
        <f t="shared" si="126"/>
        <v>170</v>
      </c>
      <c r="N87" s="112">
        <v>297.0</v>
      </c>
      <c r="O87" s="114">
        <f t="shared" si="160"/>
        <v>62</v>
      </c>
      <c r="P87" s="114">
        <f t="shared" si="161"/>
        <v>62</v>
      </c>
      <c r="Q87" s="112">
        <v>222.0</v>
      </c>
      <c r="R87" s="115"/>
      <c r="S87" s="114">
        <f t="shared" si="162"/>
        <v>111</v>
      </c>
      <c r="T87" s="114">
        <f t="shared" si="163"/>
        <v>111</v>
      </c>
      <c r="U87" s="112">
        <v>308.0</v>
      </c>
      <c r="V87" s="114">
        <f t="shared" si="164"/>
        <v>48</v>
      </c>
      <c r="W87" s="114">
        <f t="shared" si="165"/>
        <v>48</v>
      </c>
      <c r="X87" s="112">
        <v>260.0</v>
      </c>
      <c r="Y87" s="114">
        <f t="shared" si="166"/>
        <v>0</v>
      </c>
      <c r="Z87" s="114">
        <f t="shared" si="167"/>
        <v>0</v>
      </c>
      <c r="AA87" s="112">
        <v>288.0</v>
      </c>
      <c r="AB87" s="114">
        <f t="shared" si="168"/>
        <v>8</v>
      </c>
      <c r="AC87" s="114">
        <f t="shared" si="169"/>
        <v>8</v>
      </c>
      <c r="AD87" s="112">
        <v>63.0</v>
      </c>
      <c r="AE87" s="114">
        <f t="shared" si="170"/>
        <v>15</v>
      </c>
      <c r="AF87" s="114">
        <f t="shared" si="171"/>
        <v>15</v>
      </c>
      <c r="AG87" s="112">
        <v>31.0</v>
      </c>
      <c r="AH87" s="114">
        <f t="shared" si="172"/>
        <v>5</v>
      </c>
      <c r="AI87" s="114">
        <f t="shared" si="173"/>
        <v>5</v>
      </c>
      <c r="AJ87" s="112">
        <v>137.0</v>
      </c>
      <c r="AK87" s="114">
        <f t="shared" si="174"/>
        <v>13</v>
      </c>
      <c r="AL87" s="114">
        <f t="shared" si="175"/>
        <v>13</v>
      </c>
      <c r="AM87" s="116">
        <f t="shared" si="135"/>
        <v>37.16666667</v>
      </c>
      <c r="AN87" s="116">
        <f t="shared" si="136"/>
        <v>53.38170155</v>
      </c>
    </row>
    <row r="88" ht="15.75" customHeight="1">
      <c r="A88" s="111">
        <v>82.0</v>
      </c>
      <c r="B88" s="112">
        <v>140.0</v>
      </c>
      <c r="C88" s="113">
        <f t="shared" si="147"/>
        <v>17</v>
      </c>
      <c r="D88" s="114">
        <f t="shared" si="120"/>
        <v>17</v>
      </c>
      <c r="E88" s="112">
        <v>223.0</v>
      </c>
      <c r="F88" s="114">
        <f t="shared" si="148"/>
        <v>14</v>
      </c>
      <c r="G88" s="114">
        <f t="shared" si="122"/>
        <v>14</v>
      </c>
      <c r="H88" s="112">
        <v>93.0</v>
      </c>
      <c r="I88" s="114">
        <f t="shared" si="149"/>
        <v>10</v>
      </c>
      <c r="J88" s="114">
        <f t="shared" si="124"/>
        <v>10</v>
      </c>
      <c r="K88" s="112">
        <v>154.0</v>
      </c>
      <c r="L88" s="114">
        <f t="shared" si="150"/>
        <v>165</v>
      </c>
      <c r="M88" s="114">
        <f t="shared" si="126"/>
        <v>165</v>
      </c>
      <c r="N88" s="112">
        <v>324.0</v>
      </c>
      <c r="O88" s="114">
        <f t="shared" si="160"/>
        <v>89</v>
      </c>
      <c r="P88" s="114">
        <f t="shared" si="161"/>
        <v>89</v>
      </c>
      <c r="Q88" s="112">
        <v>231.0</v>
      </c>
      <c r="R88" s="115"/>
      <c r="S88" s="114">
        <f t="shared" si="162"/>
        <v>102</v>
      </c>
      <c r="T88" s="114">
        <f t="shared" si="163"/>
        <v>102</v>
      </c>
      <c r="U88" s="112">
        <v>331.0</v>
      </c>
      <c r="V88" s="114">
        <f t="shared" si="164"/>
        <v>71</v>
      </c>
      <c r="W88" s="114">
        <f t="shared" si="165"/>
        <v>71</v>
      </c>
      <c r="X88" s="112">
        <v>263.0</v>
      </c>
      <c r="Y88" s="114">
        <f t="shared" si="166"/>
        <v>3</v>
      </c>
      <c r="Z88" s="114">
        <f t="shared" si="167"/>
        <v>3</v>
      </c>
      <c r="AA88" s="112">
        <v>303.0</v>
      </c>
      <c r="AB88" s="114">
        <f t="shared" si="168"/>
        <v>23</v>
      </c>
      <c r="AC88" s="114">
        <f t="shared" si="169"/>
        <v>23</v>
      </c>
      <c r="AD88" s="112">
        <v>40.0</v>
      </c>
      <c r="AE88" s="114">
        <f t="shared" si="170"/>
        <v>8</v>
      </c>
      <c r="AF88" s="114">
        <f t="shared" si="171"/>
        <v>8</v>
      </c>
      <c r="AG88" s="112">
        <v>33.0</v>
      </c>
      <c r="AH88" s="114">
        <f t="shared" si="172"/>
        <v>7</v>
      </c>
      <c r="AI88" s="114">
        <f t="shared" si="173"/>
        <v>7</v>
      </c>
      <c r="AJ88" s="112">
        <v>157.0</v>
      </c>
      <c r="AK88" s="114">
        <f t="shared" si="174"/>
        <v>7</v>
      </c>
      <c r="AL88" s="114">
        <f t="shared" si="175"/>
        <v>7</v>
      </c>
      <c r="AM88" s="116">
        <f t="shared" si="135"/>
        <v>43</v>
      </c>
      <c r="AN88" s="116">
        <f t="shared" si="136"/>
        <v>51.95102589</v>
      </c>
    </row>
    <row r="89" ht="15.75" customHeight="1">
      <c r="A89" s="111">
        <v>83.0</v>
      </c>
      <c r="B89" s="112">
        <v>140.0</v>
      </c>
      <c r="C89" s="113">
        <f t="shared" si="147"/>
        <v>17</v>
      </c>
      <c r="D89" s="114">
        <f t="shared" si="120"/>
        <v>17</v>
      </c>
      <c r="E89" s="112">
        <v>221.0</v>
      </c>
      <c r="F89" s="114">
        <f t="shared" si="148"/>
        <v>16</v>
      </c>
      <c r="G89" s="114">
        <f t="shared" si="122"/>
        <v>16</v>
      </c>
      <c r="H89" s="112">
        <v>90.0</v>
      </c>
      <c r="I89" s="114">
        <f t="shared" si="149"/>
        <v>7</v>
      </c>
      <c r="J89" s="114">
        <f t="shared" si="124"/>
        <v>7</v>
      </c>
      <c r="K89" s="112">
        <v>159.0</v>
      </c>
      <c r="L89" s="114">
        <f t="shared" si="150"/>
        <v>160</v>
      </c>
      <c r="M89" s="114">
        <f t="shared" si="126"/>
        <v>160</v>
      </c>
      <c r="N89" s="112">
        <v>320.0</v>
      </c>
      <c r="O89" s="114">
        <f t="shared" si="160"/>
        <v>85</v>
      </c>
      <c r="P89" s="114">
        <f t="shared" si="161"/>
        <v>85</v>
      </c>
      <c r="Q89" s="112">
        <v>221.0</v>
      </c>
      <c r="R89" s="115"/>
      <c r="S89" s="114">
        <f t="shared" si="162"/>
        <v>112</v>
      </c>
      <c r="T89" s="114">
        <f t="shared" si="163"/>
        <v>112</v>
      </c>
      <c r="U89" s="112">
        <v>325.0</v>
      </c>
      <c r="V89" s="114">
        <f t="shared" si="164"/>
        <v>65</v>
      </c>
      <c r="W89" s="114">
        <f t="shared" si="165"/>
        <v>65</v>
      </c>
      <c r="X89" s="112">
        <v>229.0</v>
      </c>
      <c r="Y89" s="114">
        <f t="shared" si="166"/>
        <v>31</v>
      </c>
      <c r="Z89" s="114">
        <f t="shared" si="167"/>
        <v>31</v>
      </c>
      <c r="AA89" s="112">
        <v>296.0</v>
      </c>
      <c r="AB89" s="114">
        <f t="shared" si="168"/>
        <v>16</v>
      </c>
      <c r="AC89" s="114">
        <f t="shared" si="169"/>
        <v>16</v>
      </c>
      <c r="AD89" s="112">
        <v>62.0</v>
      </c>
      <c r="AE89" s="114">
        <f t="shared" si="170"/>
        <v>14</v>
      </c>
      <c r="AF89" s="114">
        <f t="shared" si="171"/>
        <v>14</v>
      </c>
      <c r="AG89" s="112">
        <v>27.0</v>
      </c>
      <c r="AH89" s="114">
        <f t="shared" si="172"/>
        <v>1</v>
      </c>
      <c r="AI89" s="114">
        <f t="shared" si="173"/>
        <v>1</v>
      </c>
      <c r="AJ89" s="112">
        <v>155.0</v>
      </c>
      <c r="AK89" s="114">
        <f t="shared" si="174"/>
        <v>5</v>
      </c>
      <c r="AL89" s="114">
        <f t="shared" si="175"/>
        <v>5</v>
      </c>
      <c r="AM89" s="116">
        <f t="shared" si="135"/>
        <v>44.08333333</v>
      </c>
      <c r="AN89" s="116">
        <f t="shared" si="136"/>
        <v>50.72825702</v>
      </c>
    </row>
    <row r="90" ht="15.75" customHeight="1">
      <c r="A90" s="111">
        <v>84.0</v>
      </c>
      <c r="B90" s="112">
        <v>133.0</v>
      </c>
      <c r="C90" s="113">
        <f t="shared" si="147"/>
        <v>10</v>
      </c>
      <c r="D90" s="114">
        <f t="shared" si="120"/>
        <v>10</v>
      </c>
      <c r="E90" s="112">
        <v>229.0</v>
      </c>
      <c r="F90" s="114">
        <f t="shared" si="148"/>
        <v>8</v>
      </c>
      <c r="G90" s="114">
        <f t="shared" si="122"/>
        <v>8</v>
      </c>
      <c r="H90" s="112">
        <v>50.0</v>
      </c>
      <c r="I90" s="114">
        <f t="shared" si="149"/>
        <v>33</v>
      </c>
      <c r="J90" s="114">
        <f t="shared" si="124"/>
        <v>33</v>
      </c>
      <c r="K90" s="112">
        <v>168.0</v>
      </c>
      <c r="L90" s="114">
        <f t="shared" si="150"/>
        <v>151</v>
      </c>
      <c r="M90" s="114">
        <f t="shared" si="126"/>
        <v>151</v>
      </c>
      <c r="N90" s="112">
        <v>95.0</v>
      </c>
      <c r="O90" s="114">
        <f t="shared" si="160"/>
        <v>140</v>
      </c>
      <c r="P90" s="114">
        <f t="shared" si="161"/>
        <v>140</v>
      </c>
      <c r="Q90" s="112">
        <v>218.0</v>
      </c>
      <c r="R90" s="115"/>
      <c r="S90" s="114">
        <f t="shared" si="162"/>
        <v>115</v>
      </c>
      <c r="T90" s="114">
        <f t="shared" si="163"/>
        <v>115</v>
      </c>
      <c r="U90" s="112">
        <v>320.0</v>
      </c>
      <c r="V90" s="114">
        <f t="shared" si="164"/>
        <v>60</v>
      </c>
      <c r="W90" s="114">
        <f t="shared" si="165"/>
        <v>60</v>
      </c>
      <c r="X90" s="112">
        <v>300.0</v>
      </c>
      <c r="Y90" s="114">
        <f t="shared" si="166"/>
        <v>40</v>
      </c>
      <c r="Z90" s="114">
        <f t="shared" si="167"/>
        <v>40</v>
      </c>
      <c r="AA90" s="112">
        <v>316.0</v>
      </c>
      <c r="AB90" s="114">
        <f t="shared" si="168"/>
        <v>36</v>
      </c>
      <c r="AC90" s="114">
        <f t="shared" si="169"/>
        <v>36</v>
      </c>
      <c r="AD90" s="112">
        <v>40.0</v>
      </c>
      <c r="AE90" s="114">
        <f t="shared" si="170"/>
        <v>8</v>
      </c>
      <c r="AF90" s="114">
        <f t="shared" si="171"/>
        <v>8</v>
      </c>
      <c r="AG90" s="112">
        <v>50.0</v>
      </c>
      <c r="AH90" s="114">
        <f t="shared" si="172"/>
        <v>24</v>
      </c>
      <c r="AI90" s="114">
        <f t="shared" si="173"/>
        <v>24</v>
      </c>
      <c r="AJ90" s="112">
        <v>146.0</v>
      </c>
      <c r="AK90" s="114">
        <f t="shared" si="174"/>
        <v>4</v>
      </c>
      <c r="AL90" s="114">
        <f t="shared" si="175"/>
        <v>4</v>
      </c>
      <c r="AM90" s="116">
        <f t="shared" si="135"/>
        <v>52.41666667</v>
      </c>
      <c r="AN90" s="116">
        <f t="shared" si="136"/>
        <v>53.13868362</v>
      </c>
    </row>
    <row r="91" ht="15.75" customHeight="1">
      <c r="A91" s="111">
        <v>85.0</v>
      </c>
      <c r="B91" s="112">
        <v>138.0</v>
      </c>
      <c r="C91" s="113">
        <f t="shared" si="147"/>
        <v>15</v>
      </c>
      <c r="D91" s="114">
        <f t="shared" si="120"/>
        <v>15</v>
      </c>
      <c r="E91" s="112">
        <v>232.0</v>
      </c>
      <c r="F91" s="114">
        <f t="shared" si="148"/>
        <v>5</v>
      </c>
      <c r="G91" s="114">
        <f t="shared" si="122"/>
        <v>5</v>
      </c>
      <c r="H91" s="112">
        <v>65.0</v>
      </c>
      <c r="I91" s="114">
        <f t="shared" si="149"/>
        <v>18</v>
      </c>
      <c r="J91" s="114">
        <f t="shared" si="124"/>
        <v>18</v>
      </c>
      <c r="K91" s="112">
        <v>143.0</v>
      </c>
      <c r="L91" s="114">
        <f t="shared" si="150"/>
        <v>176</v>
      </c>
      <c r="M91" s="114">
        <f t="shared" si="126"/>
        <v>176</v>
      </c>
      <c r="N91" s="112">
        <v>321.0</v>
      </c>
      <c r="O91" s="114">
        <f t="shared" si="160"/>
        <v>86</v>
      </c>
      <c r="P91" s="114">
        <f t="shared" si="161"/>
        <v>86</v>
      </c>
      <c r="Q91" s="112">
        <v>218.0</v>
      </c>
      <c r="R91" s="115"/>
      <c r="S91" s="114">
        <f t="shared" si="162"/>
        <v>115</v>
      </c>
      <c r="T91" s="114">
        <f t="shared" si="163"/>
        <v>115</v>
      </c>
      <c r="U91" s="112">
        <v>322.0</v>
      </c>
      <c r="V91" s="114">
        <f t="shared" si="164"/>
        <v>62</v>
      </c>
      <c r="W91" s="114">
        <f t="shared" si="165"/>
        <v>62</v>
      </c>
      <c r="X91" s="112">
        <v>226.0</v>
      </c>
      <c r="Y91" s="114">
        <f t="shared" si="166"/>
        <v>34</v>
      </c>
      <c r="Z91" s="114">
        <f t="shared" si="167"/>
        <v>34</v>
      </c>
      <c r="AA91" s="112">
        <v>259.0</v>
      </c>
      <c r="AB91" s="114">
        <f t="shared" si="168"/>
        <v>21</v>
      </c>
      <c r="AC91" s="114">
        <f t="shared" si="169"/>
        <v>21</v>
      </c>
      <c r="AD91" s="112">
        <v>50.0</v>
      </c>
      <c r="AE91" s="114">
        <f t="shared" si="170"/>
        <v>2</v>
      </c>
      <c r="AF91" s="114">
        <f t="shared" si="171"/>
        <v>2</v>
      </c>
      <c r="AG91" s="112">
        <v>32.0</v>
      </c>
      <c r="AH91" s="114">
        <f t="shared" si="172"/>
        <v>6</v>
      </c>
      <c r="AI91" s="114">
        <f t="shared" si="173"/>
        <v>6</v>
      </c>
      <c r="AJ91" s="112">
        <v>143.0</v>
      </c>
      <c r="AK91" s="114">
        <f t="shared" si="174"/>
        <v>7</v>
      </c>
      <c r="AL91" s="114">
        <f t="shared" si="175"/>
        <v>7</v>
      </c>
      <c r="AM91" s="116">
        <f t="shared" si="135"/>
        <v>45.58333333</v>
      </c>
      <c r="AN91" s="116">
        <f t="shared" si="136"/>
        <v>54.57848116</v>
      </c>
    </row>
    <row r="92" ht="15.75" customHeight="1">
      <c r="A92" s="111">
        <v>86.0</v>
      </c>
      <c r="B92" s="112">
        <v>211.0</v>
      </c>
      <c r="C92" s="113">
        <f t="shared" si="147"/>
        <v>88</v>
      </c>
      <c r="D92" s="114">
        <f t="shared" si="120"/>
        <v>88</v>
      </c>
      <c r="E92" s="112">
        <v>217.0</v>
      </c>
      <c r="F92" s="114">
        <f t="shared" si="148"/>
        <v>20</v>
      </c>
      <c r="G92" s="114">
        <f t="shared" si="122"/>
        <v>20</v>
      </c>
      <c r="H92" s="112">
        <v>57.0</v>
      </c>
      <c r="I92" s="114">
        <f t="shared" si="149"/>
        <v>26</v>
      </c>
      <c r="J92" s="114">
        <f t="shared" si="124"/>
        <v>26</v>
      </c>
      <c r="K92" s="112">
        <v>151.0</v>
      </c>
      <c r="L92" s="114">
        <f t="shared" si="150"/>
        <v>168</v>
      </c>
      <c r="M92" s="114">
        <f t="shared" si="126"/>
        <v>168</v>
      </c>
      <c r="N92" s="112">
        <v>305.0</v>
      </c>
      <c r="O92" s="114">
        <f t="shared" si="160"/>
        <v>70</v>
      </c>
      <c r="P92" s="114">
        <f t="shared" si="161"/>
        <v>70</v>
      </c>
      <c r="Q92" s="112">
        <v>247.0</v>
      </c>
      <c r="R92" s="115"/>
      <c r="S92" s="114">
        <f t="shared" si="162"/>
        <v>86</v>
      </c>
      <c r="T92" s="114">
        <f t="shared" si="163"/>
        <v>86</v>
      </c>
      <c r="U92" s="112">
        <v>38.0</v>
      </c>
      <c r="V92" s="114">
        <f t="shared" si="164"/>
        <v>222</v>
      </c>
      <c r="W92" s="114">
        <f t="shared" si="165"/>
        <v>138</v>
      </c>
      <c r="X92" s="112">
        <v>224.0</v>
      </c>
      <c r="Y92" s="114">
        <f t="shared" si="166"/>
        <v>36</v>
      </c>
      <c r="Z92" s="114">
        <f t="shared" si="167"/>
        <v>36</v>
      </c>
      <c r="AA92" s="112">
        <v>238.0</v>
      </c>
      <c r="AB92" s="114">
        <f t="shared" si="168"/>
        <v>42</v>
      </c>
      <c r="AC92" s="114">
        <f t="shared" si="169"/>
        <v>42</v>
      </c>
      <c r="AD92" s="112">
        <v>138.0</v>
      </c>
      <c r="AE92" s="114">
        <f t="shared" si="170"/>
        <v>90</v>
      </c>
      <c r="AF92" s="114">
        <f t="shared" si="171"/>
        <v>90</v>
      </c>
      <c r="AG92" s="112">
        <v>39.0</v>
      </c>
      <c r="AH92" s="114">
        <f t="shared" si="172"/>
        <v>13</v>
      </c>
      <c r="AI92" s="114">
        <f t="shared" si="173"/>
        <v>13</v>
      </c>
      <c r="AJ92" s="81"/>
      <c r="AK92" s="81">
        <v>90.0</v>
      </c>
      <c r="AL92" s="82">
        <f t="shared" ref="AL92:AL94" si="176">IF(AK92&gt;180, 360-AK92, AK92)</f>
        <v>90</v>
      </c>
      <c r="AM92" s="116">
        <f t="shared" si="135"/>
        <v>72.25</v>
      </c>
      <c r="AN92" s="116">
        <f t="shared" si="136"/>
        <v>47.83708147</v>
      </c>
    </row>
    <row r="93" ht="15.75" customHeight="1">
      <c r="A93" s="111">
        <v>87.0</v>
      </c>
      <c r="B93" s="112">
        <v>135.0</v>
      </c>
      <c r="C93" s="113">
        <f t="shared" si="147"/>
        <v>12</v>
      </c>
      <c r="D93" s="114">
        <f t="shared" si="120"/>
        <v>12</v>
      </c>
      <c r="E93" s="112">
        <v>212.0</v>
      </c>
      <c r="F93" s="114">
        <f t="shared" si="148"/>
        <v>25</v>
      </c>
      <c r="G93" s="114">
        <f t="shared" si="122"/>
        <v>25</v>
      </c>
      <c r="H93" s="112">
        <v>180.0</v>
      </c>
      <c r="I93" s="114">
        <f t="shared" si="149"/>
        <v>97</v>
      </c>
      <c r="J93" s="114">
        <f t="shared" si="124"/>
        <v>97</v>
      </c>
      <c r="K93" s="112">
        <v>159.0</v>
      </c>
      <c r="L93" s="114">
        <f t="shared" si="150"/>
        <v>160</v>
      </c>
      <c r="M93" s="114">
        <f t="shared" si="126"/>
        <v>160</v>
      </c>
      <c r="N93" s="112">
        <v>322.0</v>
      </c>
      <c r="O93" s="114">
        <f t="shared" si="160"/>
        <v>87</v>
      </c>
      <c r="P93" s="114">
        <f t="shared" si="161"/>
        <v>87</v>
      </c>
      <c r="Q93" s="112">
        <v>208.0</v>
      </c>
      <c r="R93" s="115"/>
      <c r="S93" s="114">
        <f t="shared" si="162"/>
        <v>125</v>
      </c>
      <c r="T93" s="114">
        <f t="shared" si="163"/>
        <v>125</v>
      </c>
      <c r="U93" s="112">
        <v>318.0</v>
      </c>
      <c r="V93" s="114">
        <f t="shared" si="164"/>
        <v>58</v>
      </c>
      <c r="W93" s="114">
        <f t="shared" si="165"/>
        <v>58</v>
      </c>
      <c r="X93" s="112">
        <v>201.0</v>
      </c>
      <c r="Y93" s="114">
        <f t="shared" si="166"/>
        <v>59</v>
      </c>
      <c r="Z93" s="114">
        <f t="shared" si="167"/>
        <v>59</v>
      </c>
      <c r="AA93" s="112">
        <v>310.0</v>
      </c>
      <c r="AB93" s="114">
        <f t="shared" si="168"/>
        <v>30</v>
      </c>
      <c r="AC93" s="114">
        <f t="shared" si="169"/>
        <v>30</v>
      </c>
      <c r="AD93" s="112">
        <v>82.0</v>
      </c>
      <c r="AE93" s="114">
        <f t="shared" si="170"/>
        <v>34</v>
      </c>
      <c r="AF93" s="114">
        <f t="shared" si="171"/>
        <v>34</v>
      </c>
      <c r="AG93" s="81"/>
      <c r="AH93" s="81">
        <v>90.0</v>
      </c>
      <c r="AI93" s="82">
        <f t="shared" ref="AI93:AI94" si="177">IF(AH93&gt;180, 360-AH93, AH93)</f>
        <v>90</v>
      </c>
      <c r="AJ93" s="81"/>
      <c r="AK93" s="81">
        <v>90.0</v>
      </c>
      <c r="AL93" s="82">
        <f t="shared" si="176"/>
        <v>90</v>
      </c>
      <c r="AM93" s="116">
        <f t="shared" si="135"/>
        <v>72.25</v>
      </c>
      <c r="AN93" s="116">
        <f t="shared" si="136"/>
        <v>44.14052972</v>
      </c>
    </row>
    <row r="94" ht="15.75" customHeight="1">
      <c r="A94" s="111">
        <v>88.0</v>
      </c>
      <c r="B94" s="112">
        <v>298.0</v>
      </c>
      <c r="C94" s="113">
        <f t="shared" si="147"/>
        <v>175</v>
      </c>
      <c r="D94" s="114">
        <f t="shared" si="120"/>
        <v>175</v>
      </c>
      <c r="E94" s="112">
        <v>120.0</v>
      </c>
      <c r="F94" s="114">
        <f t="shared" si="148"/>
        <v>117</v>
      </c>
      <c r="G94" s="114">
        <f t="shared" si="122"/>
        <v>117</v>
      </c>
      <c r="H94" s="112">
        <v>49.0</v>
      </c>
      <c r="I94" s="114">
        <f t="shared" si="149"/>
        <v>34</v>
      </c>
      <c r="J94" s="114">
        <f t="shared" si="124"/>
        <v>34</v>
      </c>
      <c r="K94" s="112">
        <v>149.0</v>
      </c>
      <c r="L94" s="114">
        <f t="shared" si="150"/>
        <v>170</v>
      </c>
      <c r="M94" s="114">
        <f t="shared" si="126"/>
        <v>170</v>
      </c>
      <c r="N94" s="112">
        <v>280.0</v>
      </c>
      <c r="O94" s="114">
        <f t="shared" si="160"/>
        <v>45</v>
      </c>
      <c r="P94" s="114">
        <f t="shared" si="161"/>
        <v>45</v>
      </c>
      <c r="Q94" s="112">
        <v>252.0</v>
      </c>
      <c r="R94" s="115"/>
      <c r="S94" s="114">
        <f t="shared" si="162"/>
        <v>81</v>
      </c>
      <c r="T94" s="114">
        <f t="shared" si="163"/>
        <v>81</v>
      </c>
      <c r="U94" s="112">
        <v>282.0</v>
      </c>
      <c r="V94" s="114">
        <f t="shared" si="164"/>
        <v>22</v>
      </c>
      <c r="W94" s="114">
        <f t="shared" si="165"/>
        <v>22</v>
      </c>
      <c r="X94" s="112">
        <v>248.0</v>
      </c>
      <c r="Y94" s="114">
        <f t="shared" si="166"/>
        <v>12</v>
      </c>
      <c r="Z94" s="114">
        <f t="shared" si="167"/>
        <v>12</v>
      </c>
      <c r="AA94" s="112">
        <v>310.0</v>
      </c>
      <c r="AB94" s="114">
        <f t="shared" si="168"/>
        <v>30</v>
      </c>
      <c r="AC94" s="114">
        <f t="shared" si="169"/>
        <v>30</v>
      </c>
      <c r="AD94" s="112">
        <v>43.0</v>
      </c>
      <c r="AE94" s="114">
        <f t="shared" si="170"/>
        <v>5</v>
      </c>
      <c r="AF94" s="114">
        <f t="shared" si="171"/>
        <v>5</v>
      </c>
      <c r="AG94" s="81"/>
      <c r="AH94" s="81">
        <v>90.0</v>
      </c>
      <c r="AI94" s="82">
        <f t="shared" si="177"/>
        <v>90</v>
      </c>
      <c r="AJ94" s="81"/>
      <c r="AK94" s="81">
        <v>90.0</v>
      </c>
      <c r="AL94" s="82">
        <f t="shared" si="176"/>
        <v>90</v>
      </c>
      <c r="AM94" s="116">
        <f t="shared" si="135"/>
        <v>72.58333333</v>
      </c>
      <c r="AN94" s="116">
        <f t="shared" si="136"/>
        <v>58.37879181</v>
      </c>
    </row>
    <row r="95" ht="15.75" customHeight="1">
      <c r="A95" s="111">
        <v>89.0</v>
      </c>
      <c r="B95" s="112">
        <v>127.0</v>
      </c>
      <c r="C95" s="113">
        <f t="shared" si="147"/>
        <v>4</v>
      </c>
      <c r="D95" s="114">
        <f t="shared" si="120"/>
        <v>4</v>
      </c>
      <c r="E95" s="112">
        <v>219.0</v>
      </c>
      <c r="F95" s="114">
        <f t="shared" si="148"/>
        <v>18</v>
      </c>
      <c r="G95" s="114">
        <f t="shared" si="122"/>
        <v>18</v>
      </c>
      <c r="H95" s="112">
        <v>86.0</v>
      </c>
      <c r="I95" s="114">
        <f t="shared" si="149"/>
        <v>3</v>
      </c>
      <c r="J95" s="114">
        <f t="shared" si="124"/>
        <v>3</v>
      </c>
      <c r="K95" s="112">
        <v>149.0</v>
      </c>
      <c r="L95" s="114">
        <f t="shared" si="150"/>
        <v>170</v>
      </c>
      <c r="M95" s="114">
        <f t="shared" si="126"/>
        <v>170</v>
      </c>
      <c r="N95" s="112">
        <v>302.0</v>
      </c>
      <c r="O95" s="114">
        <f t="shared" si="160"/>
        <v>67</v>
      </c>
      <c r="P95" s="114">
        <f t="shared" si="161"/>
        <v>67</v>
      </c>
      <c r="Q95" s="112">
        <v>226.0</v>
      </c>
      <c r="R95" s="115"/>
      <c r="S95" s="114">
        <f t="shared" si="162"/>
        <v>107</v>
      </c>
      <c r="T95" s="114">
        <f t="shared" si="163"/>
        <v>107</v>
      </c>
      <c r="U95" s="112">
        <v>315.0</v>
      </c>
      <c r="V95" s="114">
        <f t="shared" si="164"/>
        <v>55</v>
      </c>
      <c r="W95" s="114">
        <f t="shared" si="165"/>
        <v>55</v>
      </c>
      <c r="X95" s="112">
        <v>254.0</v>
      </c>
      <c r="Y95" s="114">
        <f t="shared" si="166"/>
        <v>6</v>
      </c>
      <c r="Z95" s="114">
        <f t="shared" si="167"/>
        <v>6</v>
      </c>
      <c r="AA95" s="112">
        <v>293.0</v>
      </c>
      <c r="AB95" s="114">
        <f t="shared" ref="AB95:AC95" si="178">IF(AA95&gt;180, 360-AA95, AA95)</f>
        <v>67</v>
      </c>
      <c r="AC95" s="114">
        <f t="shared" si="178"/>
        <v>67</v>
      </c>
      <c r="AD95" s="112">
        <v>60.0</v>
      </c>
      <c r="AE95" s="114">
        <f t="shared" si="170"/>
        <v>12</v>
      </c>
      <c r="AF95" s="114">
        <f t="shared" si="171"/>
        <v>12</v>
      </c>
      <c r="AG95" s="112">
        <v>38.0</v>
      </c>
      <c r="AH95" s="114">
        <f>ABS($AH$1-AG95)</f>
        <v>12</v>
      </c>
      <c r="AI95" s="114">
        <f>IF(AH95&gt;180, 360-AH95, AH95)</f>
        <v>12</v>
      </c>
      <c r="AJ95" s="112">
        <v>147.0</v>
      </c>
      <c r="AK95" s="114">
        <f>ABS($AK$1-AJ95)</f>
        <v>3</v>
      </c>
      <c r="AL95" s="114">
        <f>IF(AK95&gt;180, 360-AK95, AK95)</f>
        <v>3</v>
      </c>
      <c r="AM95" s="116">
        <f t="shared" si="135"/>
        <v>43.66666667</v>
      </c>
      <c r="AN95" s="116">
        <f t="shared" si="136"/>
        <v>52.35600744</v>
      </c>
    </row>
    <row r="96" ht="15.75" customHeight="1">
      <c r="A96" s="111">
        <v>90.0</v>
      </c>
      <c r="B96" s="124"/>
      <c r="C96" s="125"/>
      <c r="D96" s="126"/>
      <c r="E96" s="124"/>
      <c r="F96" s="126"/>
      <c r="G96" s="126"/>
      <c r="H96" s="124"/>
      <c r="I96" s="126"/>
      <c r="J96" s="126"/>
      <c r="K96" s="124"/>
      <c r="L96" s="126"/>
      <c r="M96" s="126"/>
      <c r="N96" s="124"/>
      <c r="O96" s="126"/>
      <c r="P96" s="126"/>
      <c r="Q96" s="124"/>
      <c r="R96" s="124"/>
      <c r="S96" s="126"/>
      <c r="T96" s="126"/>
      <c r="U96" s="124"/>
      <c r="V96" s="126"/>
      <c r="W96" s="126"/>
      <c r="X96" s="124"/>
      <c r="Y96" s="126"/>
      <c r="Z96" s="126"/>
      <c r="AA96" s="124"/>
      <c r="AB96" s="126"/>
      <c r="AC96" s="126"/>
      <c r="AD96" s="124"/>
      <c r="AE96" s="126"/>
      <c r="AF96" s="126"/>
      <c r="AG96" s="124"/>
      <c r="AH96" s="126"/>
      <c r="AI96" s="126"/>
      <c r="AJ96" s="124"/>
      <c r="AK96" s="126"/>
      <c r="AL96" s="126"/>
      <c r="AM96" s="127"/>
      <c r="AN96" s="126"/>
    </row>
    <row r="97" ht="15.75" customHeight="1">
      <c r="A97" s="111">
        <v>91.0</v>
      </c>
      <c r="B97" s="112">
        <v>115.0</v>
      </c>
      <c r="C97" s="113">
        <f t="shared" ref="C97:C110" si="179">ABS($C$1-B97)</f>
        <v>8</v>
      </c>
      <c r="D97" s="114">
        <f t="shared" ref="D97:D119" si="180">IF(C97&gt;180, 360-C97, C97)</f>
        <v>8</v>
      </c>
      <c r="E97" s="112">
        <v>261.0</v>
      </c>
      <c r="F97" s="114">
        <f t="shared" ref="F97:F110" si="181">ABS($F$1-E97)</f>
        <v>24</v>
      </c>
      <c r="G97" s="114">
        <f t="shared" ref="G97:G119" si="182">IF(F97&gt;180, 360-F97, F97)</f>
        <v>24</v>
      </c>
      <c r="H97" s="112">
        <v>99.0</v>
      </c>
      <c r="I97" s="114">
        <f t="shared" ref="I97:I110" si="183">ABS($I$1-H97)</f>
        <v>16</v>
      </c>
      <c r="J97" s="114">
        <f t="shared" ref="J97:J119" si="184">IF(I97&gt;180, 360-I97, I97)</f>
        <v>16</v>
      </c>
      <c r="K97" s="112">
        <v>156.0</v>
      </c>
      <c r="L97" s="114">
        <f t="shared" ref="L97:L110" si="185">ABS($L$1-K97)</f>
        <v>163</v>
      </c>
      <c r="M97" s="114">
        <f t="shared" ref="M97:M119" si="186">IF(L97&gt;180, 360-L97, L97)</f>
        <v>163</v>
      </c>
      <c r="N97" s="112">
        <v>325.0</v>
      </c>
      <c r="O97" s="114">
        <f t="shared" ref="O97:O110" si="187">ABS($O$1-N97)</f>
        <v>90</v>
      </c>
      <c r="P97" s="114">
        <f t="shared" ref="P97:P119" si="188">IF(O97&gt;180, 360-O97, O97)</f>
        <v>90</v>
      </c>
      <c r="Q97" s="112">
        <v>256.0</v>
      </c>
      <c r="R97" s="115"/>
      <c r="S97" s="114">
        <f t="shared" ref="S97:S110" si="189">ABS($S$1-Q97)</f>
        <v>77</v>
      </c>
      <c r="T97" s="114">
        <f t="shared" ref="T97:T119" si="190">IF(S97&gt;180, 360-S97, S97)</f>
        <v>77</v>
      </c>
      <c r="U97" s="112">
        <v>326.0</v>
      </c>
      <c r="V97" s="114">
        <f t="shared" ref="V97:V110" si="191">ABS($V$1-U97)</f>
        <v>66</v>
      </c>
      <c r="W97" s="114">
        <f t="shared" ref="W97:W119" si="192">IF(V97&gt;180, 360-V97, V97)</f>
        <v>66</v>
      </c>
      <c r="X97" s="112">
        <v>257.0</v>
      </c>
      <c r="Y97" s="114">
        <f t="shared" ref="Y97:Y110" si="193">ABS($Y$1-X97)</f>
        <v>3</v>
      </c>
      <c r="Z97" s="114">
        <f t="shared" ref="Z97:Z110" si="194">IF(Y97&gt;180, 360-Y97, Y97)</f>
        <v>3</v>
      </c>
      <c r="AA97" s="112">
        <v>312.0</v>
      </c>
      <c r="AB97" s="114">
        <f t="shared" ref="AB97:AB110" si="195">ABS($AB$1-AA97)</f>
        <v>32</v>
      </c>
      <c r="AC97" s="114">
        <f t="shared" ref="AC97:AC119" si="196">IF(AB97&gt;180, 360-AB97, AB97)</f>
        <v>32</v>
      </c>
      <c r="AD97" s="112">
        <v>41.0</v>
      </c>
      <c r="AE97" s="114">
        <f t="shared" ref="AE97:AE110" si="197">ABS($AE$1-AD97)</f>
        <v>7</v>
      </c>
      <c r="AF97" s="114">
        <f t="shared" ref="AF97:AF110" si="198">IF(AE97&gt;180, 360-AE97, AE97)</f>
        <v>7</v>
      </c>
      <c r="AG97" s="112">
        <v>41.0</v>
      </c>
      <c r="AH97" s="114">
        <f t="shared" ref="AH97:AH103" si="199">ABS($AH$1-AG97)</f>
        <v>15</v>
      </c>
      <c r="AI97" s="114">
        <f t="shared" ref="AI97:AI103" si="200">IF(AH97&gt;180, 360-AH97, AH97)</f>
        <v>15</v>
      </c>
      <c r="AJ97" s="112">
        <v>144.0</v>
      </c>
      <c r="AK97" s="114">
        <f t="shared" ref="AK97:AK103" si="201">ABS($AK$1-AJ97)</f>
        <v>6</v>
      </c>
      <c r="AL97" s="114">
        <f t="shared" ref="AL97:AL103" si="202">IF(AK97&gt;180, 360-AK97, AK97)</f>
        <v>6</v>
      </c>
      <c r="AM97" s="116">
        <f t="shared" ref="AM97:AM110" si="203">AVERAGE(D97,G97,J97,M97,P97,T97,W97,Z97,AC97,AF97,AI97,AL97)</f>
        <v>42.25</v>
      </c>
      <c r="AN97" s="116">
        <f t="shared" ref="AN97:AN110" si="204">STDEV(D97,G97,J97,M97,P97,T97,W97,Z97,AC97,AF97,AI97,AL97)</f>
        <v>48.40384094</v>
      </c>
    </row>
    <row r="98" ht="15.75" customHeight="1">
      <c r="A98" s="111">
        <v>92.0</v>
      </c>
      <c r="B98" s="112">
        <v>110.0</v>
      </c>
      <c r="C98" s="113">
        <f t="shared" si="179"/>
        <v>13</v>
      </c>
      <c r="D98" s="114">
        <f t="shared" si="180"/>
        <v>13</v>
      </c>
      <c r="E98" s="112">
        <v>236.0</v>
      </c>
      <c r="F98" s="114">
        <f t="shared" si="181"/>
        <v>1</v>
      </c>
      <c r="G98" s="114">
        <f t="shared" si="182"/>
        <v>1</v>
      </c>
      <c r="H98" s="112">
        <v>90.0</v>
      </c>
      <c r="I98" s="114">
        <f t="shared" si="183"/>
        <v>7</v>
      </c>
      <c r="J98" s="114">
        <f t="shared" si="184"/>
        <v>7</v>
      </c>
      <c r="K98" s="112">
        <v>159.0</v>
      </c>
      <c r="L98" s="114">
        <f t="shared" si="185"/>
        <v>160</v>
      </c>
      <c r="M98" s="114">
        <f t="shared" si="186"/>
        <v>160</v>
      </c>
      <c r="N98" s="112">
        <v>260.0</v>
      </c>
      <c r="O98" s="114">
        <f t="shared" si="187"/>
        <v>25</v>
      </c>
      <c r="P98" s="114">
        <f t="shared" si="188"/>
        <v>25</v>
      </c>
      <c r="Q98" s="112">
        <v>203.0</v>
      </c>
      <c r="R98" s="115"/>
      <c r="S98" s="114">
        <f t="shared" si="189"/>
        <v>130</v>
      </c>
      <c r="T98" s="114">
        <f t="shared" si="190"/>
        <v>130</v>
      </c>
      <c r="U98" s="112">
        <v>324.0</v>
      </c>
      <c r="V98" s="114">
        <f t="shared" si="191"/>
        <v>64</v>
      </c>
      <c r="W98" s="114">
        <f t="shared" si="192"/>
        <v>64</v>
      </c>
      <c r="X98" s="112">
        <v>209.0</v>
      </c>
      <c r="Y98" s="114">
        <f t="shared" si="193"/>
        <v>51</v>
      </c>
      <c r="Z98" s="114">
        <f t="shared" si="194"/>
        <v>51</v>
      </c>
      <c r="AA98" s="112">
        <v>258.0</v>
      </c>
      <c r="AB98" s="114">
        <f t="shared" si="195"/>
        <v>22</v>
      </c>
      <c r="AC98" s="114">
        <f t="shared" si="196"/>
        <v>22</v>
      </c>
      <c r="AD98" s="112">
        <v>49.0</v>
      </c>
      <c r="AE98" s="114">
        <f t="shared" si="197"/>
        <v>1</v>
      </c>
      <c r="AF98" s="114">
        <f t="shared" si="198"/>
        <v>1</v>
      </c>
      <c r="AG98" s="112">
        <v>33.0</v>
      </c>
      <c r="AH98" s="114">
        <f t="shared" si="199"/>
        <v>7</v>
      </c>
      <c r="AI98" s="114">
        <f t="shared" si="200"/>
        <v>7</v>
      </c>
      <c r="AJ98" s="112">
        <v>153.0</v>
      </c>
      <c r="AK98" s="114">
        <f t="shared" si="201"/>
        <v>3</v>
      </c>
      <c r="AL98" s="114">
        <f t="shared" si="202"/>
        <v>3</v>
      </c>
      <c r="AM98" s="116">
        <f t="shared" si="203"/>
        <v>40.33333333</v>
      </c>
      <c r="AN98" s="116">
        <f t="shared" si="204"/>
        <v>53.14018054</v>
      </c>
    </row>
    <row r="99" ht="15.75" customHeight="1">
      <c r="A99" s="111">
        <v>93.0</v>
      </c>
      <c r="B99" s="112">
        <v>136.0</v>
      </c>
      <c r="C99" s="113">
        <f t="shared" si="179"/>
        <v>13</v>
      </c>
      <c r="D99" s="114">
        <f t="shared" si="180"/>
        <v>13</v>
      </c>
      <c r="E99" s="112">
        <v>223.0</v>
      </c>
      <c r="F99" s="114">
        <f t="shared" si="181"/>
        <v>14</v>
      </c>
      <c r="G99" s="114">
        <f t="shared" si="182"/>
        <v>14</v>
      </c>
      <c r="H99" s="112">
        <v>87.0</v>
      </c>
      <c r="I99" s="114">
        <f t="shared" si="183"/>
        <v>4</v>
      </c>
      <c r="J99" s="114">
        <f t="shared" si="184"/>
        <v>4</v>
      </c>
      <c r="K99" s="112">
        <v>146.0</v>
      </c>
      <c r="L99" s="114">
        <f t="shared" si="185"/>
        <v>173</v>
      </c>
      <c r="M99" s="114">
        <f t="shared" si="186"/>
        <v>173</v>
      </c>
      <c r="N99" s="112">
        <v>316.0</v>
      </c>
      <c r="O99" s="114">
        <f t="shared" si="187"/>
        <v>81</v>
      </c>
      <c r="P99" s="114">
        <f t="shared" si="188"/>
        <v>81</v>
      </c>
      <c r="Q99" s="112">
        <v>231.0</v>
      </c>
      <c r="R99" s="115"/>
      <c r="S99" s="114">
        <f t="shared" si="189"/>
        <v>102</v>
      </c>
      <c r="T99" s="114">
        <f t="shared" si="190"/>
        <v>102</v>
      </c>
      <c r="U99" s="112">
        <v>325.0</v>
      </c>
      <c r="V99" s="114">
        <f t="shared" si="191"/>
        <v>65</v>
      </c>
      <c r="W99" s="114">
        <f t="shared" si="192"/>
        <v>65</v>
      </c>
      <c r="X99" s="112">
        <v>247.0</v>
      </c>
      <c r="Y99" s="114">
        <f t="shared" si="193"/>
        <v>13</v>
      </c>
      <c r="Z99" s="114">
        <f t="shared" si="194"/>
        <v>13</v>
      </c>
      <c r="AA99" s="112">
        <v>264.0</v>
      </c>
      <c r="AB99" s="114">
        <f t="shared" si="195"/>
        <v>16</v>
      </c>
      <c r="AC99" s="114">
        <f t="shared" si="196"/>
        <v>16</v>
      </c>
      <c r="AD99" s="112">
        <v>40.0</v>
      </c>
      <c r="AE99" s="114">
        <f t="shared" si="197"/>
        <v>8</v>
      </c>
      <c r="AF99" s="114">
        <f t="shared" si="198"/>
        <v>8</v>
      </c>
      <c r="AG99" s="112">
        <v>30.0</v>
      </c>
      <c r="AH99" s="114">
        <f t="shared" si="199"/>
        <v>4</v>
      </c>
      <c r="AI99" s="114">
        <f t="shared" si="200"/>
        <v>4</v>
      </c>
      <c r="AJ99" s="112">
        <v>144.0</v>
      </c>
      <c r="AK99" s="114">
        <f t="shared" si="201"/>
        <v>6</v>
      </c>
      <c r="AL99" s="114">
        <f t="shared" si="202"/>
        <v>6</v>
      </c>
      <c r="AM99" s="116">
        <f t="shared" si="203"/>
        <v>41.58333333</v>
      </c>
      <c r="AN99" s="116">
        <f t="shared" si="204"/>
        <v>53.33506153</v>
      </c>
    </row>
    <row r="100" ht="15.75" customHeight="1">
      <c r="A100" s="111">
        <v>94.0</v>
      </c>
      <c r="B100" s="112">
        <v>138.0</v>
      </c>
      <c r="C100" s="113">
        <f t="shared" si="179"/>
        <v>15</v>
      </c>
      <c r="D100" s="114">
        <f t="shared" si="180"/>
        <v>15</v>
      </c>
      <c r="E100" s="112">
        <v>241.0</v>
      </c>
      <c r="F100" s="114">
        <f t="shared" si="181"/>
        <v>4</v>
      </c>
      <c r="G100" s="114">
        <f t="shared" si="182"/>
        <v>4</v>
      </c>
      <c r="H100" s="112">
        <v>243.0</v>
      </c>
      <c r="I100" s="114">
        <f t="shared" si="183"/>
        <v>160</v>
      </c>
      <c r="J100" s="114">
        <f t="shared" si="184"/>
        <v>160</v>
      </c>
      <c r="K100" s="112">
        <v>155.0</v>
      </c>
      <c r="L100" s="114">
        <f t="shared" si="185"/>
        <v>164</v>
      </c>
      <c r="M100" s="114">
        <f t="shared" si="186"/>
        <v>164</v>
      </c>
      <c r="N100" s="112">
        <v>311.0</v>
      </c>
      <c r="O100" s="114">
        <f t="shared" si="187"/>
        <v>76</v>
      </c>
      <c r="P100" s="114">
        <f t="shared" si="188"/>
        <v>76</v>
      </c>
      <c r="Q100" s="112">
        <v>229.0</v>
      </c>
      <c r="R100" s="115"/>
      <c r="S100" s="114">
        <f t="shared" si="189"/>
        <v>104</v>
      </c>
      <c r="T100" s="114">
        <f t="shared" si="190"/>
        <v>104</v>
      </c>
      <c r="U100" s="112">
        <v>305.0</v>
      </c>
      <c r="V100" s="114">
        <f t="shared" si="191"/>
        <v>45</v>
      </c>
      <c r="W100" s="114">
        <f t="shared" si="192"/>
        <v>45</v>
      </c>
      <c r="X100" s="112">
        <v>232.0</v>
      </c>
      <c r="Y100" s="114">
        <f t="shared" si="193"/>
        <v>28</v>
      </c>
      <c r="Z100" s="114">
        <f t="shared" si="194"/>
        <v>28</v>
      </c>
      <c r="AA100" s="112">
        <v>313.0</v>
      </c>
      <c r="AB100" s="114">
        <f t="shared" si="195"/>
        <v>33</v>
      </c>
      <c r="AC100" s="114">
        <f t="shared" si="196"/>
        <v>33</v>
      </c>
      <c r="AD100" s="112">
        <v>57.0</v>
      </c>
      <c r="AE100" s="114">
        <f t="shared" si="197"/>
        <v>9</v>
      </c>
      <c r="AF100" s="114">
        <f t="shared" si="198"/>
        <v>9</v>
      </c>
      <c r="AG100" s="112">
        <v>46.0</v>
      </c>
      <c r="AH100" s="114">
        <f t="shared" si="199"/>
        <v>20</v>
      </c>
      <c r="AI100" s="114">
        <f t="shared" si="200"/>
        <v>20</v>
      </c>
      <c r="AJ100" s="112">
        <v>150.0</v>
      </c>
      <c r="AK100" s="114">
        <f t="shared" si="201"/>
        <v>0</v>
      </c>
      <c r="AL100" s="114">
        <f t="shared" si="202"/>
        <v>0</v>
      </c>
      <c r="AM100" s="116">
        <f t="shared" si="203"/>
        <v>54.83333333</v>
      </c>
      <c r="AN100" s="116">
        <f t="shared" si="204"/>
        <v>58.48672473</v>
      </c>
    </row>
    <row r="101" ht="15.75" customHeight="1">
      <c r="A101" s="111">
        <v>95.0</v>
      </c>
      <c r="B101" s="112">
        <v>129.0</v>
      </c>
      <c r="C101" s="113">
        <f t="shared" si="179"/>
        <v>6</v>
      </c>
      <c r="D101" s="114">
        <f t="shared" si="180"/>
        <v>6</v>
      </c>
      <c r="E101" s="112">
        <v>225.0</v>
      </c>
      <c r="F101" s="114">
        <f t="shared" si="181"/>
        <v>12</v>
      </c>
      <c r="G101" s="114">
        <f t="shared" si="182"/>
        <v>12</v>
      </c>
      <c r="H101" s="112">
        <v>61.0</v>
      </c>
      <c r="I101" s="114">
        <f t="shared" si="183"/>
        <v>22</v>
      </c>
      <c r="J101" s="114">
        <f t="shared" si="184"/>
        <v>22</v>
      </c>
      <c r="K101" s="112">
        <v>155.0</v>
      </c>
      <c r="L101" s="114">
        <f t="shared" si="185"/>
        <v>164</v>
      </c>
      <c r="M101" s="114">
        <f t="shared" si="186"/>
        <v>164</v>
      </c>
      <c r="N101" s="112">
        <v>320.0</v>
      </c>
      <c r="O101" s="114">
        <f t="shared" si="187"/>
        <v>85</v>
      </c>
      <c r="P101" s="114">
        <f t="shared" si="188"/>
        <v>85</v>
      </c>
      <c r="Q101" s="112">
        <v>221.0</v>
      </c>
      <c r="R101" s="115"/>
      <c r="S101" s="114">
        <f t="shared" si="189"/>
        <v>112</v>
      </c>
      <c r="T101" s="114">
        <f t="shared" si="190"/>
        <v>112</v>
      </c>
      <c r="U101" s="112">
        <v>337.0</v>
      </c>
      <c r="V101" s="114">
        <f t="shared" si="191"/>
        <v>77</v>
      </c>
      <c r="W101" s="114">
        <f t="shared" si="192"/>
        <v>77</v>
      </c>
      <c r="X101" s="112">
        <v>241.0</v>
      </c>
      <c r="Y101" s="114">
        <f t="shared" si="193"/>
        <v>19</v>
      </c>
      <c r="Z101" s="114">
        <f t="shared" si="194"/>
        <v>19</v>
      </c>
      <c r="AA101" s="112">
        <v>314.0</v>
      </c>
      <c r="AB101" s="114">
        <f t="shared" si="195"/>
        <v>34</v>
      </c>
      <c r="AC101" s="114">
        <f t="shared" si="196"/>
        <v>34</v>
      </c>
      <c r="AD101" s="112">
        <v>56.0</v>
      </c>
      <c r="AE101" s="114">
        <f t="shared" si="197"/>
        <v>8</v>
      </c>
      <c r="AF101" s="114">
        <f t="shared" si="198"/>
        <v>8</v>
      </c>
      <c r="AG101" s="112">
        <v>27.0</v>
      </c>
      <c r="AH101" s="114">
        <f t="shared" si="199"/>
        <v>1</v>
      </c>
      <c r="AI101" s="114">
        <f t="shared" si="200"/>
        <v>1</v>
      </c>
      <c r="AJ101" s="112">
        <v>137.0</v>
      </c>
      <c r="AK101" s="114">
        <f t="shared" si="201"/>
        <v>13</v>
      </c>
      <c r="AL101" s="114">
        <f t="shared" si="202"/>
        <v>13</v>
      </c>
      <c r="AM101" s="116">
        <f t="shared" si="203"/>
        <v>46.08333333</v>
      </c>
      <c r="AN101" s="116">
        <f t="shared" si="204"/>
        <v>51.80813964</v>
      </c>
    </row>
    <row r="102" ht="15.75" customHeight="1">
      <c r="A102" s="111">
        <v>96.0</v>
      </c>
      <c r="B102" s="120">
        <v>157.0</v>
      </c>
      <c r="C102" s="121">
        <f t="shared" si="179"/>
        <v>34</v>
      </c>
      <c r="D102" s="114">
        <f t="shared" si="180"/>
        <v>34</v>
      </c>
      <c r="E102" s="120">
        <v>226.0</v>
      </c>
      <c r="F102" s="114">
        <f t="shared" si="181"/>
        <v>11</v>
      </c>
      <c r="G102" s="114">
        <f t="shared" si="182"/>
        <v>11</v>
      </c>
      <c r="H102" s="120">
        <v>63.0</v>
      </c>
      <c r="I102" s="114">
        <f t="shared" si="183"/>
        <v>20</v>
      </c>
      <c r="J102" s="114">
        <f t="shared" si="184"/>
        <v>20</v>
      </c>
      <c r="K102" s="120">
        <v>175.0</v>
      </c>
      <c r="L102" s="114">
        <f t="shared" si="185"/>
        <v>144</v>
      </c>
      <c r="M102" s="114">
        <f t="shared" si="186"/>
        <v>144</v>
      </c>
      <c r="N102" s="120">
        <v>320.0</v>
      </c>
      <c r="O102" s="114">
        <f t="shared" si="187"/>
        <v>85</v>
      </c>
      <c r="P102" s="114">
        <f t="shared" si="188"/>
        <v>85</v>
      </c>
      <c r="Q102" s="120">
        <v>152.0</v>
      </c>
      <c r="R102" s="122"/>
      <c r="S102" s="114">
        <f t="shared" si="189"/>
        <v>181</v>
      </c>
      <c r="T102" s="114">
        <f t="shared" si="190"/>
        <v>179</v>
      </c>
      <c r="U102" s="120">
        <v>317.0</v>
      </c>
      <c r="V102" s="114">
        <f t="shared" si="191"/>
        <v>57</v>
      </c>
      <c r="W102" s="114">
        <f t="shared" si="192"/>
        <v>57</v>
      </c>
      <c r="X102" s="120">
        <v>307.0</v>
      </c>
      <c r="Y102" s="114">
        <f t="shared" si="193"/>
        <v>47</v>
      </c>
      <c r="Z102" s="114">
        <f t="shared" si="194"/>
        <v>47</v>
      </c>
      <c r="AA102" s="120">
        <v>320.0</v>
      </c>
      <c r="AB102" s="114">
        <f t="shared" si="195"/>
        <v>40</v>
      </c>
      <c r="AC102" s="114">
        <f t="shared" si="196"/>
        <v>40</v>
      </c>
      <c r="AD102" s="120">
        <v>60.0</v>
      </c>
      <c r="AE102" s="114">
        <f t="shared" si="197"/>
        <v>12</v>
      </c>
      <c r="AF102" s="114">
        <f t="shared" si="198"/>
        <v>12</v>
      </c>
      <c r="AG102" s="120">
        <v>55.0</v>
      </c>
      <c r="AH102" s="114">
        <f t="shared" si="199"/>
        <v>29</v>
      </c>
      <c r="AI102" s="114">
        <f t="shared" si="200"/>
        <v>29</v>
      </c>
      <c r="AJ102" s="112">
        <v>175.0</v>
      </c>
      <c r="AK102" s="114">
        <f t="shared" si="201"/>
        <v>25</v>
      </c>
      <c r="AL102" s="114">
        <f t="shared" si="202"/>
        <v>25</v>
      </c>
      <c r="AM102" s="116">
        <f t="shared" si="203"/>
        <v>56.91666667</v>
      </c>
      <c r="AN102" s="116">
        <f t="shared" si="204"/>
        <v>53.48994525</v>
      </c>
    </row>
    <row r="103" ht="15.75" customHeight="1">
      <c r="A103" s="123">
        <v>97.0</v>
      </c>
      <c r="B103" s="120">
        <v>110.0</v>
      </c>
      <c r="C103" s="121">
        <f t="shared" si="179"/>
        <v>13</v>
      </c>
      <c r="D103" s="114">
        <f t="shared" si="180"/>
        <v>13</v>
      </c>
      <c r="E103" s="120">
        <v>230.0</v>
      </c>
      <c r="F103" s="114">
        <f t="shared" si="181"/>
        <v>7</v>
      </c>
      <c r="G103" s="114">
        <f t="shared" si="182"/>
        <v>7</v>
      </c>
      <c r="H103" s="120">
        <v>90.0</v>
      </c>
      <c r="I103" s="114">
        <f t="shared" si="183"/>
        <v>7</v>
      </c>
      <c r="J103" s="114">
        <f t="shared" si="184"/>
        <v>7</v>
      </c>
      <c r="K103" s="120">
        <v>142.0</v>
      </c>
      <c r="L103" s="114">
        <f t="shared" si="185"/>
        <v>177</v>
      </c>
      <c r="M103" s="114">
        <f t="shared" si="186"/>
        <v>177</v>
      </c>
      <c r="N103" s="120">
        <v>320.0</v>
      </c>
      <c r="O103" s="114">
        <f t="shared" si="187"/>
        <v>85</v>
      </c>
      <c r="P103" s="114">
        <f t="shared" si="188"/>
        <v>85</v>
      </c>
      <c r="Q103" s="120">
        <v>224.0</v>
      </c>
      <c r="R103" s="122"/>
      <c r="S103" s="114">
        <f t="shared" si="189"/>
        <v>109</v>
      </c>
      <c r="T103" s="114">
        <f t="shared" si="190"/>
        <v>109</v>
      </c>
      <c r="U103" s="120">
        <v>330.0</v>
      </c>
      <c r="V103" s="114">
        <f t="shared" si="191"/>
        <v>70</v>
      </c>
      <c r="W103" s="114">
        <f t="shared" si="192"/>
        <v>70</v>
      </c>
      <c r="X103" s="120">
        <v>242.0</v>
      </c>
      <c r="Y103" s="114">
        <f t="shared" si="193"/>
        <v>18</v>
      </c>
      <c r="Z103" s="114">
        <f t="shared" si="194"/>
        <v>18</v>
      </c>
      <c r="AA103" s="120">
        <v>299.0</v>
      </c>
      <c r="AB103" s="114">
        <f t="shared" si="195"/>
        <v>19</v>
      </c>
      <c r="AC103" s="114">
        <f t="shared" si="196"/>
        <v>19</v>
      </c>
      <c r="AD103" s="120">
        <v>50.0</v>
      </c>
      <c r="AE103" s="114">
        <f t="shared" si="197"/>
        <v>2</v>
      </c>
      <c r="AF103" s="114">
        <f t="shared" si="198"/>
        <v>2</v>
      </c>
      <c r="AG103" s="120">
        <v>38.0</v>
      </c>
      <c r="AH103" s="114">
        <f t="shared" si="199"/>
        <v>12</v>
      </c>
      <c r="AI103" s="114">
        <f t="shared" si="200"/>
        <v>12</v>
      </c>
      <c r="AJ103" s="112">
        <v>132.0</v>
      </c>
      <c r="AK103" s="114">
        <f t="shared" si="201"/>
        <v>18</v>
      </c>
      <c r="AL103" s="114">
        <f t="shared" si="202"/>
        <v>18</v>
      </c>
      <c r="AM103" s="116">
        <f t="shared" si="203"/>
        <v>44.75</v>
      </c>
      <c r="AN103" s="116">
        <f t="shared" si="204"/>
        <v>54.54626893</v>
      </c>
    </row>
    <row r="104" ht="15.75" customHeight="1">
      <c r="A104" s="111">
        <v>98.0</v>
      </c>
      <c r="B104" s="112">
        <v>128.0</v>
      </c>
      <c r="C104" s="113">
        <f t="shared" si="179"/>
        <v>5</v>
      </c>
      <c r="D104" s="114">
        <f t="shared" si="180"/>
        <v>5</v>
      </c>
      <c r="E104" s="112">
        <v>216.0</v>
      </c>
      <c r="F104" s="114">
        <f t="shared" si="181"/>
        <v>21</v>
      </c>
      <c r="G104" s="114">
        <f t="shared" si="182"/>
        <v>21</v>
      </c>
      <c r="H104" s="112">
        <v>39.0</v>
      </c>
      <c r="I104" s="114">
        <f t="shared" si="183"/>
        <v>44</v>
      </c>
      <c r="J104" s="114">
        <f t="shared" si="184"/>
        <v>44</v>
      </c>
      <c r="K104" s="112">
        <v>165.0</v>
      </c>
      <c r="L104" s="114">
        <f t="shared" si="185"/>
        <v>154</v>
      </c>
      <c r="M104" s="114">
        <f t="shared" si="186"/>
        <v>154</v>
      </c>
      <c r="N104" s="112">
        <v>328.0</v>
      </c>
      <c r="O104" s="114">
        <f t="shared" si="187"/>
        <v>93</v>
      </c>
      <c r="P104" s="114">
        <f t="shared" si="188"/>
        <v>93</v>
      </c>
      <c r="Q104" s="112">
        <v>199.0</v>
      </c>
      <c r="R104" s="115"/>
      <c r="S104" s="114">
        <f t="shared" si="189"/>
        <v>134</v>
      </c>
      <c r="T104" s="114">
        <f t="shared" si="190"/>
        <v>134</v>
      </c>
      <c r="U104" s="112">
        <v>314.0</v>
      </c>
      <c r="V104" s="114">
        <f t="shared" si="191"/>
        <v>54</v>
      </c>
      <c r="W104" s="114">
        <f t="shared" si="192"/>
        <v>54</v>
      </c>
      <c r="X104" s="112">
        <v>245.0</v>
      </c>
      <c r="Y104" s="114">
        <f t="shared" si="193"/>
        <v>15</v>
      </c>
      <c r="Z104" s="114">
        <f t="shared" si="194"/>
        <v>15</v>
      </c>
      <c r="AA104" s="112">
        <v>318.0</v>
      </c>
      <c r="AB104" s="114">
        <f t="shared" si="195"/>
        <v>38</v>
      </c>
      <c r="AC104" s="114">
        <f t="shared" si="196"/>
        <v>38</v>
      </c>
      <c r="AD104" s="112">
        <v>43.0</v>
      </c>
      <c r="AE104" s="114">
        <f t="shared" si="197"/>
        <v>5</v>
      </c>
      <c r="AF104" s="114">
        <f t="shared" si="198"/>
        <v>5</v>
      </c>
      <c r="AG104" s="81"/>
      <c r="AH104" s="81">
        <v>90.0</v>
      </c>
      <c r="AI104" s="82">
        <f>IF(AH104&gt;180, 360-AH104, AH104)</f>
        <v>90</v>
      </c>
      <c r="AJ104" s="81"/>
      <c r="AK104" s="81">
        <v>90.0</v>
      </c>
      <c r="AL104" s="82">
        <f>IF(AK104&gt;180, 360-AK104, AK104)</f>
        <v>90</v>
      </c>
      <c r="AM104" s="116">
        <f t="shared" si="203"/>
        <v>61.91666667</v>
      </c>
      <c r="AN104" s="116">
        <f t="shared" si="204"/>
        <v>50.02628097</v>
      </c>
    </row>
    <row r="105" ht="15.75" customHeight="1">
      <c r="A105" s="111">
        <v>99.0</v>
      </c>
      <c r="B105" s="112">
        <v>138.0</v>
      </c>
      <c r="C105" s="113">
        <f t="shared" si="179"/>
        <v>15</v>
      </c>
      <c r="D105" s="114">
        <f t="shared" si="180"/>
        <v>15</v>
      </c>
      <c r="E105" s="112">
        <v>225.0</v>
      </c>
      <c r="F105" s="114">
        <f t="shared" si="181"/>
        <v>12</v>
      </c>
      <c r="G105" s="114">
        <f t="shared" si="182"/>
        <v>12</v>
      </c>
      <c r="H105" s="112">
        <v>90.0</v>
      </c>
      <c r="I105" s="114">
        <f t="shared" si="183"/>
        <v>7</v>
      </c>
      <c r="J105" s="114">
        <f t="shared" si="184"/>
        <v>7</v>
      </c>
      <c r="K105" s="112">
        <v>153.0</v>
      </c>
      <c r="L105" s="114">
        <f t="shared" si="185"/>
        <v>166</v>
      </c>
      <c r="M105" s="114">
        <f t="shared" si="186"/>
        <v>166</v>
      </c>
      <c r="N105" s="112">
        <v>320.0</v>
      </c>
      <c r="O105" s="114">
        <f t="shared" si="187"/>
        <v>85</v>
      </c>
      <c r="P105" s="114">
        <f t="shared" si="188"/>
        <v>85</v>
      </c>
      <c r="Q105" s="112">
        <v>208.0</v>
      </c>
      <c r="R105" s="115"/>
      <c r="S105" s="114">
        <f t="shared" si="189"/>
        <v>125</v>
      </c>
      <c r="T105" s="114">
        <f t="shared" si="190"/>
        <v>125</v>
      </c>
      <c r="U105" s="112">
        <v>327.0</v>
      </c>
      <c r="V105" s="114">
        <f t="shared" si="191"/>
        <v>67</v>
      </c>
      <c r="W105" s="114">
        <f t="shared" si="192"/>
        <v>67</v>
      </c>
      <c r="X105" s="112">
        <v>242.0</v>
      </c>
      <c r="Y105" s="114">
        <f t="shared" si="193"/>
        <v>18</v>
      </c>
      <c r="Z105" s="114">
        <f t="shared" si="194"/>
        <v>18</v>
      </c>
      <c r="AA105" s="112">
        <v>273.0</v>
      </c>
      <c r="AB105" s="114">
        <f t="shared" si="195"/>
        <v>7</v>
      </c>
      <c r="AC105" s="114">
        <f t="shared" si="196"/>
        <v>7</v>
      </c>
      <c r="AD105" s="112">
        <v>41.0</v>
      </c>
      <c r="AE105" s="114">
        <f t="shared" si="197"/>
        <v>7</v>
      </c>
      <c r="AF105" s="114">
        <f t="shared" si="198"/>
        <v>7</v>
      </c>
      <c r="AG105" s="112">
        <v>30.0</v>
      </c>
      <c r="AH105" s="114">
        <f t="shared" ref="AH105:AH110" si="205">ABS($AH$1-AG105)</f>
        <v>4</v>
      </c>
      <c r="AI105" s="114">
        <f t="shared" ref="AI105:AI110" si="206">IF(AH105&gt;180, 360-AH105, AH105)</f>
        <v>4</v>
      </c>
      <c r="AJ105" s="112">
        <v>152.0</v>
      </c>
      <c r="AK105" s="114">
        <f t="shared" ref="AK105:AK110" si="207">ABS($AK$1-AJ105)</f>
        <v>2</v>
      </c>
      <c r="AL105" s="114">
        <f t="shared" ref="AL105:AL110" si="208">IF(AK105&gt;180, 360-AK105, AK105)</f>
        <v>2</v>
      </c>
      <c r="AM105" s="116">
        <f t="shared" si="203"/>
        <v>42.91666667</v>
      </c>
      <c r="AN105" s="116">
        <f t="shared" si="204"/>
        <v>55.31144602</v>
      </c>
    </row>
    <row r="106" ht="15.75" customHeight="1">
      <c r="A106" s="111">
        <v>100.0</v>
      </c>
      <c r="B106" s="112">
        <v>114.0</v>
      </c>
      <c r="C106" s="113">
        <f t="shared" si="179"/>
        <v>9</v>
      </c>
      <c r="D106" s="114">
        <f t="shared" si="180"/>
        <v>9</v>
      </c>
      <c r="E106" s="112">
        <v>227.0</v>
      </c>
      <c r="F106" s="114">
        <f t="shared" si="181"/>
        <v>10</v>
      </c>
      <c r="G106" s="114">
        <f t="shared" si="182"/>
        <v>10</v>
      </c>
      <c r="H106" s="112">
        <v>106.0</v>
      </c>
      <c r="I106" s="114">
        <f t="shared" si="183"/>
        <v>23</v>
      </c>
      <c r="J106" s="114">
        <f t="shared" si="184"/>
        <v>23</v>
      </c>
      <c r="K106" s="112">
        <v>130.0</v>
      </c>
      <c r="L106" s="114">
        <f t="shared" si="185"/>
        <v>189</v>
      </c>
      <c r="M106" s="114">
        <f t="shared" si="186"/>
        <v>171</v>
      </c>
      <c r="N106" s="112">
        <v>303.0</v>
      </c>
      <c r="O106" s="114">
        <f t="shared" si="187"/>
        <v>68</v>
      </c>
      <c r="P106" s="114">
        <f t="shared" si="188"/>
        <v>68</v>
      </c>
      <c r="Q106" s="112">
        <v>205.0</v>
      </c>
      <c r="R106" s="115"/>
      <c r="S106" s="114">
        <f t="shared" si="189"/>
        <v>128</v>
      </c>
      <c r="T106" s="114">
        <f t="shared" si="190"/>
        <v>128</v>
      </c>
      <c r="U106" s="112">
        <v>322.0</v>
      </c>
      <c r="V106" s="114">
        <f t="shared" si="191"/>
        <v>62</v>
      </c>
      <c r="W106" s="114">
        <f t="shared" si="192"/>
        <v>62</v>
      </c>
      <c r="X106" s="112">
        <v>194.0</v>
      </c>
      <c r="Y106" s="114">
        <f t="shared" si="193"/>
        <v>66</v>
      </c>
      <c r="Z106" s="114">
        <f t="shared" si="194"/>
        <v>66</v>
      </c>
      <c r="AA106" s="112">
        <v>301.0</v>
      </c>
      <c r="AB106" s="114">
        <f t="shared" si="195"/>
        <v>21</v>
      </c>
      <c r="AC106" s="114">
        <f t="shared" si="196"/>
        <v>21</v>
      </c>
      <c r="AD106" s="112">
        <v>64.0</v>
      </c>
      <c r="AE106" s="114">
        <f t="shared" si="197"/>
        <v>16</v>
      </c>
      <c r="AF106" s="114">
        <f t="shared" si="198"/>
        <v>16</v>
      </c>
      <c r="AG106" s="112">
        <v>30.0</v>
      </c>
      <c r="AH106" s="114">
        <f t="shared" si="205"/>
        <v>4</v>
      </c>
      <c r="AI106" s="114">
        <f t="shared" si="206"/>
        <v>4</v>
      </c>
      <c r="AJ106" s="112">
        <v>142.0</v>
      </c>
      <c r="AK106" s="114">
        <f t="shared" si="207"/>
        <v>8</v>
      </c>
      <c r="AL106" s="114">
        <f t="shared" si="208"/>
        <v>8</v>
      </c>
      <c r="AM106" s="116">
        <f t="shared" si="203"/>
        <v>48.83333333</v>
      </c>
      <c r="AN106" s="116">
        <f t="shared" si="204"/>
        <v>53.35955795</v>
      </c>
    </row>
    <row r="107" ht="15.75" customHeight="1">
      <c r="A107" s="111">
        <v>101.0</v>
      </c>
      <c r="B107" s="112">
        <v>80.0</v>
      </c>
      <c r="C107" s="113">
        <f t="shared" si="179"/>
        <v>43</v>
      </c>
      <c r="D107" s="114">
        <f t="shared" si="180"/>
        <v>43</v>
      </c>
      <c r="E107" s="112">
        <v>249.0</v>
      </c>
      <c r="F107" s="114">
        <f t="shared" si="181"/>
        <v>12</v>
      </c>
      <c r="G107" s="114">
        <f t="shared" si="182"/>
        <v>12</v>
      </c>
      <c r="H107" s="112">
        <v>90.0</v>
      </c>
      <c r="I107" s="114">
        <f t="shared" si="183"/>
        <v>7</v>
      </c>
      <c r="J107" s="114">
        <f t="shared" si="184"/>
        <v>7</v>
      </c>
      <c r="K107" s="112">
        <v>152.0</v>
      </c>
      <c r="L107" s="114">
        <f t="shared" si="185"/>
        <v>167</v>
      </c>
      <c r="M107" s="114">
        <f t="shared" si="186"/>
        <v>167</v>
      </c>
      <c r="N107" s="112">
        <v>337.0</v>
      </c>
      <c r="O107" s="114">
        <f t="shared" si="187"/>
        <v>102</v>
      </c>
      <c r="P107" s="114">
        <f t="shared" si="188"/>
        <v>102</v>
      </c>
      <c r="Q107" s="112">
        <v>210.0</v>
      </c>
      <c r="R107" s="115"/>
      <c r="S107" s="114">
        <f t="shared" si="189"/>
        <v>123</v>
      </c>
      <c r="T107" s="114">
        <f t="shared" si="190"/>
        <v>123</v>
      </c>
      <c r="U107" s="112">
        <v>327.0</v>
      </c>
      <c r="V107" s="114">
        <f t="shared" si="191"/>
        <v>67</v>
      </c>
      <c r="W107" s="114">
        <f t="shared" si="192"/>
        <v>67</v>
      </c>
      <c r="X107" s="112">
        <v>217.0</v>
      </c>
      <c r="Y107" s="114">
        <f t="shared" si="193"/>
        <v>43</v>
      </c>
      <c r="Z107" s="114">
        <f t="shared" si="194"/>
        <v>43</v>
      </c>
      <c r="AA107" s="112">
        <v>300.0</v>
      </c>
      <c r="AB107" s="114">
        <f t="shared" si="195"/>
        <v>20</v>
      </c>
      <c r="AC107" s="114">
        <f t="shared" si="196"/>
        <v>20</v>
      </c>
      <c r="AD107" s="112">
        <v>29.0</v>
      </c>
      <c r="AE107" s="114">
        <f t="shared" si="197"/>
        <v>19</v>
      </c>
      <c r="AF107" s="114">
        <f t="shared" si="198"/>
        <v>19</v>
      </c>
      <c r="AG107" s="112">
        <v>39.0</v>
      </c>
      <c r="AH107" s="114">
        <f t="shared" si="205"/>
        <v>13</v>
      </c>
      <c r="AI107" s="114">
        <f t="shared" si="206"/>
        <v>13</v>
      </c>
      <c r="AJ107" s="112">
        <v>156.0</v>
      </c>
      <c r="AK107" s="114">
        <f t="shared" si="207"/>
        <v>6</v>
      </c>
      <c r="AL107" s="114">
        <f t="shared" si="208"/>
        <v>6</v>
      </c>
      <c r="AM107" s="116">
        <f t="shared" si="203"/>
        <v>51.83333333</v>
      </c>
      <c r="AN107" s="116">
        <f t="shared" si="204"/>
        <v>52.6805697</v>
      </c>
    </row>
    <row r="108" ht="15.75" customHeight="1">
      <c r="A108" s="111">
        <v>102.0</v>
      </c>
      <c r="B108" s="112">
        <v>141.0</v>
      </c>
      <c r="C108" s="113">
        <f t="shared" si="179"/>
        <v>18</v>
      </c>
      <c r="D108" s="114">
        <f t="shared" si="180"/>
        <v>18</v>
      </c>
      <c r="E108" s="112">
        <v>212.0</v>
      </c>
      <c r="F108" s="114">
        <f t="shared" si="181"/>
        <v>25</v>
      </c>
      <c r="G108" s="114">
        <f t="shared" si="182"/>
        <v>25</v>
      </c>
      <c r="H108" s="112">
        <v>74.0</v>
      </c>
      <c r="I108" s="114">
        <f t="shared" si="183"/>
        <v>9</v>
      </c>
      <c r="J108" s="114">
        <f t="shared" si="184"/>
        <v>9</v>
      </c>
      <c r="K108" s="112">
        <v>138.0</v>
      </c>
      <c r="L108" s="114">
        <f t="shared" si="185"/>
        <v>181</v>
      </c>
      <c r="M108" s="114">
        <f t="shared" si="186"/>
        <v>179</v>
      </c>
      <c r="N108" s="112">
        <v>325.0</v>
      </c>
      <c r="O108" s="114">
        <f t="shared" si="187"/>
        <v>90</v>
      </c>
      <c r="P108" s="114">
        <f t="shared" si="188"/>
        <v>90</v>
      </c>
      <c r="Q108" s="112">
        <v>222.0</v>
      </c>
      <c r="R108" s="115"/>
      <c r="S108" s="114">
        <f t="shared" si="189"/>
        <v>111</v>
      </c>
      <c r="T108" s="114">
        <f t="shared" si="190"/>
        <v>111</v>
      </c>
      <c r="U108" s="112">
        <v>328.0</v>
      </c>
      <c r="V108" s="114">
        <f t="shared" si="191"/>
        <v>68</v>
      </c>
      <c r="W108" s="114">
        <f t="shared" si="192"/>
        <v>68</v>
      </c>
      <c r="X108" s="112">
        <v>243.0</v>
      </c>
      <c r="Y108" s="114">
        <f t="shared" si="193"/>
        <v>17</v>
      </c>
      <c r="Z108" s="114">
        <f t="shared" si="194"/>
        <v>17</v>
      </c>
      <c r="AA108" s="112">
        <v>312.0</v>
      </c>
      <c r="AB108" s="114">
        <f t="shared" si="195"/>
        <v>32</v>
      </c>
      <c r="AC108" s="114">
        <f t="shared" si="196"/>
        <v>32</v>
      </c>
      <c r="AD108" s="112">
        <v>49.0</v>
      </c>
      <c r="AE108" s="114">
        <f t="shared" si="197"/>
        <v>1</v>
      </c>
      <c r="AF108" s="114">
        <f t="shared" si="198"/>
        <v>1</v>
      </c>
      <c r="AG108" s="112">
        <v>34.0</v>
      </c>
      <c r="AH108" s="114">
        <f t="shared" si="205"/>
        <v>8</v>
      </c>
      <c r="AI108" s="114">
        <f t="shared" si="206"/>
        <v>8</v>
      </c>
      <c r="AJ108" s="112">
        <v>140.0</v>
      </c>
      <c r="AK108" s="114">
        <f t="shared" si="207"/>
        <v>10</v>
      </c>
      <c r="AL108" s="114">
        <f t="shared" si="208"/>
        <v>10</v>
      </c>
      <c r="AM108" s="116">
        <f t="shared" si="203"/>
        <v>47.33333333</v>
      </c>
      <c r="AN108" s="116">
        <f t="shared" si="204"/>
        <v>54.52994729</v>
      </c>
    </row>
    <row r="109" ht="15.75" customHeight="1">
      <c r="A109" s="111">
        <v>103.0</v>
      </c>
      <c r="B109" s="35">
        <v>141.0</v>
      </c>
      <c r="C109" s="113">
        <f t="shared" si="179"/>
        <v>18</v>
      </c>
      <c r="D109" s="114">
        <f t="shared" si="180"/>
        <v>18</v>
      </c>
      <c r="E109" s="35">
        <v>213.0</v>
      </c>
      <c r="F109" s="114">
        <f t="shared" si="181"/>
        <v>24</v>
      </c>
      <c r="G109" s="114">
        <f t="shared" si="182"/>
        <v>24</v>
      </c>
      <c r="H109" s="35">
        <v>95.0</v>
      </c>
      <c r="I109" s="114">
        <f t="shared" si="183"/>
        <v>12</v>
      </c>
      <c r="J109" s="114">
        <f t="shared" si="184"/>
        <v>12</v>
      </c>
      <c r="K109" s="35">
        <v>168.0</v>
      </c>
      <c r="L109" s="114">
        <f t="shared" si="185"/>
        <v>151</v>
      </c>
      <c r="M109" s="114">
        <f t="shared" si="186"/>
        <v>151</v>
      </c>
      <c r="N109" s="35">
        <v>320.0</v>
      </c>
      <c r="O109" s="114">
        <f t="shared" si="187"/>
        <v>85</v>
      </c>
      <c r="P109" s="114">
        <f t="shared" si="188"/>
        <v>85</v>
      </c>
      <c r="Q109" s="35">
        <v>243.0</v>
      </c>
      <c r="R109" s="27"/>
      <c r="S109" s="114">
        <f t="shared" si="189"/>
        <v>90</v>
      </c>
      <c r="T109" s="114">
        <f t="shared" si="190"/>
        <v>90</v>
      </c>
      <c r="U109" s="35">
        <v>315.0</v>
      </c>
      <c r="V109" s="114">
        <f t="shared" si="191"/>
        <v>55</v>
      </c>
      <c r="W109" s="114">
        <f t="shared" si="192"/>
        <v>55</v>
      </c>
      <c r="X109" s="35">
        <v>213.0</v>
      </c>
      <c r="Y109" s="114">
        <f t="shared" si="193"/>
        <v>47</v>
      </c>
      <c r="Z109" s="114">
        <f t="shared" si="194"/>
        <v>47</v>
      </c>
      <c r="AA109" s="35">
        <v>280.0</v>
      </c>
      <c r="AB109" s="114">
        <f t="shared" si="195"/>
        <v>0</v>
      </c>
      <c r="AC109" s="114">
        <f t="shared" si="196"/>
        <v>0</v>
      </c>
      <c r="AD109" s="35">
        <v>45.0</v>
      </c>
      <c r="AE109" s="114">
        <f t="shared" si="197"/>
        <v>3</v>
      </c>
      <c r="AF109" s="114">
        <f t="shared" si="198"/>
        <v>3</v>
      </c>
      <c r="AG109" s="35">
        <v>40.0</v>
      </c>
      <c r="AH109" s="114">
        <f t="shared" si="205"/>
        <v>14</v>
      </c>
      <c r="AI109" s="114">
        <f t="shared" si="206"/>
        <v>14</v>
      </c>
      <c r="AJ109" s="35">
        <v>147.0</v>
      </c>
      <c r="AK109" s="114">
        <f t="shared" si="207"/>
        <v>3</v>
      </c>
      <c r="AL109" s="114">
        <f t="shared" si="208"/>
        <v>3</v>
      </c>
      <c r="AM109" s="116">
        <f t="shared" si="203"/>
        <v>41.83333333</v>
      </c>
      <c r="AN109" s="116">
        <f t="shared" si="204"/>
        <v>46.33638534</v>
      </c>
    </row>
    <row r="110" ht="15.75" customHeight="1">
      <c r="A110" s="111">
        <v>104.0</v>
      </c>
      <c r="B110" s="128">
        <v>123.0</v>
      </c>
      <c r="C110" s="129">
        <f t="shared" si="179"/>
        <v>0</v>
      </c>
      <c r="D110" s="114">
        <f t="shared" si="180"/>
        <v>0</v>
      </c>
      <c r="E110" s="128">
        <v>214.0</v>
      </c>
      <c r="F110" s="130">
        <f t="shared" si="181"/>
        <v>23</v>
      </c>
      <c r="G110" s="131">
        <f t="shared" si="182"/>
        <v>23</v>
      </c>
      <c r="H110" s="132">
        <v>91.0</v>
      </c>
      <c r="I110" s="133">
        <f t="shared" si="183"/>
        <v>8</v>
      </c>
      <c r="J110" s="133">
        <f t="shared" si="184"/>
        <v>8</v>
      </c>
      <c r="K110" s="134">
        <v>150.0</v>
      </c>
      <c r="L110" s="135">
        <f t="shared" si="185"/>
        <v>169</v>
      </c>
      <c r="M110" s="130">
        <f t="shared" si="186"/>
        <v>169</v>
      </c>
      <c r="N110" s="134">
        <v>315.0</v>
      </c>
      <c r="O110" s="136">
        <f t="shared" si="187"/>
        <v>80</v>
      </c>
      <c r="P110" s="130">
        <f t="shared" si="188"/>
        <v>80</v>
      </c>
      <c r="Q110" s="137">
        <v>207.0</v>
      </c>
      <c r="R110" s="138"/>
      <c r="S110" s="135">
        <f t="shared" si="189"/>
        <v>126</v>
      </c>
      <c r="T110" s="135">
        <f t="shared" si="190"/>
        <v>126</v>
      </c>
      <c r="U110" s="137">
        <v>326.0</v>
      </c>
      <c r="V110" s="139">
        <f t="shared" si="191"/>
        <v>66</v>
      </c>
      <c r="W110" s="140">
        <f t="shared" si="192"/>
        <v>66</v>
      </c>
      <c r="X110" s="137">
        <v>276.0</v>
      </c>
      <c r="Y110" s="139">
        <f t="shared" si="193"/>
        <v>16</v>
      </c>
      <c r="Z110" s="139">
        <f t="shared" si="194"/>
        <v>16</v>
      </c>
      <c r="AA110" s="137">
        <v>284.0</v>
      </c>
      <c r="AB110" s="139">
        <f t="shared" si="195"/>
        <v>4</v>
      </c>
      <c r="AC110" s="139">
        <f t="shared" si="196"/>
        <v>4</v>
      </c>
      <c r="AD110" s="137">
        <v>57.0</v>
      </c>
      <c r="AE110" s="139">
        <f t="shared" si="197"/>
        <v>9</v>
      </c>
      <c r="AF110" s="139">
        <f t="shared" si="198"/>
        <v>9</v>
      </c>
      <c r="AG110" s="137">
        <v>45.0</v>
      </c>
      <c r="AH110" s="139">
        <f t="shared" si="205"/>
        <v>19</v>
      </c>
      <c r="AI110" s="139">
        <f t="shared" si="206"/>
        <v>19</v>
      </c>
      <c r="AJ110" s="137">
        <v>151.0</v>
      </c>
      <c r="AK110" s="135">
        <f t="shared" si="207"/>
        <v>1</v>
      </c>
      <c r="AL110" s="135">
        <f t="shared" si="208"/>
        <v>1</v>
      </c>
      <c r="AM110" s="141">
        <f t="shared" si="203"/>
        <v>43.41666667</v>
      </c>
      <c r="AN110" s="142">
        <f t="shared" si="204"/>
        <v>55.49849848</v>
      </c>
    </row>
    <row r="111" ht="15.75" customHeight="1">
      <c r="A111" s="111">
        <v>105.0</v>
      </c>
      <c r="B111" s="27"/>
      <c r="C111" s="143"/>
      <c r="D111" s="144" t="str">
        <f t="shared" si="180"/>
        <v/>
      </c>
      <c r="E111" s="27"/>
      <c r="F111" s="144"/>
      <c r="G111" s="143" t="str">
        <f t="shared" si="182"/>
        <v/>
      </c>
      <c r="H111" s="27"/>
      <c r="I111" s="145"/>
      <c r="J111" s="145" t="str">
        <f t="shared" si="184"/>
        <v/>
      </c>
      <c r="K111" s="27"/>
      <c r="L111" s="128"/>
      <c r="M111" s="144" t="str">
        <f t="shared" si="186"/>
        <v/>
      </c>
      <c r="N111" s="27"/>
      <c r="O111" s="146"/>
      <c r="P111" s="144" t="str">
        <f t="shared" si="188"/>
        <v/>
      </c>
      <c r="Q111" s="27"/>
      <c r="R111" s="27"/>
      <c r="S111" s="128"/>
      <c r="T111" s="128" t="str">
        <f t="shared" si="190"/>
        <v/>
      </c>
      <c r="U111" s="27"/>
      <c r="V111" s="147"/>
      <c r="W111" s="144" t="str">
        <f t="shared" si="192"/>
        <v/>
      </c>
      <c r="X111" s="27"/>
      <c r="Y111" s="147"/>
      <c r="Z111" s="147"/>
      <c r="AA111" s="27"/>
      <c r="AB111" s="147"/>
      <c r="AC111" s="147" t="str">
        <f t="shared" si="196"/>
        <v/>
      </c>
      <c r="AD111" s="27"/>
      <c r="AE111" s="147"/>
      <c r="AF111" s="147"/>
      <c r="AG111" s="27"/>
      <c r="AH111" s="147"/>
      <c r="AI111" s="147"/>
      <c r="AJ111" s="27"/>
      <c r="AK111" s="128"/>
      <c r="AL111" s="128"/>
      <c r="AM111" s="148"/>
      <c r="AN111" s="147"/>
    </row>
    <row r="112" ht="15.75" customHeight="1">
      <c r="A112" s="105">
        <v>106.0</v>
      </c>
      <c r="B112" s="149">
        <v>329.0</v>
      </c>
      <c r="C112" s="129">
        <f t="shared" ref="C112:C119" si="209">ABS($C$1-B112)</f>
        <v>206</v>
      </c>
      <c r="D112" s="140">
        <f t="shared" si="180"/>
        <v>154</v>
      </c>
      <c r="E112" s="149">
        <v>226.0</v>
      </c>
      <c r="F112" s="140">
        <f t="shared" ref="F112:F119" si="210">ABS($F$1-E112)</f>
        <v>11</v>
      </c>
      <c r="G112" s="129">
        <f t="shared" si="182"/>
        <v>11</v>
      </c>
      <c r="H112" s="150">
        <v>320.0</v>
      </c>
      <c r="I112" s="151">
        <f t="shared" ref="I112:I119" si="211">ABS($I$1-H112)</f>
        <v>237</v>
      </c>
      <c r="J112" s="151">
        <f t="shared" si="184"/>
        <v>123</v>
      </c>
      <c r="K112" s="149">
        <v>226.0</v>
      </c>
      <c r="L112" s="135">
        <f t="shared" ref="L112:L119" si="212">ABS($L$1-K112)</f>
        <v>93</v>
      </c>
      <c r="M112" s="140">
        <f t="shared" si="186"/>
        <v>93</v>
      </c>
      <c r="N112" s="149">
        <v>98.0</v>
      </c>
      <c r="O112" s="136">
        <f t="shared" ref="O112:O119" si="213">ABS($O$1-N112)</f>
        <v>137</v>
      </c>
      <c r="P112" s="140">
        <f t="shared" si="188"/>
        <v>137</v>
      </c>
      <c r="Q112" s="149">
        <v>231.0</v>
      </c>
      <c r="R112" s="99"/>
      <c r="S112" s="135">
        <f t="shared" ref="S112:S119" si="214">ABS($S$1-Q112)</f>
        <v>102</v>
      </c>
      <c r="T112" s="135">
        <f t="shared" si="190"/>
        <v>102</v>
      </c>
      <c r="U112" s="149">
        <v>52.0</v>
      </c>
      <c r="V112" s="139">
        <f t="shared" ref="V112:V119" si="215">ABS($V$1-U112)</f>
        <v>208</v>
      </c>
      <c r="W112" s="140">
        <f t="shared" si="192"/>
        <v>152</v>
      </c>
      <c r="X112" s="149">
        <v>180.0</v>
      </c>
      <c r="Y112" s="139">
        <f t="shared" ref="Y112:Y119" si="216">ABS($Y$1-X112)</f>
        <v>80</v>
      </c>
      <c r="Z112" s="139">
        <f t="shared" ref="Z112:Z120" si="217">IF(Y112&gt;180, 360-Y112, Y112)</f>
        <v>80</v>
      </c>
      <c r="AA112" s="149">
        <v>141.0</v>
      </c>
      <c r="AB112" s="139">
        <f t="shared" ref="AB112:AB119" si="218">ABS($AB$1-AA112)</f>
        <v>139</v>
      </c>
      <c r="AC112" s="139">
        <f t="shared" si="196"/>
        <v>139</v>
      </c>
      <c r="AD112" s="149">
        <v>316.0</v>
      </c>
      <c r="AE112" s="139">
        <f t="shared" ref="AE112:AE119" si="219">ABS($AE$1-AD112)</f>
        <v>268</v>
      </c>
      <c r="AF112" s="139">
        <f t="shared" ref="AF112:AF119" si="220">IF(AE112&gt;180, 360-AE112, AE112)</f>
        <v>92</v>
      </c>
      <c r="AG112" s="149">
        <v>58.0</v>
      </c>
      <c r="AH112" s="139">
        <f t="shared" ref="AH112:AH114" si="221">ABS($AH$1-AG112)</f>
        <v>32</v>
      </c>
      <c r="AI112" s="139">
        <f t="shared" ref="AI112:AI114" si="222">IF(AH112&gt;180, 360-AH112, AH112)</f>
        <v>32</v>
      </c>
      <c r="AJ112" s="149">
        <v>215.0</v>
      </c>
      <c r="AK112" s="135">
        <f t="shared" ref="AK112:AK114" si="223">ABS($AK$1-AJ112)</f>
        <v>65</v>
      </c>
      <c r="AL112" s="135">
        <f t="shared" ref="AL112:AL114" si="224">IF(AK112&gt;180, 360-AK112, AK112)</f>
        <v>65</v>
      </c>
      <c r="AM112" s="141">
        <f t="shared" ref="AM112:AM119" si="225">AVERAGE(D112,G112,J112,M112,P112,T112,W112,Z112,AC112,AF112,AI112,AL112)</f>
        <v>98.33333333</v>
      </c>
      <c r="AN112" s="142">
        <f t="shared" ref="AN112:AN119" si="226">STDEV(D112,G112,J112,M112,P112,T112,W112,Z112,AC112,AF112,AI112,AL112)</f>
        <v>46.01646609</v>
      </c>
    </row>
    <row r="113" ht="15.75" customHeight="1">
      <c r="A113" s="105">
        <v>107.0</v>
      </c>
      <c r="B113" s="149">
        <v>41.0</v>
      </c>
      <c r="C113" s="129">
        <f t="shared" si="209"/>
        <v>82</v>
      </c>
      <c r="D113" s="140">
        <f t="shared" si="180"/>
        <v>82</v>
      </c>
      <c r="E113" s="149">
        <v>230.0</v>
      </c>
      <c r="F113" s="140">
        <f t="shared" si="210"/>
        <v>7</v>
      </c>
      <c r="G113" s="129">
        <f t="shared" si="182"/>
        <v>7</v>
      </c>
      <c r="H113" s="149">
        <v>37.0</v>
      </c>
      <c r="I113" s="151">
        <f t="shared" si="211"/>
        <v>46</v>
      </c>
      <c r="J113" s="151">
        <f t="shared" si="184"/>
        <v>46</v>
      </c>
      <c r="K113" s="149">
        <v>159.0</v>
      </c>
      <c r="L113" s="135">
        <f t="shared" si="212"/>
        <v>160</v>
      </c>
      <c r="M113" s="140">
        <f t="shared" si="186"/>
        <v>160</v>
      </c>
      <c r="N113" s="149">
        <v>316.0</v>
      </c>
      <c r="O113" s="136">
        <f t="shared" si="213"/>
        <v>81</v>
      </c>
      <c r="P113" s="140">
        <f t="shared" si="188"/>
        <v>81</v>
      </c>
      <c r="Q113" s="149">
        <v>213.0</v>
      </c>
      <c r="R113" s="99"/>
      <c r="S113" s="135">
        <f t="shared" si="214"/>
        <v>120</v>
      </c>
      <c r="T113" s="135">
        <f t="shared" si="190"/>
        <v>120</v>
      </c>
      <c r="U113" s="149">
        <v>318.0</v>
      </c>
      <c r="V113" s="139">
        <f t="shared" si="215"/>
        <v>58</v>
      </c>
      <c r="W113" s="140">
        <f t="shared" si="192"/>
        <v>58</v>
      </c>
      <c r="X113" s="149">
        <v>258.0</v>
      </c>
      <c r="Y113" s="139">
        <f t="shared" si="216"/>
        <v>2</v>
      </c>
      <c r="Z113" s="139">
        <f t="shared" si="217"/>
        <v>2</v>
      </c>
      <c r="AA113" s="149">
        <v>317.0</v>
      </c>
      <c r="AB113" s="139">
        <f t="shared" si="218"/>
        <v>37</v>
      </c>
      <c r="AC113" s="139">
        <f t="shared" si="196"/>
        <v>37</v>
      </c>
      <c r="AD113" s="149">
        <v>64.0</v>
      </c>
      <c r="AE113" s="139">
        <f t="shared" si="219"/>
        <v>16</v>
      </c>
      <c r="AF113" s="139">
        <f t="shared" si="220"/>
        <v>16</v>
      </c>
      <c r="AG113" s="149">
        <v>41.0</v>
      </c>
      <c r="AH113" s="139">
        <f t="shared" si="221"/>
        <v>15</v>
      </c>
      <c r="AI113" s="139">
        <f t="shared" si="222"/>
        <v>15</v>
      </c>
      <c r="AJ113" s="149">
        <v>157.0</v>
      </c>
      <c r="AK113" s="135">
        <f t="shared" si="223"/>
        <v>7</v>
      </c>
      <c r="AL113" s="135">
        <f t="shared" si="224"/>
        <v>7</v>
      </c>
      <c r="AM113" s="141">
        <f t="shared" si="225"/>
        <v>52.58333333</v>
      </c>
      <c r="AN113" s="142">
        <f t="shared" si="226"/>
        <v>50.03354935</v>
      </c>
    </row>
    <row r="114" ht="15.75" customHeight="1">
      <c r="A114" s="105">
        <v>108.0</v>
      </c>
      <c r="B114" s="137">
        <v>119.0</v>
      </c>
      <c r="C114" s="129">
        <f t="shared" si="209"/>
        <v>4</v>
      </c>
      <c r="D114" s="140">
        <f t="shared" si="180"/>
        <v>4</v>
      </c>
      <c r="E114" s="137">
        <v>248.0</v>
      </c>
      <c r="F114" s="140">
        <f t="shared" si="210"/>
        <v>11</v>
      </c>
      <c r="G114" s="129">
        <f t="shared" si="182"/>
        <v>11</v>
      </c>
      <c r="H114" s="137">
        <v>89.0</v>
      </c>
      <c r="I114" s="151">
        <f t="shared" si="211"/>
        <v>6</v>
      </c>
      <c r="J114" s="151">
        <f t="shared" si="184"/>
        <v>6</v>
      </c>
      <c r="K114" s="137">
        <v>137.0</v>
      </c>
      <c r="L114" s="135">
        <f t="shared" si="212"/>
        <v>182</v>
      </c>
      <c r="M114" s="140">
        <f t="shared" si="186"/>
        <v>178</v>
      </c>
      <c r="N114" s="137">
        <v>313.0</v>
      </c>
      <c r="O114" s="136">
        <f t="shared" si="213"/>
        <v>78</v>
      </c>
      <c r="P114" s="140">
        <f t="shared" si="188"/>
        <v>78</v>
      </c>
      <c r="Q114" s="137">
        <v>245.0</v>
      </c>
      <c r="R114" s="97"/>
      <c r="S114" s="135">
        <f t="shared" si="214"/>
        <v>88</v>
      </c>
      <c r="T114" s="135">
        <f t="shared" si="190"/>
        <v>88</v>
      </c>
      <c r="U114" s="137">
        <v>315.0</v>
      </c>
      <c r="V114" s="139">
        <f t="shared" si="215"/>
        <v>55</v>
      </c>
      <c r="W114" s="140">
        <f t="shared" si="192"/>
        <v>55</v>
      </c>
      <c r="X114" s="137">
        <v>243.0</v>
      </c>
      <c r="Y114" s="139">
        <f t="shared" si="216"/>
        <v>17</v>
      </c>
      <c r="Z114" s="139">
        <f t="shared" si="217"/>
        <v>17</v>
      </c>
      <c r="AA114" s="137">
        <v>236.0</v>
      </c>
      <c r="AB114" s="139">
        <f t="shared" si="218"/>
        <v>44</v>
      </c>
      <c r="AC114" s="139">
        <f t="shared" si="196"/>
        <v>44</v>
      </c>
      <c r="AD114" s="137">
        <v>33.0</v>
      </c>
      <c r="AE114" s="139">
        <f t="shared" si="219"/>
        <v>15</v>
      </c>
      <c r="AF114" s="139">
        <f t="shared" si="220"/>
        <v>15</v>
      </c>
      <c r="AG114" s="137">
        <v>26.0</v>
      </c>
      <c r="AH114" s="139">
        <f t="shared" si="221"/>
        <v>0</v>
      </c>
      <c r="AI114" s="139">
        <f t="shared" si="222"/>
        <v>0</v>
      </c>
      <c r="AJ114" s="137">
        <v>138.0</v>
      </c>
      <c r="AK114" s="135">
        <f t="shared" si="223"/>
        <v>12</v>
      </c>
      <c r="AL114" s="135">
        <f t="shared" si="224"/>
        <v>12</v>
      </c>
      <c r="AM114" s="141">
        <f t="shared" si="225"/>
        <v>42.33333333</v>
      </c>
      <c r="AN114" s="142">
        <f t="shared" si="226"/>
        <v>52.04776361</v>
      </c>
    </row>
    <row r="115" ht="15.75" customHeight="1">
      <c r="A115" s="111">
        <v>109.0</v>
      </c>
      <c r="B115" s="152">
        <v>108.0</v>
      </c>
      <c r="C115" s="129">
        <f t="shared" si="209"/>
        <v>15</v>
      </c>
      <c r="D115" s="130">
        <f t="shared" si="180"/>
        <v>15</v>
      </c>
      <c r="E115" s="152">
        <v>218.0</v>
      </c>
      <c r="F115" s="130">
        <f t="shared" si="210"/>
        <v>19</v>
      </c>
      <c r="G115" s="129">
        <f t="shared" si="182"/>
        <v>19</v>
      </c>
      <c r="H115" s="152">
        <v>69.0</v>
      </c>
      <c r="I115" s="151">
        <f t="shared" si="211"/>
        <v>14</v>
      </c>
      <c r="J115" s="151">
        <f t="shared" si="184"/>
        <v>14</v>
      </c>
      <c r="K115" s="152">
        <v>147.0</v>
      </c>
      <c r="L115" s="135">
        <f t="shared" si="212"/>
        <v>172</v>
      </c>
      <c r="M115" s="130">
        <f t="shared" si="186"/>
        <v>172</v>
      </c>
      <c r="N115" s="152">
        <v>327.0</v>
      </c>
      <c r="O115" s="136">
        <f t="shared" si="213"/>
        <v>92</v>
      </c>
      <c r="P115" s="130">
        <f t="shared" si="188"/>
        <v>92</v>
      </c>
      <c r="Q115" s="152">
        <v>224.0</v>
      </c>
      <c r="R115" s="138"/>
      <c r="S115" s="135">
        <f t="shared" si="214"/>
        <v>109</v>
      </c>
      <c r="T115" s="135">
        <f t="shared" si="190"/>
        <v>109</v>
      </c>
      <c r="U115" s="152">
        <v>339.0</v>
      </c>
      <c r="V115" s="139">
        <f t="shared" si="215"/>
        <v>79</v>
      </c>
      <c r="W115" s="130">
        <f t="shared" si="192"/>
        <v>79</v>
      </c>
      <c r="X115" s="152">
        <v>245.0</v>
      </c>
      <c r="Y115" s="139">
        <f t="shared" si="216"/>
        <v>15</v>
      </c>
      <c r="Z115" s="139">
        <f t="shared" si="217"/>
        <v>15</v>
      </c>
      <c r="AA115" s="152">
        <v>291.0</v>
      </c>
      <c r="AB115" s="139">
        <f t="shared" si="218"/>
        <v>11</v>
      </c>
      <c r="AC115" s="139">
        <f t="shared" si="196"/>
        <v>11</v>
      </c>
      <c r="AD115" s="152">
        <v>42.0</v>
      </c>
      <c r="AE115" s="139">
        <f t="shared" si="219"/>
        <v>6</v>
      </c>
      <c r="AF115" s="139">
        <f t="shared" si="220"/>
        <v>6</v>
      </c>
      <c r="AG115" s="81"/>
      <c r="AH115" s="81">
        <v>90.0</v>
      </c>
      <c r="AI115" s="82">
        <f>IF(AH115&gt;180, 360-AH115, AH115)</f>
        <v>90</v>
      </c>
      <c r="AJ115" s="81"/>
      <c r="AK115" s="81">
        <v>90.0</v>
      </c>
      <c r="AL115" s="82">
        <f>IF(AK115&gt;180, 360-AK115, AK115)</f>
        <v>90</v>
      </c>
      <c r="AM115" s="141">
        <f t="shared" si="225"/>
        <v>59.33333333</v>
      </c>
      <c r="AN115" s="142">
        <f t="shared" si="226"/>
        <v>53.33314394</v>
      </c>
    </row>
    <row r="116" ht="15.75" customHeight="1">
      <c r="A116" s="105">
        <v>110.0</v>
      </c>
      <c r="B116" s="149">
        <v>118.0</v>
      </c>
      <c r="C116" s="129">
        <f t="shared" si="209"/>
        <v>5</v>
      </c>
      <c r="D116" s="140">
        <f t="shared" si="180"/>
        <v>5</v>
      </c>
      <c r="E116" s="149">
        <v>233.0</v>
      </c>
      <c r="F116" s="140">
        <f t="shared" si="210"/>
        <v>4</v>
      </c>
      <c r="G116" s="129">
        <f t="shared" si="182"/>
        <v>4</v>
      </c>
      <c r="H116" s="149">
        <v>82.0</v>
      </c>
      <c r="I116" s="151">
        <f t="shared" si="211"/>
        <v>1</v>
      </c>
      <c r="J116" s="151">
        <f t="shared" si="184"/>
        <v>1</v>
      </c>
      <c r="K116" s="149">
        <v>151.0</v>
      </c>
      <c r="L116" s="135">
        <f t="shared" si="212"/>
        <v>168</v>
      </c>
      <c r="M116" s="140">
        <f t="shared" si="186"/>
        <v>168</v>
      </c>
      <c r="N116" s="149">
        <v>329.0</v>
      </c>
      <c r="O116" s="136">
        <f t="shared" si="213"/>
        <v>94</v>
      </c>
      <c r="P116" s="140">
        <f t="shared" si="188"/>
        <v>94</v>
      </c>
      <c r="Q116" s="149">
        <v>228.0</v>
      </c>
      <c r="R116" s="99"/>
      <c r="S116" s="135">
        <f t="shared" si="214"/>
        <v>105</v>
      </c>
      <c r="T116" s="135">
        <f t="shared" si="190"/>
        <v>105</v>
      </c>
      <c r="U116" s="149">
        <v>333.0</v>
      </c>
      <c r="V116" s="139">
        <f t="shared" si="215"/>
        <v>73</v>
      </c>
      <c r="W116" s="140">
        <f t="shared" si="192"/>
        <v>73</v>
      </c>
      <c r="X116" s="149">
        <v>266.0</v>
      </c>
      <c r="Y116" s="139">
        <f t="shared" si="216"/>
        <v>6</v>
      </c>
      <c r="Z116" s="139">
        <f t="shared" si="217"/>
        <v>6</v>
      </c>
      <c r="AA116" s="149">
        <v>304.0</v>
      </c>
      <c r="AB116" s="139">
        <f t="shared" si="218"/>
        <v>24</v>
      </c>
      <c r="AC116" s="139">
        <f t="shared" si="196"/>
        <v>24</v>
      </c>
      <c r="AD116" s="149">
        <v>57.0</v>
      </c>
      <c r="AE116" s="139">
        <f t="shared" si="219"/>
        <v>9</v>
      </c>
      <c r="AF116" s="139">
        <f t="shared" si="220"/>
        <v>9</v>
      </c>
      <c r="AG116" s="149">
        <v>20.0</v>
      </c>
      <c r="AH116" s="139">
        <f t="shared" ref="AH116:AH119" si="227">ABS($AH$1-AG116)</f>
        <v>6</v>
      </c>
      <c r="AI116" s="139">
        <f t="shared" ref="AI116:AI119" si="228">IF(AH116&gt;180, 360-AH116, AH116)</f>
        <v>6</v>
      </c>
      <c r="AJ116" s="149">
        <v>150.0</v>
      </c>
      <c r="AK116" s="135">
        <f t="shared" ref="AK116:AK119" si="229">ABS($AK$1-AJ116)</f>
        <v>0</v>
      </c>
      <c r="AL116" s="135">
        <f t="shared" ref="AL116:AL119" si="230">IF(AK116&gt;180, 360-AK116, AK116)</f>
        <v>0</v>
      </c>
      <c r="AM116" s="141">
        <f t="shared" si="225"/>
        <v>41.25</v>
      </c>
      <c r="AN116" s="142">
        <f t="shared" si="226"/>
        <v>55.40450425</v>
      </c>
    </row>
    <row r="117" ht="15.75" customHeight="1">
      <c r="A117" s="105">
        <v>111.0</v>
      </c>
      <c r="B117" s="137">
        <v>127.0</v>
      </c>
      <c r="C117" s="129">
        <f t="shared" si="209"/>
        <v>4</v>
      </c>
      <c r="D117" s="140">
        <f t="shared" si="180"/>
        <v>4</v>
      </c>
      <c r="E117" s="137">
        <v>227.0</v>
      </c>
      <c r="F117" s="140">
        <f t="shared" si="210"/>
        <v>10</v>
      </c>
      <c r="G117" s="129">
        <f t="shared" si="182"/>
        <v>10</v>
      </c>
      <c r="H117" s="137">
        <v>62.0</v>
      </c>
      <c r="I117" s="151">
        <f t="shared" si="211"/>
        <v>21</v>
      </c>
      <c r="J117" s="151">
        <f t="shared" si="184"/>
        <v>21</v>
      </c>
      <c r="K117" s="137">
        <v>139.0</v>
      </c>
      <c r="L117" s="135">
        <f t="shared" si="212"/>
        <v>180</v>
      </c>
      <c r="M117" s="140">
        <f t="shared" si="186"/>
        <v>180</v>
      </c>
      <c r="N117" s="137">
        <v>319.0</v>
      </c>
      <c r="O117" s="136">
        <f t="shared" si="213"/>
        <v>84</v>
      </c>
      <c r="P117" s="140">
        <f t="shared" si="188"/>
        <v>84</v>
      </c>
      <c r="Q117" s="137">
        <v>217.0</v>
      </c>
      <c r="R117" s="97"/>
      <c r="S117" s="135">
        <f t="shared" si="214"/>
        <v>116</v>
      </c>
      <c r="T117" s="135">
        <f t="shared" si="190"/>
        <v>116</v>
      </c>
      <c r="U117" s="137">
        <v>329.0</v>
      </c>
      <c r="V117" s="139">
        <f t="shared" si="215"/>
        <v>69</v>
      </c>
      <c r="W117" s="140">
        <f t="shared" si="192"/>
        <v>69</v>
      </c>
      <c r="X117" s="137">
        <v>224.0</v>
      </c>
      <c r="Y117" s="139">
        <f t="shared" si="216"/>
        <v>36</v>
      </c>
      <c r="Z117" s="139">
        <f t="shared" si="217"/>
        <v>36</v>
      </c>
      <c r="AA117" s="137">
        <v>307.0</v>
      </c>
      <c r="AB117" s="139">
        <f t="shared" si="218"/>
        <v>27</v>
      </c>
      <c r="AC117" s="139">
        <f t="shared" si="196"/>
        <v>27</v>
      </c>
      <c r="AD117" s="137">
        <v>52.0</v>
      </c>
      <c r="AE117" s="139">
        <f t="shared" si="219"/>
        <v>4</v>
      </c>
      <c r="AF117" s="139">
        <f t="shared" si="220"/>
        <v>4</v>
      </c>
      <c r="AG117" s="137">
        <v>34.0</v>
      </c>
      <c r="AH117" s="139">
        <f t="shared" si="227"/>
        <v>8</v>
      </c>
      <c r="AI117" s="139">
        <f t="shared" si="228"/>
        <v>8</v>
      </c>
      <c r="AJ117" s="137">
        <v>158.0</v>
      </c>
      <c r="AK117" s="135">
        <f t="shared" si="229"/>
        <v>8</v>
      </c>
      <c r="AL117" s="135">
        <f t="shared" si="230"/>
        <v>8</v>
      </c>
      <c r="AM117" s="141">
        <f t="shared" si="225"/>
        <v>47.25</v>
      </c>
      <c r="AN117" s="142">
        <f t="shared" si="226"/>
        <v>55.27472709</v>
      </c>
    </row>
    <row r="118" ht="15.75" customHeight="1">
      <c r="A118" s="105">
        <v>112.0</v>
      </c>
      <c r="B118" s="137">
        <v>138.0</v>
      </c>
      <c r="C118" s="129">
        <f t="shared" si="209"/>
        <v>15</v>
      </c>
      <c r="D118" s="140">
        <f t="shared" si="180"/>
        <v>15</v>
      </c>
      <c r="E118" s="137">
        <v>239.0</v>
      </c>
      <c r="F118" s="140">
        <f t="shared" si="210"/>
        <v>2</v>
      </c>
      <c r="G118" s="129">
        <f t="shared" si="182"/>
        <v>2</v>
      </c>
      <c r="H118" s="137">
        <v>65.0</v>
      </c>
      <c r="I118" s="151">
        <f t="shared" si="211"/>
        <v>18</v>
      </c>
      <c r="J118" s="151">
        <f t="shared" si="184"/>
        <v>18</v>
      </c>
      <c r="K118" s="137">
        <v>142.0</v>
      </c>
      <c r="L118" s="135">
        <f t="shared" si="212"/>
        <v>177</v>
      </c>
      <c r="M118" s="140">
        <f t="shared" si="186"/>
        <v>177</v>
      </c>
      <c r="N118" s="137">
        <v>325.0</v>
      </c>
      <c r="O118" s="136">
        <f t="shared" si="213"/>
        <v>90</v>
      </c>
      <c r="P118" s="140">
        <f t="shared" si="188"/>
        <v>90</v>
      </c>
      <c r="Q118" s="137">
        <v>207.0</v>
      </c>
      <c r="R118" s="97"/>
      <c r="S118" s="135">
        <f t="shared" si="214"/>
        <v>126</v>
      </c>
      <c r="T118" s="135">
        <f t="shared" si="190"/>
        <v>126</v>
      </c>
      <c r="U118" s="137">
        <v>321.0</v>
      </c>
      <c r="V118" s="139">
        <f t="shared" si="215"/>
        <v>61</v>
      </c>
      <c r="W118" s="140">
        <f t="shared" si="192"/>
        <v>61</v>
      </c>
      <c r="X118" s="137">
        <v>259.0</v>
      </c>
      <c r="Y118" s="139">
        <f t="shared" si="216"/>
        <v>1</v>
      </c>
      <c r="Z118" s="139">
        <f t="shared" si="217"/>
        <v>1</v>
      </c>
      <c r="AA118" s="137">
        <v>118.0</v>
      </c>
      <c r="AB118" s="139">
        <f t="shared" si="218"/>
        <v>162</v>
      </c>
      <c r="AC118" s="139">
        <f t="shared" si="196"/>
        <v>162</v>
      </c>
      <c r="AD118" s="137">
        <v>46.0</v>
      </c>
      <c r="AE118" s="139">
        <f t="shared" si="219"/>
        <v>2</v>
      </c>
      <c r="AF118" s="139">
        <f t="shared" si="220"/>
        <v>2</v>
      </c>
      <c r="AG118" s="137">
        <v>25.0</v>
      </c>
      <c r="AH118" s="139">
        <f t="shared" si="227"/>
        <v>1</v>
      </c>
      <c r="AI118" s="139">
        <f t="shared" si="228"/>
        <v>1</v>
      </c>
      <c r="AJ118" s="137">
        <v>159.0</v>
      </c>
      <c r="AK118" s="135">
        <f t="shared" si="229"/>
        <v>9</v>
      </c>
      <c r="AL118" s="135">
        <f t="shared" si="230"/>
        <v>9</v>
      </c>
      <c r="AM118" s="141">
        <f t="shared" si="225"/>
        <v>55.33333333</v>
      </c>
      <c r="AN118" s="142">
        <f t="shared" si="226"/>
        <v>66.85715211</v>
      </c>
    </row>
    <row r="119" ht="15.75" customHeight="1">
      <c r="A119" s="105">
        <v>113.0</v>
      </c>
      <c r="B119" s="137">
        <v>258.0</v>
      </c>
      <c r="C119" s="129">
        <f t="shared" si="209"/>
        <v>135</v>
      </c>
      <c r="D119" s="140">
        <f t="shared" si="180"/>
        <v>135</v>
      </c>
      <c r="E119" s="137">
        <v>125.0</v>
      </c>
      <c r="F119" s="140">
        <f t="shared" si="210"/>
        <v>112</v>
      </c>
      <c r="G119" s="129">
        <f t="shared" si="182"/>
        <v>112</v>
      </c>
      <c r="H119" s="137">
        <v>50.0</v>
      </c>
      <c r="I119" s="151">
        <f t="shared" si="211"/>
        <v>33</v>
      </c>
      <c r="J119" s="151">
        <f t="shared" si="184"/>
        <v>33</v>
      </c>
      <c r="K119" s="137">
        <v>213.0</v>
      </c>
      <c r="L119" s="135">
        <f t="shared" si="212"/>
        <v>106</v>
      </c>
      <c r="M119" s="140">
        <f t="shared" si="186"/>
        <v>106</v>
      </c>
      <c r="N119" s="137">
        <v>317.0</v>
      </c>
      <c r="O119" s="136">
        <f t="shared" si="213"/>
        <v>82</v>
      </c>
      <c r="P119" s="140">
        <f t="shared" si="188"/>
        <v>82</v>
      </c>
      <c r="Q119" s="137">
        <v>180.0</v>
      </c>
      <c r="R119" s="97"/>
      <c r="S119" s="135">
        <f t="shared" si="214"/>
        <v>153</v>
      </c>
      <c r="T119" s="135">
        <f t="shared" si="190"/>
        <v>153</v>
      </c>
      <c r="U119" s="137">
        <v>44.0</v>
      </c>
      <c r="V119" s="139">
        <f t="shared" si="215"/>
        <v>216</v>
      </c>
      <c r="W119" s="140">
        <f t="shared" si="192"/>
        <v>144</v>
      </c>
      <c r="X119" s="137">
        <v>311.0</v>
      </c>
      <c r="Y119" s="139">
        <f t="shared" si="216"/>
        <v>51</v>
      </c>
      <c r="Z119" s="139">
        <f t="shared" si="217"/>
        <v>51</v>
      </c>
      <c r="AA119" s="137">
        <v>63.0</v>
      </c>
      <c r="AB119" s="139">
        <f t="shared" si="218"/>
        <v>217</v>
      </c>
      <c r="AC119" s="139">
        <f t="shared" si="196"/>
        <v>143</v>
      </c>
      <c r="AD119" s="137">
        <v>287.0</v>
      </c>
      <c r="AE119" s="139">
        <f t="shared" si="219"/>
        <v>239</v>
      </c>
      <c r="AF119" s="139">
        <f t="shared" si="220"/>
        <v>121</v>
      </c>
      <c r="AG119" s="137">
        <v>49.0</v>
      </c>
      <c r="AH119" s="139">
        <f t="shared" si="227"/>
        <v>23</v>
      </c>
      <c r="AI119" s="139">
        <f t="shared" si="228"/>
        <v>23</v>
      </c>
      <c r="AJ119" s="137">
        <v>147.0</v>
      </c>
      <c r="AK119" s="135">
        <f t="shared" si="229"/>
        <v>3</v>
      </c>
      <c r="AL119" s="135">
        <f t="shared" si="230"/>
        <v>3</v>
      </c>
      <c r="AM119" s="141">
        <f t="shared" si="225"/>
        <v>92.16666667</v>
      </c>
      <c r="AN119" s="142">
        <f t="shared" si="226"/>
        <v>52.44535396</v>
      </c>
    </row>
    <row r="120" ht="15.75" customHeight="1">
      <c r="A120" s="111">
        <v>114.0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153" t="str">
        <f t="shared" si="217"/>
        <v/>
      </c>
      <c r="AA120" s="27"/>
      <c r="AB120" s="153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63"/>
      <c r="AN120" s="27"/>
    </row>
    <row r="121" ht="15.75" customHeight="1">
      <c r="A121" s="111">
        <v>115.0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153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63"/>
      <c r="AN121" s="27"/>
    </row>
    <row r="122" ht="15.75" customHeight="1">
      <c r="A122" s="111">
        <v>116.0</v>
      </c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153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63"/>
      <c r="AN122" s="27"/>
    </row>
    <row r="123" ht="15.75" customHeight="1">
      <c r="A123" s="111">
        <v>117.0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153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63"/>
      <c r="AN123" s="27"/>
    </row>
    <row r="124" ht="15.75" customHeight="1">
      <c r="A124" s="111">
        <v>118.0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63"/>
      <c r="AN124" s="27"/>
    </row>
    <row r="125" ht="15.75" customHeight="1">
      <c r="A125" s="111">
        <v>119.0</v>
      </c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63"/>
      <c r="AN125" s="27"/>
    </row>
    <row r="126" ht="15.75" customHeight="1">
      <c r="A126" s="111">
        <v>120.0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63"/>
      <c r="AN126" s="27"/>
    </row>
    <row r="127" ht="15.75" customHeight="1">
      <c r="A127" s="111">
        <v>121.0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63"/>
      <c r="AN127" s="27"/>
    </row>
    <row r="128" ht="15.75" customHeight="1">
      <c r="A128" s="111">
        <v>122.0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63"/>
      <c r="AN128" s="27"/>
    </row>
    <row r="129" ht="15.75" customHeight="1">
      <c r="A129" s="35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63"/>
      <c r="AN129" s="27"/>
    </row>
    <row r="130" ht="15.75" customHeight="1">
      <c r="A130" s="35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63"/>
      <c r="AN130" s="27"/>
    </row>
    <row r="131" ht="15.75" customHeight="1">
      <c r="A131" s="35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63"/>
      <c r="AN131" s="27"/>
    </row>
    <row r="132" ht="15.75" customHeight="1">
      <c r="A132" s="35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63"/>
      <c r="AN132" s="27"/>
    </row>
    <row r="133" ht="15.75" customHeight="1">
      <c r="A133" s="35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63"/>
      <c r="AN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63"/>
      <c r="AN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63"/>
      <c r="AN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63"/>
      <c r="AN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63"/>
      <c r="AN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63"/>
      <c r="AN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63"/>
      <c r="AN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63"/>
      <c r="AN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63"/>
      <c r="AN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63"/>
      <c r="AN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63"/>
      <c r="AN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63"/>
      <c r="AN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63"/>
      <c r="AN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63"/>
      <c r="AN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63"/>
      <c r="AN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63"/>
      <c r="AN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63"/>
      <c r="AN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63"/>
      <c r="AN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63"/>
      <c r="AN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63"/>
      <c r="AN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63"/>
      <c r="AN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63"/>
      <c r="AN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63"/>
      <c r="AN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63"/>
      <c r="AN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63"/>
      <c r="AN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63"/>
      <c r="AN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63"/>
      <c r="AN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63"/>
      <c r="AN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63"/>
      <c r="AN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63"/>
      <c r="AN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63"/>
      <c r="AN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63"/>
      <c r="AN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63"/>
      <c r="AN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63"/>
      <c r="AN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63"/>
      <c r="AN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63"/>
      <c r="AN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63"/>
      <c r="AN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63"/>
      <c r="AN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63"/>
      <c r="AN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63"/>
      <c r="AN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63"/>
      <c r="AN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63"/>
      <c r="AN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63"/>
      <c r="AN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63"/>
      <c r="AN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63"/>
      <c r="AN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63"/>
      <c r="AN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63"/>
      <c r="AN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63"/>
      <c r="AN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63"/>
      <c r="AN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63"/>
      <c r="AN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63"/>
      <c r="AN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63"/>
      <c r="AN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63"/>
      <c r="AN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63"/>
      <c r="AN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63"/>
      <c r="AN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63"/>
      <c r="AN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63"/>
      <c r="AN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63"/>
      <c r="AN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63"/>
      <c r="AN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63"/>
      <c r="AN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63"/>
      <c r="AN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63"/>
      <c r="AN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63"/>
      <c r="AN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63"/>
      <c r="AN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63"/>
      <c r="AN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63"/>
      <c r="AN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63"/>
      <c r="AN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63"/>
      <c r="AN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63"/>
      <c r="AN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63"/>
      <c r="AN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63"/>
      <c r="AN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63"/>
      <c r="AN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63"/>
      <c r="AN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63"/>
      <c r="AN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63"/>
      <c r="AN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63"/>
      <c r="AN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63"/>
      <c r="AN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63"/>
      <c r="AN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63"/>
      <c r="AN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63"/>
      <c r="AN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63"/>
      <c r="AN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63"/>
      <c r="AN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63"/>
      <c r="AN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63"/>
      <c r="AN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63"/>
      <c r="AN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63"/>
      <c r="AN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63"/>
      <c r="AN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63"/>
      <c r="AN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63"/>
      <c r="AN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63"/>
      <c r="AN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63"/>
      <c r="AN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63"/>
      <c r="AN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63"/>
      <c r="AN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63"/>
      <c r="AN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63"/>
      <c r="AN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63"/>
      <c r="AN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63"/>
      <c r="AN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63"/>
      <c r="AN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63"/>
      <c r="AN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63"/>
      <c r="AN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63"/>
      <c r="AN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63"/>
      <c r="AN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63"/>
      <c r="AN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63"/>
      <c r="AN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63"/>
      <c r="AN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63"/>
      <c r="AN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63"/>
      <c r="AN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63"/>
      <c r="AN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63"/>
      <c r="AN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63"/>
      <c r="AN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63"/>
      <c r="AN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63"/>
      <c r="AN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63"/>
      <c r="AN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63"/>
      <c r="AN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63"/>
      <c r="AN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63"/>
      <c r="AN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63"/>
      <c r="AN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63"/>
      <c r="AN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63"/>
      <c r="AN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63"/>
      <c r="AN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63"/>
      <c r="AN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63"/>
      <c r="AN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63"/>
      <c r="AN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63"/>
      <c r="AN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63"/>
      <c r="AN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63"/>
      <c r="AN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63"/>
      <c r="AN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63"/>
      <c r="AN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63"/>
      <c r="AN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63"/>
      <c r="AN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63"/>
      <c r="AN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63"/>
      <c r="AN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63"/>
      <c r="AN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63"/>
      <c r="AN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63"/>
      <c r="AN267" s="27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0"/>
  </cols>
  <sheetData>
    <row r="1">
      <c r="A1" s="7" t="s">
        <v>83</v>
      </c>
      <c r="B1" s="7" t="s">
        <v>84</v>
      </c>
      <c r="C1" s="7" t="s">
        <v>85</v>
      </c>
      <c r="D1" s="7" t="s">
        <v>86</v>
      </c>
      <c r="E1" s="5" t="s">
        <v>87</v>
      </c>
      <c r="F1" s="154" t="s">
        <v>88</v>
      </c>
      <c r="G1" s="5" t="s">
        <v>89</v>
      </c>
      <c r="H1" s="154" t="s">
        <v>90</v>
      </c>
    </row>
    <row r="2">
      <c r="A2" s="6">
        <v>1.0</v>
      </c>
      <c r="B2" s="155">
        <v>2.0</v>
      </c>
      <c r="C2" s="7">
        <v>10.0</v>
      </c>
      <c r="D2" s="57">
        <v>17.0</v>
      </c>
      <c r="E2" s="5">
        <v>13.0</v>
      </c>
      <c r="F2" s="156">
        <v>4.6</v>
      </c>
      <c r="G2" s="157">
        <v>5.0</v>
      </c>
      <c r="H2" s="156">
        <v>50.5</v>
      </c>
    </row>
    <row r="3">
      <c r="A3" s="6">
        <v>2.0</v>
      </c>
      <c r="B3" s="155">
        <v>1.0</v>
      </c>
      <c r="C3" s="7">
        <v>15.0</v>
      </c>
      <c r="D3" s="7">
        <v>19.0</v>
      </c>
      <c r="E3" s="5">
        <v>20.0</v>
      </c>
      <c r="F3" s="156">
        <v>4.466666666666667</v>
      </c>
      <c r="G3" s="157">
        <v>4.3</v>
      </c>
      <c r="H3" s="156">
        <v>43.416666666666664</v>
      </c>
    </row>
    <row r="4">
      <c r="A4" s="6">
        <v>3.0</v>
      </c>
      <c r="B4" s="155">
        <v>3.0</v>
      </c>
      <c r="C4" s="7">
        <v>15.0</v>
      </c>
      <c r="D4" s="7">
        <v>21.0</v>
      </c>
      <c r="E4" s="5">
        <v>16.0</v>
      </c>
      <c r="F4" s="156">
        <v>5.266666666666667</v>
      </c>
      <c r="G4" s="157">
        <v>4.1</v>
      </c>
      <c r="H4" s="156">
        <v>36.333333333333336</v>
      </c>
    </row>
    <row r="5">
      <c r="A5" s="6">
        <v>4.0</v>
      </c>
      <c r="B5" s="155">
        <v>1.0</v>
      </c>
      <c r="C5" s="7">
        <v>5.0</v>
      </c>
      <c r="D5" s="7">
        <v>13.0</v>
      </c>
      <c r="E5" s="5">
        <v>13.0</v>
      </c>
      <c r="F5" s="156">
        <v>2.8666666666666667</v>
      </c>
      <c r="G5" s="157">
        <v>4.3</v>
      </c>
      <c r="H5" s="156">
        <v>47.75</v>
      </c>
    </row>
    <row r="6">
      <c r="A6" s="6">
        <v>5.0</v>
      </c>
      <c r="B6" s="155">
        <v>2.0</v>
      </c>
      <c r="C6" s="7">
        <v>10.0</v>
      </c>
      <c r="D6" s="7">
        <v>16.0</v>
      </c>
      <c r="E6" s="5">
        <v>19.0</v>
      </c>
      <c r="F6" s="156">
        <v>5.4</v>
      </c>
      <c r="G6" s="157">
        <v>4.8</v>
      </c>
      <c r="H6" s="156">
        <v>50.25</v>
      </c>
      <c r="J6" s="158" t="s">
        <v>91</v>
      </c>
      <c r="K6" s="159"/>
      <c r="L6" s="160"/>
    </row>
    <row r="7">
      <c r="A7" s="6">
        <v>6.0</v>
      </c>
      <c r="B7" s="155">
        <v>1.0</v>
      </c>
      <c r="C7" s="7">
        <v>3.0</v>
      </c>
      <c r="D7" s="7">
        <v>15.0</v>
      </c>
      <c r="E7" s="5">
        <v>15.0</v>
      </c>
      <c r="F7" s="156">
        <v>5.133333333333334</v>
      </c>
      <c r="G7" s="157">
        <v>1.8</v>
      </c>
      <c r="H7" s="156">
        <v>45.666666666666664</v>
      </c>
      <c r="J7" s="161"/>
      <c r="K7" s="162"/>
      <c r="L7" s="163"/>
    </row>
    <row r="8">
      <c r="A8" s="6">
        <v>7.0</v>
      </c>
      <c r="B8" s="155">
        <v>2.0</v>
      </c>
      <c r="C8" s="7">
        <v>9.0</v>
      </c>
      <c r="D8" s="7">
        <v>16.0</v>
      </c>
      <c r="E8" s="5">
        <v>22.0</v>
      </c>
      <c r="F8" s="156">
        <v>5.066666666666666</v>
      </c>
      <c r="G8" s="157">
        <v>3.8</v>
      </c>
      <c r="H8" s="156">
        <v>48.333333333333336</v>
      </c>
      <c r="J8" s="164" t="s">
        <v>92</v>
      </c>
      <c r="K8" s="159"/>
      <c r="L8" s="160"/>
    </row>
    <row r="9">
      <c r="A9" s="6">
        <v>8.0</v>
      </c>
      <c r="B9" s="155">
        <v>1.0</v>
      </c>
      <c r="C9" s="7">
        <v>6.0</v>
      </c>
      <c r="D9" s="7">
        <v>17.0</v>
      </c>
      <c r="E9" s="5">
        <v>16.0</v>
      </c>
      <c r="F9" s="156">
        <v>4.866666666666666</v>
      </c>
      <c r="G9" s="157">
        <v>4.5</v>
      </c>
      <c r="H9" s="156">
        <v>39.416666666666664</v>
      </c>
      <c r="J9" s="165"/>
      <c r="L9" s="166"/>
    </row>
    <row r="10">
      <c r="A10" s="6">
        <v>9.0</v>
      </c>
      <c r="B10" s="155">
        <v>1.0</v>
      </c>
      <c r="C10" s="7">
        <v>0.0</v>
      </c>
      <c r="D10" s="7">
        <v>6.0</v>
      </c>
      <c r="E10" s="5">
        <v>17.0</v>
      </c>
      <c r="F10" s="156">
        <v>5.0</v>
      </c>
      <c r="G10" s="157">
        <v>4.4</v>
      </c>
      <c r="H10" s="156">
        <v>41.916666666666664</v>
      </c>
      <c r="J10" s="165"/>
      <c r="L10" s="166"/>
    </row>
    <row r="11">
      <c r="A11" s="6">
        <v>10.0</v>
      </c>
      <c r="B11" s="155">
        <v>2.0</v>
      </c>
      <c r="C11" s="7">
        <v>4.0</v>
      </c>
      <c r="D11" s="7">
        <v>16.0</v>
      </c>
      <c r="E11" s="5">
        <v>25.0</v>
      </c>
      <c r="F11" s="156">
        <v>5.066666666666666</v>
      </c>
      <c r="G11" s="157">
        <v>4.1</v>
      </c>
      <c r="H11" s="156">
        <v>48.25</v>
      </c>
      <c r="J11" s="165"/>
      <c r="L11" s="166"/>
    </row>
    <row r="12">
      <c r="A12" s="6">
        <v>11.0</v>
      </c>
      <c r="B12" s="155">
        <v>1.0</v>
      </c>
      <c r="C12" s="7">
        <v>11.0</v>
      </c>
      <c r="D12" s="7">
        <v>18.0</v>
      </c>
      <c r="E12" s="5">
        <v>22.0</v>
      </c>
      <c r="F12" s="156">
        <v>4.2</v>
      </c>
      <c r="G12" s="157">
        <v>5.0</v>
      </c>
      <c r="H12" s="156">
        <v>43.291666666666664</v>
      </c>
      <c r="J12" s="165"/>
      <c r="L12" s="166"/>
    </row>
    <row r="13">
      <c r="A13" s="6">
        <v>12.0</v>
      </c>
      <c r="B13" s="155">
        <v>2.0</v>
      </c>
      <c r="C13" s="7">
        <v>3.0</v>
      </c>
      <c r="D13" s="7">
        <v>15.0</v>
      </c>
      <c r="E13" s="5">
        <v>9.0</v>
      </c>
      <c r="F13" s="156">
        <v>5.0</v>
      </c>
      <c r="G13" s="157">
        <v>3.8</v>
      </c>
      <c r="H13" s="156">
        <v>70.58333333333333</v>
      </c>
      <c r="J13" s="165"/>
      <c r="L13" s="166"/>
    </row>
    <row r="14">
      <c r="A14" s="6">
        <v>13.0</v>
      </c>
      <c r="B14" s="155">
        <v>2.0</v>
      </c>
      <c r="C14" s="7">
        <v>9.0</v>
      </c>
      <c r="D14" s="7">
        <v>19.0</v>
      </c>
      <c r="E14" s="5">
        <v>11.0</v>
      </c>
      <c r="F14" s="156">
        <v>3.8666666666666667</v>
      </c>
      <c r="G14" s="157">
        <v>5.0</v>
      </c>
      <c r="H14" s="156">
        <v>80.125</v>
      </c>
      <c r="J14" s="165"/>
      <c r="L14" s="166"/>
    </row>
    <row r="15">
      <c r="A15" s="6">
        <v>14.0</v>
      </c>
      <c r="B15" s="155">
        <v>1.0</v>
      </c>
      <c r="C15" s="7">
        <v>3.0</v>
      </c>
      <c r="D15" s="7">
        <v>9.0</v>
      </c>
      <c r="E15" s="5">
        <v>6.0</v>
      </c>
      <c r="F15" s="156">
        <v>2.2666666666666666</v>
      </c>
      <c r="G15" s="157">
        <v>4.0</v>
      </c>
      <c r="H15" s="156">
        <v>87.08333333333333</v>
      </c>
      <c r="J15" s="167" t="s">
        <v>93</v>
      </c>
      <c r="L15" s="166"/>
    </row>
    <row r="16">
      <c r="A16" s="6">
        <v>15.0</v>
      </c>
      <c r="B16" s="7">
        <v>1.0</v>
      </c>
      <c r="C16" s="7">
        <v>14.0</v>
      </c>
      <c r="D16" s="7">
        <v>18.0</v>
      </c>
      <c r="E16" s="5">
        <v>24.0</v>
      </c>
      <c r="F16" s="156">
        <v>5.066666666666666</v>
      </c>
      <c r="G16" s="157">
        <v>2.4</v>
      </c>
      <c r="H16" s="156">
        <v>46.25</v>
      </c>
      <c r="J16" s="165"/>
      <c r="L16" s="166"/>
    </row>
    <row r="17">
      <c r="A17" s="6">
        <v>16.0</v>
      </c>
      <c r="B17" s="6"/>
      <c r="C17" s="6"/>
      <c r="D17" s="155"/>
      <c r="E17" s="54"/>
      <c r="F17" s="156"/>
      <c r="G17" s="54"/>
      <c r="H17" s="156"/>
      <c r="J17" s="165"/>
      <c r="L17" s="166"/>
    </row>
    <row r="18">
      <c r="A18" s="6">
        <v>17.0</v>
      </c>
      <c r="B18" s="155">
        <v>3.0</v>
      </c>
      <c r="C18" s="7">
        <v>13.0</v>
      </c>
      <c r="D18" s="7">
        <v>20.0</v>
      </c>
      <c r="E18" s="5">
        <v>28.0</v>
      </c>
      <c r="F18" s="156">
        <v>5.266666666666667</v>
      </c>
      <c r="G18" s="157">
        <v>4.6</v>
      </c>
      <c r="H18" s="156">
        <v>40.25</v>
      </c>
      <c r="J18" s="165"/>
      <c r="L18" s="166"/>
    </row>
    <row r="19">
      <c r="A19" s="6">
        <v>18.0</v>
      </c>
      <c r="B19" s="7">
        <v>1.0</v>
      </c>
      <c r="C19" s="7">
        <v>14.0</v>
      </c>
      <c r="D19" s="7">
        <v>20.0</v>
      </c>
      <c r="E19" s="5">
        <v>8.0</v>
      </c>
      <c r="F19" s="156">
        <v>2.6666666666666665</v>
      </c>
      <c r="G19" s="5">
        <v>4.67</v>
      </c>
      <c r="H19" s="156"/>
      <c r="J19" s="165"/>
      <c r="L19" s="166"/>
    </row>
    <row r="20">
      <c r="A20" s="6">
        <v>19.0</v>
      </c>
      <c r="B20" s="155">
        <v>1.0</v>
      </c>
      <c r="C20" s="7">
        <v>0.0</v>
      </c>
      <c r="D20" s="7">
        <v>8.0</v>
      </c>
      <c r="E20" s="5">
        <v>19.0</v>
      </c>
      <c r="F20" s="156">
        <v>3.933333333333333</v>
      </c>
      <c r="G20" s="157">
        <v>5.0</v>
      </c>
      <c r="H20" s="156">
        <v>38.666666666666664</v>
      </c>
      <c r="J20" s="165"/>
      <c r="L20" s="166"/>
    </row>
    <row r="21">
      <c r="A21" s="6">
        <v>20.0</v>
      </c>
      <c r="B21" s="155">
        <v>3.0</v>
      </c>
      <c r="C21" s="7">
        <v>7.0</v>
      </c>
      <c r="D21" s="7">
        <v>16.0</v>
      </c>
      <c r="E21" s="5">
        <v>14.0</v>
      </c>
      <c r="F21" s="156">
        <v>4.666666666666667</v>
      </c>
      <c r="G21" s="157">
        <v>3.75</v>
      </c>
      <c r="H21" s="156">
        <v>84.41666666666667</v>
      </c>
      <c r="J21" s="165"/>
      <c r="L21" s="166"/>
    </row>
    <row r="22">
      <c r="A22" s="6">
        <v>21.0</v>
      </c>
      <c r="B22" s="155">
        <v>1.0</v>
      </c>
      <c r="C22" s="7">
        <v>4.0</v>
      </c>
      <c r="D22" s="7">
        <v>14.0</v>
      </c>
      <c r="E22" s="5">
        <v>21.0</v>
      </c>
      <c r="F22" s="156">
        <v>6.4</v>
      </c>
      <c r="G22" s="157">
        <v>5.0</v>
      </c>
      <c r="H22" s="156">
        <v>55.416666666666664</v>
      </c>
      <c r="J22" s="168" t="s">
        <v>94</v>
      </c>
      <c r="L22" s="166"/>
    </row>
    <row r="23">
      <c r="A23" s="6">
        <v>22.0</v>
      </c>
      <c r="B23" s="155">
        <v>1.0</v>
      </c>
      <c r="C23" s="7">
        <v>0.0</v>
      </c>
      <c r="D23" s="7">
        <v>7.0</v>
      </c>
      <c r="E23" s="5">
        <v>14.0</v>
      </c>
      <c r="F23" s="156">
        <v>4.533333333333333</v>
      </c>
      <c r="G23" s="157">
        <v>5.0</v>
      </c>
      <c r="H23" s="156">
        <v>75.66666666666667</v>
      </c>
      <c r="J23" s="165"/>
      <c r="L23" s="166"/>
    </row>
    <row r="24">
      <c r="A24" s="6">
        <v>23.0</v>
      </c>
      <c r="B24" s="155">
        <v>1.0</v>
      </c>
      <c r="C24" s="7">
        <v>0.0</v>
      </c>
      <c r="D24" s="7">
        <v>7.0</v>
      </c>
      <c r="E24" s="5">
        <v>15.0</v>
      </c>
      <c r="F24" s="156">
        <v>3.8666666666666667</v>
      </c>
      <c r="G24" s="157">
        <v>5.0</v>
      </c>
      <c r="H24" s="156">
        <v>84.16666666666667</v>
      </c>
      <c r="J24" s="165"/>
      <c r="L24" s="166"/>
    </row>
    <row r="25">
      <c r="A25" s="6">
        <v>24.0</v>
      </c>
      <c r="B25" s="155">
        <v>1.0</v>
      </c>
      <c r="C25" s="7">
        <v>7.0</v>
      </c>
      <c r="D25" s="7">
        <v>12.0</v>
      </c>
      <c r="E25" s="5">
        <v>23.0</v>
      </c>
      <c r="F25" s="156">
        <v>4.133333333333334</v>
      </c>
      <c r="G25" s="157">
        <v>4.9</v>
      </c>
      <c r="H25" s="156">
        <v>56.333333333333336</v>
      </c>
      <c r="J25" s="165"/>
      <c r="L25" s="166"/>
    </row>
    <row r="26">
      <c r="A26" s="6">
        <v>25.0</v>
      </c>
      <c r="B26" s="155">
        <v>1.0</v>
      </c>
      <c r="C26" s="7">
        <v>2.0</v>
      </c>
      <c r="D26" s="7">
        <v>9.0</v>
      </c>
      <c r="E26" s="5">
        <v>12.0</v>
      </c>
      <c r="F26" s="156">
        <v>5.266666666666667</v>
      </c>
      <c r="G26" s="157">
        <v>4.5</v>
      </c>
      <c r="H26" s="156">
        <v>45.0</v>
      </c>
      <c r="J26" s="165"/>
      <c r="L26" s="166"/>
    </row>
    <row r="27">
      <c r="A27" s="6">
        <v>26.0</v>
      </c>
      <c r="B27" s="155">
        <v>1.0</v>
      </c>
      <c r="C27" s="7">
        <v>0.0</v>
      </c>
      <c r="D27" s="7">
        <v>6.0</v>
      </c>
      <c r="E27" s="5">
        <v>12.0</v>
      </c>
      <c r="F27" s="156">
        <v>3.2</v>
      </c>
      <c r="G27" s="157">
        <v>4.2</v>
      </c>
      <c r="H27" s="156">
        <v>72.66666666666667</v>
      </c>
      <c r="J27" s="169" t="s">
        <v>95</v>
      </c>
      <c r="L27" s="166"/>
    </row>
    <row r="28">
      <c r="A28" s="6">
        <v>27.0</v>
      </c>
      <c r="B28" s="155">
        <v>1.0</v>
      </c>
      <c r="C28" s="7">
        <v>1.0</v>
      </c>
      <c r="D28" s="7">
        <v>9.0</v>
      </c>
      <c r="E28" s="5">
        <v>14.0</v>
      </c>
      <c r="F28" s="156">
        <v>4.133333333333334</v>
      </c>
      <c r="G28" s="157">
        <v>4.3</v>
      </c>
      <c r="H28" s="156">
        <v>50.5</v>
      </c>
      <c r="J28" s="165"/>
      <c r="L28" s="166"/>
    </row>
    <row r="29">
      <c r="A29" s="6">
        <v>28.0</v>
      </c>
      <c r="B29" s="155">
        <v>1.0</v>
      </c>
      <c r="C29" s="7">
        <v>4.0</v>
      </c>
      <c r="D29" s="7">
        <v>17.0</v>
      </c>
      <c r="E29" s="5">
        <v>19.0</v>
      </c>
      <c r="F29" s="156">
        <v>5.733333333333333</v>
      </c>
      <c r="G29" s="157">
        <v>2.1</v>
      </c>
      <c r="H29" s="156">
        <v>82.08333333333333</v>
      </c>
      <c r="J29" s="165"/>
      <c r="L29" s="166"/>
    </row>
    <row r="30">
      <c r="A30" s="6">
        <v>29.0</v>
      </c>
      <c r="B30" s="155">
        <v>1.0</v>
      </c>
      <c r="C30" s="7">
        <v>0.0</v>
      </c>
      <c r="D30" s="7">
        <v>6.0</v>
      </c>
      <c r="E30" s="5">
        <v>22.0</v>
      </c>
      <c r="F30" s="156">
        <v>4.8</v>
      </c>
      <c r="G30" s="157">
        <v>4.9</v>
      </c>
      <c r="H30" s="156">
        <v>58.0</v>
      </c>
      <c r="J30" s="165"/>
      <c r="L30" s="166"/>
    </row>
    <row r="31">
      <c r="A31" s="6">
        <v>30.0</v>
      </c>
      <c r="B31" s="155">
        <v>1.0</v>
      </c>
      <c r="C31" s="7">
        <v>14.0</v>
      </c>
      <c r="D31" s="7">
        <v>17.0</v>
      </c>
      <c r="E31" s="5">
        <v>22.0</v>
      </c>
      <c r="F31" s="156">
        <v>5.933333333333334</v>
      </c>
      <c r="G31" s="157">
        <v>4.7</v>
      </c>
      <c r="H31" s="156">
        <v>42.5</v>
      </c>
      <c r="J31" s="165"/>
      <c r="L31" s="166"/>
    </row>
    <row r="32">
      <c r="A32" s="6">
        <v>31.0</v>
      </c>
      <c r="B32" s="6"/>
      <c r="C32" s="6"/>
      <c r="D32" s="155"/>
      <c r="E32" s="5">
        <v>12.0</v>
      </c>
      <c r="F32" s="156"/>
      <c r="G32" s="54"/>
      <c r="H32" s="156"/>
      <c r="J32" s="165"/>
      <c r="L32" s="166"/>
    </row>
    <row r="33">
      <c r="A33" s="6">
        <v>32.0</v>
      </c>
      <c r="B33" s="155">
        <v>2.0</v>
      </c>
      <c r="C33" s="7">
        <v>5.0</v>
      </c>
      <c r="D33" s="7">
        <v>19.0</v>
      </c>
      <c r="E33" s="5">
        <v>23.0</v>
      </c>
      <c r="F33" s="156">
        <v>5.266666666666667</v>
      </c>
      <c r="G33" s="157">
        <v>2.1</v>
      </c>
      <c r="H33" s="156">
        <v>61.0</v>
      </c>
      <c r="J33" s="165"/>
      <c r="L33" s="166"/>
    </row>
    <row r="34">
      <c r="A34" s="6">
        <v>33.0</v>
      </c>
      <c r="B34" s="155">
        <v>1.0</v>
      </c>
      <c r="C34" s="7">
        <v>13.0</v>
      </c>
      <c r="D34" s="7">
        <v>22.0</v>
      </c>
      <c r="E34" s="5">
        <v>17.0</v>
      </c>
      <c r="F34" s="156">
        <v>4.6</v>
      </c>
      <c r="G34" s="157">
        <v>4.3</v>
      </c>
      <c r="H34" s="156">
        <v>44.0</v>
      </c>
      <c r="J34" s="165"/>
      <c r="L34" s="166"/>
    </row>
    <row r="35">
      <c r="A35" s="6">
        <v>34.0</v>
      </c>
      <c r="B35" s="155">
        <v>2.0</v>
      </c>
      <c r="C35" s="7">
        <v>25.0</v>
      </c>
      <c r="D35" s="7">
        <v>20.0</v>
      </c>
      <c r="E35" s="5">
        <v>11.0</v>
      </c>
      <c r="F35" s="156">
        <v>5.533333333333333</v>
      </c>
      <c r="G35" s="157">
        <v>4.0</v>
      </c>
      <c r="H35" s="156">
        <v>49.333333333333336</v>
      </c>
      <c r="J35" s="168" t="s">
        <v>96</v>
      </c>
      <c r="L35" s="166"/>
    </row>
    <row r="36">
      <c r="A36" s="6">
        <v>35.0</v>
      </c>
      <c r="B36" s="155">
        <v>1.0</v>
      </c>
      <c r="C36" s="7">
        <v>0.0</v>
      </c>
      <c r="D36" s="7">
        <v>6.0</v>
      </c>
      <c r="E36" s="5">
        <v>10.0</v>
      </c>
      <c r="F36" s="156">
        <v>2.2666666666666666</v>
      </c>
      <c r="G36" s="157">
        <v>4.2</v>
      </c>
      <c r="H36" s="156">
        <v>54.916666666666664</v>
      </c>
      <c r="J36" s="165"/>
      <c r="L36" s="166"/>
    </row>
    <row r="37">
      <c r="A37" s="6">
        <v>36.0</v>
      </c>
      <c r="B37" s="155">
        <v>1.0</v>
      </c>
      <c r="C37" s="7">
        <v>3.0</v>
      </c>
      <c r="D37" s="7">
        <v>9.0</v>
      </c>
      <c r="E37" s="5">
        <v>5.0</v>
      </c>
      <c r="F37" s="156">
        <v>4.066666666666666</v>
      </c>
      <c r="G37" s="157">
        <v>4.0</v>
      </c>
      <c r="H37" s="156">
        <v>66.75</v>
      </c>
      <c r="J37" s="165"/>
      <c r="L37" s="166"/>
    </row>
    <row r="38">
      <c r="A38" s="6">
        <v>37.0</v>
      </c>
      <c r="B38" s="155">
        <v>1.0</v>
      </c>
      <c r="C38" s="7">
        <v>3.0</v>
      </c>
      <c r="D38" s="7">
        <v>9.0</v>
      </c>
      <c r="E38" s="5">
        <v>22.0</v>
      </c>
      <c r="F38" s="156">
        <v>6.0</v>
      </c>
      <c r="G38" s="157">
        <v>4.5</v>
      </c>
      <c r="H38" s="156">
        <v>49.25</v>
      </c>
      <c r="J38" s="165"/>
      <c r="L38" s="166"/>
    </row>
    <row r="39">
      <c r="A39" s="6">
        <v>38.0</v>
      </c>
      <c r="B39" s="155">
        <v>1.0</v>
      </c>
      <c r="C39" s="7">
        <v>1.0</v>
      </c>
      <c r="D39" s="7">
        <v>13.0</v>
      </c>
      <c r="E39" s="5">
        <v>23.0</v>
      </c>
      <c r="F39" s="156">
        <v>2.7333333333333334</v>
      </c>
      <c r="G39" s="157">
        <v>4.7</v>
      </c>
      <c r="H39" s="156">
        <v>55.416666666666664</v>
      </c>
      <c r="J39" s="169" t="s">
        <v>97</v>
      </c>
      <c r="L39" s="166"/>
    </row>
    <row r="40">
      <c r="A40" s="6">
        <v>39.0</v>
      </c>
      <c r="B40" s="155">
        <v>2.0</v>
      </c>
      <c r="C40" s="7">
        <v>15.0</v>
      </c>
      <c r="D40" s="7">
        <v>20.0</v>
      </c>
      <c r="E40" s="5">
        <v>10.0</v>
      </c>
      <c r="F40" s="156">
        <v>3.8</v>
      </c>
      <c r="G40" s="157">
        <v>4.8</v>
      </c>
      <c r="H40" s="156">
        <v>48.25</v>
      </c>
      <c r="J40" s="165"/>
      <c r="L40" s="166"/>
    </row>
    <row r="41">
      <c r="A41" s="6">
        <v>40.0</v>
      </c>
      <c r="B41" s="155">
        <v>1.0</v>
      </c>
      <c r="C41" s="7">
        <v>9.0</v>
      </c>
      <c r="D41" s="7">
        <v>9.0</v>
      </c>
      <c r="E41" s="5">
        <v>21.0</v>
      </c>
      <c r="F41" s="156">
        <v>3.8</v>
      </c>
      <c r="G41" s="157">
        <v>4.6</v>
      </c>
      <c r="H41" s="156">
        <v>48.5</v>
      </c>
      <c r="J41" s="165"/>
      <c r="L41" s="166"/>
    </row>
    <row r="42">
      <c r="A42" s="6">
        <v>41.0</v>
      </c>
      <c r="B42" s="155">
        <v>2.0</v>
      </c>
      <c r="C42" s="7">
        <v>10.0</v>
      </c>
      <c r="D42" s="7">
        <v>14.0</v>
      </c>
      <c r="E42" s="5">
        <v>7.0</v>
      </c>
      <c r="F42" s="156">
        <v>4.066666666666666</v>
      </c>
      <c r="G42" s="157">
        <v>4.8</v>
      </c>
      <c r="H42" s="156">
        <v>47.666666666666664</v>
      </c>
      <c r="J42" s="165"/>
      <c r="L42" s="166"/>
    </row>
    <row r="43">
      <c r="A43" s="6">
        <v>42.0</v>
      </c>
      <c r="B43" s="155">
        <v>2.0</v>
      </c>
      <c r="C43" s="7">
        <v>4.0</v>
      </c>
      <c r="D43" s="7">
        <v>14.0</v>
      </c>
      <c r="E43" s="5">
        <v>16.0</v>
      </c>
      <c r="F43" s="156">
        <v>4.666666666666667</v>
      </c>
      <c r="G43" s="157">
        <v>4.0</v>
      </c>
      <c r="H43" s="156">
        <v>45.416666666666664</v>
      </c>
      <c r="J43" s="165"/>
      <c r="L43" s="166"/>
    </row>
    <row r="44">
      <c r="A44" s="6">
        <v>43.0</v>
      </c>
      <c r="B44" s="155">
        <v>2.0</v>
      </c>
      <c r="C44" s="7">
        <v>6.0</v>
      </c>
      <c r="D44" s="7">
        <v>16.0</v>
      </c>
      <c r="E44" s="157">
        <v>12.0</v>
      </c>
      <c r="F44" s="156">
        <v>3.6</v>
      </c>
      <c r="G44" s="157">
        <v>3.8</v>
      </c>
      <c r="H44" s="156">
        <v>53.5</v>
      </c>
      <c r="J44" s="165"/>
      <c r="L44" s="166"/>
    </row>
    <row r="45">
      <c r="A45" s="6">
        <v>44.0</v>
      </c>
      <c r="B45" s="155">
        <v>1.0</v>
      </c>
      <c r="C45" s="7">
        <v>0.0</v>
      </c>
      <c r="D45" s="7">
        <v>7.0</v>
      </c>
      <c r="E45" s="157">
        <v>12.0</v>
      </c>
      <c r="F45" s="156">
        <v>3.066666666666667</v>
      </c>
      <c r="G45" s="157">
        <v>4.8</v>
      </c>
      <c r="H45" s="156">
        <v>49.5</v>
      </c>
      <c r="J45" s="165"/>
      <c r="L45" s="166"/>
    </row>
    <row r="46">
      <c r="A46" s="6">
        <v>45.0</v>
      </c>
      <c r="B46" s="155">
        <v>2.0</v>
      </c>
      <c r="C46" s="7">
        <v>2.0</v>
      </c>
      <c r="D46" s="7">
        <v>16.0</v>
      </c>
      <c r="E46" s="157">
        <v>22.0</v>
      </c>
      <c r="F46" s="156">
        <v>5.333333333333333</v>
      </c>
      <c r="G46" s="157">
        <v>3.2</v>
      </c>
      <c r="H46" s="156">
        <v>72.0</v>
      </c>
      <c r="J46" s="165"/>
      <c r="L46" s="166"/>
    </row>
    <row r="47">
      <c r="A47" s="6">
        <v>46.0</v>
      </c>
      <c r="B47" s="155">
        <v>1.0</v>
      </c>
      <c r="C47" s="7">
        <v>0.0</v>
      </c>
      <c r="D47" s="7">
        <v>6.0</v>
      </c>
      <c r="E47" s="157">
        <v>8.0</v>
      </c>
      <c r="F47" s="156">
        <v>4.6</v>
      </c>
      <c r="G47" s="157">
        <v>5.0</v>
      </c>
      <c r="H47" s="156">
        <v>44.666666666666664</v>
      </c>
      <c r="J47" s="168" t="s">
        <v>98</v>
      </c>
      <c r="L47" s="166"/>
    </row>
    <row r="48">
      <c r="A48" s="6">
        <v>47.0</v>
      </c>
      <c r="B48" s="155">
        <v>2.0</v>
      </c>
      <c r="C48" s="7">
        <v>14.0</v>
      </c>
      <c r="D48" s="7">
        <v>21.0</v>
      </c>
      <c r="E48" s="157">
        <v>15.0</v>
      </c>
      <c r="F48" s="156">
        <v>5.266666666666667</v>
      </c>
      <c r="G48" s="157">
        <v>4.3</v>
      </c>
      <c r="H48" s="156">
        <v>63.0</v>
      </c>
      <c r="J48" s="165"/>
      <c r="L48" s="166"/>
    </row>
    <row r="49">
      <c r="A49" s="6">
        <v>48.0</v>
      </c>
      <c r="B49" s="155">
        <v>2.0</v>
      </c>
      <c r="C49" s="7">
        <v>10.0</v>
      </c>
      <c r="D49" s="7">
        <v>17.0</v>
      </c>
      <c r="E49" s="157">
        <v>16.0</v>
      </c>
      <c r="F49" s="156">
        <v>2.933333333333333</v>
      </c>
      <c r="G49" s="157">
        <v>5.0</v>
      </c>
      <c r="H49" s="156">
        <v>59.666666666666664</v>
      </c>
      <c r="J49" s="165"/>
      <c r="L49" s="166"/>
    </row>
    <row r="50">
      <c r="A50" s="6">
        <v>49.0</v>
      </c>
      <c r="B50" s="155">
        <v>1.0</v>
      </c>
      <c r="C50" s="7">
        <v>10.0</v>
      </c>
      <c r="D50" s="7">
        <v>16.0</v>
      </c>
      <c r="E50" s="157">
        <v>19.0</v>
      </c>
      <c r="F50" s="156">
        <v>6.133333333333334</v>
      </c>
      <c r="G50" s="157">
        <v>4.4</v>
      </c>
      <c r="H50" s="156">
        <v>44.75</v>
      </c>
      <c r="J50" s="165"/>
      <c r="L50" s="166"/>
    </row>
    <row r="51">
      <c r="A51" s="6">
        <v>50.0</v>
      </c>
      <c r="B51" s="155">
        <v>2.0</v>
      </c>
      <c r="C51" s="7">
        <v>2.0</v>
      </c>
      <c r="D51" s="7">
        <v>13.0</v>
      </c>
      <c r="E51" s="157">
        <v>13.0</v>
      </c>
      <c r="F51" s="156">
        <v>4.933333333333334</v>
      </c>
      <c r="G51" s="157">
        <v>4.7</v>
      </c>
      <c r="H51" s="156">
        <v>74.5</v>
      </c>
      <c r="J51" s="165"/>
      <c r="L51" s="166"/>
    </row>
    <row r="52">
      <c r="A52" s="6">
        <v>51.0</v>
      </c>
      <c r="B52" s="155">
        <v>1.0</v>
      </c>
      <c r="C52" s="7">
        <v>2.0</v>
      </c>
      <c r="D52" s="7">
        <v>14.0</v>
      </c>
      <c r="E52" s="157">
        <v>9.0</v>
      </c>
      <c r="F52" s="156">
        <v>3.6</v>
      </c>
      <c r="G52" s="157">
        <v>4.8</v>
      </c>
      <c r="H52" s="156">
        <v>74.66666666666667</v>
      </c>
      <c r="J52" s="165"/>
      <c r="L52" s="166"/>
    </row>
    <row r="53">
      <c r="A53" s="6">
        <v>52.0</v>
      </c>
      <c r="B53" s="155">
        <v>1.0</v>
      </c>
      <c r="C53" s="7">
        <v>0.0</v>
      </c>
      <c r="D53" s="7">
        <v>10.0</v>
      </c>
      <c r="E53" s="157">
        <v>11.0</v>
      </c>
      <c r="F53" s="156">
        <v>3.2666666666666666</v>
      </c>
      <c r="G53" s="157">
        <v>4.6</v>
      </c>
      <c r="H53" s="156">
        <v>43.666666666666664</v>
      </c>
      <c r="J53" s="168" t="s">
        <v>99</v>
      </c>
      <c r="L53" s="166"/>
    </row>
    <row r="54">
      <c r="A54" s="6">
        <v>53.0</v>
      </c>
      <c r="B54" s="155">
        <v>2.0</v>
      </c>
      <c r="C54" s="7">
        <v>1.0</v>
      </c>
      <c r="D54" s="7">
        <v>12.0</v>
      </c>
      <c r="E54" s="157">
        <v>21.0</v>
      </c>
      <c r="F54" s="156">
        <v>5.0</v>
      </c>
      <c r="G54" s="157">
        <v>4.8</v>
      </c>
      <c r="H54" s="156">
        <v>81.91666666666667</v>
      </c>
      <c r="J54" s="165"/>
      <c r="L54" s="166"/>
    </row>
    <row r="55">
      <c r="A55" s="6">
        <v>54.0</v>
      </c>
      <c r="B55" s="155">
        <v>1.0</v>
      </c>
      <c r="C55" s="7">
        <v>3.0</v>
      </c>
      <c r="D55" s="7">
        <v>9.0</v>
      </c>
      <c r="E55" s="157">
        <v>27.0</v>
      </c>
      <c r="F55" s="156">
        <v>4.533333333333333</v>
      </c>
      <c r="G55" s="157">
        <v>4.2</v>
      </c>
      <c r="H55" s="156">
        <v>53.916666666666664</v>
      </c>
      <c r="J55" s="165"/>
      <c r="L55" s="166"/>
    </row>
    <row r="56">
      <c r="A56" s="6">
        <v>55.0</v>
      </c>
      <c r="B56" s="155">
        <v>3.0</v>
      </c>
      <c r="C56" s="7">
        <v>8.0</v>
      </c>
      <c r="D56" s="7">
        <v>21.0</v>
      </c>
      <c r="E56" s="157">
        <v>12.0</v>
      </c>
      <c r="F56" s="156">
        <v>4.466666666666667</v>
      </c>
      <c r="G56" s="157">
        <v>4.4</v>
      </c>
      <c r="H56" s="156">
        <v>79.0</v>
      </c>
      <c r="J56" s="165"/>
      <c r="L56" s="166"/>
    </row>
    <row r="57">
      <c r="A57" s="6">
        <v>56.0</v>
      </c>
      <c r="B57" s="155">
        <v>4.0</v>
      </c>
      <c r="C57" s="7">
        <v>10.0</v>
      </c>
      <c r="D57" s="7">
        <v>20.0</v>
      </c>
      <c r="E57" s="5">
        <v>27.0</v>
      </c>
      <c r="F57" s="156">
        <v>5.133333333333334</v>
      </c>
      <c r="G57" s="157">
        <v>4.4</v>
      </c>
      <c r="H57" s="156">
        <v>44.833333333333336</v>
      </c>
      <c r="J57" s="165"/>
      <c r="L57" s="166"/>
    </row>
    <row r="58">
      <c r="A58" s="6">
        <v>57.0</v>
      </c>
      <c r="B58" s="155">
        <v>2.0</v>
      </c>
      <c r="C58" s="7">
        <v>12.0</v>
      </c>
      <c r="D58" s="7">
        <v>17.0</v>
      </c>
      <c r="E58" s="157">
        <v>19.0</v>
      </c>
      <c r="F58" s="156">
        <v>5.2</v>
      </c>
      <c r="G58" s="157">
        <v>4.5</v>
      </c>
      <c r="H58" s="156">
        <v>66.75</v>
      </c>
      <c r="J58" s="161"/>
      <c r="K58" s="162"/>
      <c r="L58" s="163"/>
    </row>
    <row r="59">
      <c r="A59" s="6">
        <v>58.0</v>
      </c>
      <c r="B59" s="6"/>
      <c r="C59" s="6"/>
      <c r="D59" s="155"/>
      <c r="E59" s="157">
        <v>11.0</v>
      </c>
      <c r="F59" s="156"/>
      <c r="G59" s="54"/>
      <c r="H59" s="156"/>
    </row>
    <row r="60">
      <c r="A60" s="6">
        <v>59.0</v>
      </c>
      <c r="B60" s="155">
        <v>1.0</v>
      </c>
      <c r="C60" s="7">
        <v>8.0</v>
      </c>
      <c r="D60" s="7">
        <v>15.0</v>
      </c>
      <c r="E60" s="157">
        <v>30.0</v>
      </c>
      <c r="F60" s="156">
        <v>4.933333333333334</v>
      </c>
      <c r="G60" s="157">
        <v>1.6</v>
      </c>
      <c r="H60" s="156">
        <v>43.916666666666664</v>
      </c>
    </row>
    <row r="61">
      <c r="A61" s="6">
        <v>60.0</v>
      </c>
      <c r="B61" s="155">
        <v>1.0</v>
      </c>
      <c r="C61" s="7">
        <v>0.0</v>
      </c>
      <c r="D61" s="7">
        <v>7.0</v>
      </c>
      <c r="E61" s="157">
        <v>10.0</v>
      </c>
      <c r="F61" s="156">
        <v>3.933333333333333</v>
      </c>
      <c r="G61" s="157">
        <v>4.9</v>
      </c>
      <c r="H61" s="156">
        <v>54.166666666666664</v>
      </c>
    </row>
    <row r="62">
      <c r="A62" s="6">
        <v>61.0</v>
      </c>
      <c r="B62" s="155">
        <v>2.0</v>
      </c>
      <c r="C62" s="155">
        <v>1.0</v>
      </c>
      <c r="D62" s="7">
        <v>16.0</v>
      </c>
      <c r="E62" s="157">
        <v>12.0</v>
      </c>
      <c r="F62" s="156">
        <v>2.2</v>
      </c>
      <c r="G62" s="157">
        <v>4.5</v>
      </c>
      <c r="H62" s="156">
        <v>52.25</v>
      </c>
    </row>
    <row r="63">
      <c r="A63" s="6">
        <v>62.0</v>
      </c>
      <c r="B63" s="54"/>
      <c r="C63" s="6"/>
      <c r="D63" s="7"/>
      <c r="E63" s="54"/>
      <c r="F63" s="156"/>
      <c r="G63" s="54"/>
      <c r="H63" s="156"/>
    </row>
    <row r="64">
      <c r="A64" s="6">
        <v>63.0</v>
      </c>
      <c r="B64" s="8"/>
      <c r="C64" s="54"/>
      <c r="D64" s="7"/>
      <c r="E64" s="54"/>
      <c r="F64" s="156"/>
      <c r="G64" s="54"/>
      <c r="H64" s="156"/>
    </row>
    <row r="65">
      <c r="A65" s="6">
        <v>64.0</v>
      </c>
      <c r="B65" s="157">
        <v>1.0</v>
      </c>
      <c r="C65" s="157">
        <v>6.0</v>
      </c>
      <c r="D65" s="7">
        <v>13.0</v>
      </c>
      <c r="E65" s="157">
        <v>10.0</v>
      </c>
      <c r="F65" s="156">
        <v>3.533333333333333</v>
      </c>
      <c r="G65" s="157">
        <v>3.42</v>
      </c>
      <c r="H65" s="156">
        <v>44.916666666666664</v>
      </c>
    </row>
    <row r="66">
      <c r="A66" s="6">
        <v>65.0</v>
      </c>
      <c r="B66" s="157">
        <v>2.0</v>
      </c>
      <c r="C66" s="157">
        <v>2.0</v>
      </c>
      <c r="D66" s="7">
        <v>11.0</v>
      </c>
      <c r="E66" s="157">
        <v>9.0</v>
      </c>
      <c r="F66" s="156">
        <v>2.2666666666666666</v>
      </c>
      <c r="G66" s="157">
        <v>5.0</v>
      </c>
      <c r="H66" s="156">
        <v>81.33333333333333</v>
      </c>
    </row>
    <row r="67">
      <c r="A67" s="6">
        <v>66.0</v>
      </c>
      <c r="B67" s="157">
        <v>1.0</v>
      </c>
      <c r="C67" s="157">
        <v>15.0</v>
      </c>
      <c r="D67" s="7">
        <v>18.0</v>
      </c>
      <c r="E67" s="157">
        <v>22.0</v>
      </c>
      <c r="F67" s="156">
        <v>2.8</v>
      </c>
      <c r="G67" s="157">
        <v>3.58</v>
      </c>
      <c r="H67" s="156">
        <v>42.083333333333336</v>
      </c>
    </row>
    <row r="68">
      <c r="A68" s="6">
        <v>67.0</v>
      </c>
      <c r="B68" s="157">
        <v>1.0</v>
      </c>
      <c r="C68" s="157">
        <v>2.0</v>
      </c>
      <c r="D68" s="7">
        <v>9.0</v>
      </c>
      <c r="E68" s="157">
        <v>7.0</v>
      </c>
      <c r="F68" s="156">
        <v>3.066666666666667</v>
      </c>
      <c r="G68" s="157">
        <v>4.83</v>
      </c>
      <c r="H68" s="156">
        <v>91.75</v>
      </c>
    </row>
    <row r="69">
      <c r="A69" s="6">
        <v>68.0</v>
      </c>
      <c r="B69" s="157">
        <v>1.0</v>
      </c>
      <c r="C69" s="157">
        <v>0.0</v>
      </c>
      <c r="D69" s="7">
        <v>8.0</v>
      </c>
      <c r="E69" s="157">
        <v>5.0</v>
      </c>
      <c r="F69" s="156">
        <v>2.6666666666666665</v>
      </c>
      <c r="G69" s="157">
        <v>4.75</v>
      </c>
      <c r="H69" s="156">
        <v>66.75</v>
      </c>
    </row>
    <row r="70">
      <c r="A70" s="6">
        <v>69.0</v>
      </c>
      <c r="B70" s="157">
        <v>1.0</v>
      </c>
      <c r="C70" s="157">
        <v>4.0</v>
      </c>
      <c r="D70" s="7">
        <v>13.0</v>
      </c>
      <c r="E70" s="157">
        <v>12.0</v>
      </c>
      <c r="F70" s="156">
        <v>5.4</v>
      </c>
      <c r="G70" s="157">
        <v>3.17</v>
      </c>
      <c r="H70" s="156">
        <v>56.583333333333336</v>
      </c>
    </row>
    <row r="71">
      <c r="A71" s="6">
        <v>70.0</v>
      </c>
      <c r="B71" s="157">
        <v>4.0</v>
      </c>
      <c r="C71" s="5">
        <v>0.0</v>
      </c>
      <c r="D71" s="7">
        <v>16.0</v>
      </c>
      <c r="E71" s="157">
        <v>21.0</v>
      </c>
      <c r="F71" s="156">
        <v>5.466666666666667</v>
      </c>
      <c r="G71" s="157">
        <v>4.42</v>
      </c>
      <c r="H71" s="156">
        <v>85.33333333333333</v>
      </c>
    </row>
    <row r="72">
      <c r="A72" s="6">
        <v>71.0</v>
      </c>
      <c r="B72" s="157">
        <v>1.0</v>
      </c>
      <c r="C72" s="157">
        <v>0.0</v>
      </c>
      <c r="D72" s="7">
        <v>7.0</v>
      </c>
      <c r="E72" s="157">
        <v>11.0</v>
      </c>
      <c r="F72" s="156">
        <v>3.6</v>
      </c>
      <c r="G72" s="157">
        <v>5.0</v>
      </c>
      <c r="H72" s="156">
        <v>61.0</v>
      </c>
    </row>
    <row r="73">
      <c r="A73" s="6">
        <v>72.0</v>
      </c>
      <c r="B73" s="157">
        <v>1.0</v>
      </c>
      <c r="C73" s="157">
        <v>0.0</v>
      </c>
      <c r="D73" s="7">
        <v>7.0</v>
      </c>
      <c r="E73" s="157">
        <v>9.0</v>
      </c>
      <c r="F73" s="156">
        <v>5.066666666666666</v>
      </c>
      <c r="G73" s="157">
        <v>5.0</v>
      </c>
      <c r="H73" s="156">
        <v>64.16666666666667</v>
      </c>
    </row>
    <row r="74">
      <c r="A74" s="6">
        <v>73.0</v>
      </c>
      <c r="B74" s="157">
        <v>1.0</v>
      </c>
      <c r="C74" s="157">
        <v>8.0</v>
      </c>
      <c r="D74" s="7">
        <v>16.0</v>
      </c>
      <c r="E74" s="157">
        <v>9.0</v>
      </c>
      <c r="F74" s="156">
        <v>6.133333333333334</v>
      </c>
      <c r="G74" s="157">
        <v>4.25</v>
      </c>
      <c r="H74" s="156">
        <v>41.333333333333336</v>
      </c>
    </row>
    <row r="75">
      <c r="A75" s="6">
        <v>74.0</v>
      </c>
      <c r="B75" s="157">
        <v>1.0</v>
      </c>
      <c r="C75" s="157">
        <v>0.0</v>
      </c>
      <c r="D75" s="7">
        <v>8.0</v>
      </c>
      <c r="E75" s="157">
        <v>9.0</v>
      </c>
      <c r="F75" s="156">
        <v>4.6</v>
      </c>
      <c r="G75" s="157">
        <v>4.75</v>
      </c>
      <c r="H75" s="156">
        <v>53.5</v>
      </c>
    </row>
    <row r="76">
      <c r="A76" s="6">
        <v>75.0</v>
      </c>
      <c r="B76" s="157">
        <v>6.0</v>
      </c>
      <c r="C76" s="157">
        <v>7.0</v>
      </c>
      <c r="D76" s="7">
        <v>22.0</v>
      </c>
      <c r="E76" s="157">
        <v>27.0</v>
      </c>
      <c r="F76" s="156">
        <v>4.666666666666667</v>
      </c>
      <c r="G76" s="157">
        <v>4.08</v>
      </c>
      <c r="H76" s="156">
        <v>42.166666666666664</v>
      </c>
    </row>
    <row r="77">
      <c r="A77" s="6">
        <v>76.0</v>
      </c>
      <c r="B77" s="157">
        <v>1.0</v>
      </c>
      <c r="C77" s="157">
        <v>10.0</v>
      </c>
      <c r="D77" s="7">
        <v>18.0</v>
      </c>
      <c r="E77" s="157">
        <v>3.0</v>
      </c>
      <c r="F77" s="156">
        <v>3.3333333333333335</v>
      </c>
      <c r="G77" s="157">
        <v>4.0</v>
      </c>
      <c r="H77" s="156">
        <v>97.81818181818181</v>
      </c>
    </row>
    <row r="78">
      <c r="A78" s="6">
        <v>77.0</v>
      </c>
      <c r="B78" s="157">
        <v>2.0</v>
      </c>
      <c r="C78" s="157">
        <v>11.0</v>
      </c>
      <c r="D78" s="7">
        <v>19.0</v>
      </c>
      <c r="E78" s="157">
        <v>8.0</v>
      </c>
      <c r="F78" s="156">
        <v>4.866666666666666</v>
      </c>
      <c r="G78" s="157">
        <v>5.0</v>
      </c>
      <c r="H78" s="156">
        <v>78.33333333333333</v>
      </c>
    </row>
    <row r="79">
      <c r="A79" s="6">
        <v>78.0</v>
      </c>
      <c r="B79" s="157">
        <v>3.0</v>
      </c>
      <c r="C79" s="157">
        <v>8.0</v>
      </c>
      <c r="D79" s="7">
        <v>20.0</v>
      </c>
      <c r="E79" s="157">
        <v>15.0</v>
      </c>
      <c r="F79" s="156">
        <v>5.133333333333334</v>
      </c>
      <c r="G79" s="157">
        <v>4.58</v>
      </c>
      <c r="H79" s="156">
        <v>40.083333333333336</v>
      </c>
    </row>
    <row r="80">
      <c r="A80" s="6">
        <v>79.0</v>
      </c>
      <c r="B80" s="157">
        <v>2.0</v>
      </c>
      <c r="C80" s="157">
        <v>10.0</v>
      </c>
      <c r="D80" s="7">
        <v>19.0</v>
      </c>
      <c r="E80" s="157">
        <v>28.0</v>
      </c>
      <c r="F80" s="156">
        <v>5.8</v>
      </c>
      <c r="G80" s="157">
        <v>4.08</v>
      </c>
      <c r="H80" s="156">
        <v>44.166666666666664</v>
      </c>
    </row>
    <row r="81">
      <c r="A81" s="6">
        <v>80.0</v>
      </c>
      <c r="B81" s="157">
        <v>3.0</v>
      </c>
      <c r="C81" s="157">
        <v>10.0</v>
      </c>
      <c r="D81" s="7">
        <v>21.0</v>
      </c>
      <c r="E81" s="157">
        <v>15.0</v>
      </c>
      <c r="F81" s="156">
        <v>4.333333333333333</v>
      </c>
      <c r="G81" s="157">
        <v>4.75</v>
      </c>
      <c r="H81" s="156">
        <v>39.833333333333336</v>
      </c>
    </row>
    <row r="82">
      <c r="A82" s="6">
        <v>81.0</v>
      </c>
      <c r="B82" s="157">
        <v>1.0</v>
      </c>
      <c r="C82" s="157">
        <v>3.0</v>
      </c>
      <c r="D82" s="7">
        <v>11.0</v>
      </c>
      <c r="E82" s="157">
        <v>12.0</v>
      </c>
      <c r="F82" s="156">
        <v>4.066666666666666</v>
      </c>
      <c r="G82" s="157">
        <v>4.08</v>
      </c>
      <c r="H82" s="156">
        <v>37.166666666666664</v>
      </c>
    </row>
    <row r="83">
      <c r="A83" s="6">
        <v>82.0</v>
      </c>
      <c r="B83" s="157">
        <v>2.0</v>
      </c>
      <c r="C83" s="157">
        <v>9.0</v>
      </c>
      <c r="D83" s="7">
        <v>14.0</v>
      </c>
      <c r="E83" s="157">
        <v>29.0</v>
      </c>
      <c r="F83" s="156">
        <v>4.666666666666667</v>
      </c>
      <c r="G83" s="157">
        <v>4.5</v>
      </c>
      <c r="H83" s="156">
        <v>43.0</v>
      </c>
    </row>
    <row r="84">
      <c r="A84" s="6">
        <v>83.0</v>
      </c>
      <c r="B84" s="157">
        <v>1.0</v>
      </c>
      <c r="C84" s="157">
        <v>10.0</v>
      </c>
      <c r="D84" s="7">
        <v>17.0</v>
      </c>
      <c r="E84" s="157">
        <v>30.0</v>
      </c>
      <c r="F84" s="156">
        <v>5.866666666666666</v>
      </c>
      <c r="G84" s="157">
        <v>4.08</v>
      </c>
      <c r="H84" s="156">
        <v>44.083333333333336</v>
      </c>
    </row>
    <row r="85">
      <c r="A85" s="6">
        <v>84.0</v>
      </c>
      <c r="B85" s="157">
        <v>2.0</v>
      </c>
      <c r="C85" s="157">
        <v>10.0</v>
      </c>
      <c r="D85" s="7">
        <v>18.0</v>
      </c>
      <c r="E85" s="157">
        <v>7.0</v>
      </c>
      <c r="F85" s="156">
        <v>4.266666666666667</v>
      </c>
      <c r="G85" s="157">
        <v>4.33</v>
      </c>
      <c r="H85" s="156">
        <v>52.416666666666664</v>
      </c>
    </row>
    <row r="86">
      <c r="A86" s="6">
        <v>85.0</v>
      </c>
      <c r="B86" s="157">
        <v>1.0</v>
      </c>
      <c r="C86" s="157">
        <v>1.5</v>
      </c>
      <c r="D86" s="7">
        <v>9.0</v>
      </c>
      <c r="E86" s="157">
        <v>15.0</v>
      </c>
      <c r="F86" s="156">
        <v>5.8</v>
      </c>
      <c r="G86" s="157">
        <v>4.0</v>
      </c>
      <c r="H86" s="156">
        <v>45.583333333333336</v>
      </c>
    </row>
    <row r="87">
      <c r="A87" s="6">
        <v>86.0</v>
      </c>
      <c r="B87" s="157">
        <v>1.0</v>
      </c>
      <c r="C87" s="157">
        <v>1.0</v>
      </c>
      <c r="D87" s="7">
        <v>10.0</v>
      </c>
      <c r="E87" s="157">
        <v>5.0</v>
      </c>
      <c r="F87" s="156">
        <v>2.6666666666666665</v>
      </c>
      <c r="G87" s="157">
        <v>4.75</v>
      </c>
      <c r="H87" s="156">
        <v>72.25</v>
      </c>
    </row>
    <row r="88">
      <c r="A88" s="6">
        <v>87.0</v>
      </c>
      <c r="B88" s="5">
        <v>1.0</v>
      </c>
      <c r="C88" s="5">
        <v>10.0</v>
      </c>
      <c r="D88" s="7">
        <v>14.0</v>
      </c>
      <c r="E88" s="157">
        <v>7.0</v>
      </c>
      <c r="F88" s="156">
        <v>5.6</v>
      </c>
      <c r="G88" s="5">
        <v>4.58</v>
      </c>
      <c r="H88" s="156">
        <v>72.25</v>
      </c>
    </row>
    <row r="89">
      <c r="A89" s="6">
        <v>88.0</v>
      </c>
      <c r="B89" s="5">
        <v>1.0</v>
      </c>
      <c r="C89" s="5">
        <v>12.0</v>
      </c>
      <c r="D89" s="7">
        <v>18.0</v>
      </c>
      <c r="E89" s="157">
        <v>11.0</v>
      </c>
      <c r="F89" s="156">
        <v>3.466666666666667</v>
      </c>
      <c r="G89" s="5">
        <v>4.25</v>
      </c>
      <c r="H89" s="156">
        <v>72.58333333333333</v>
      </c>
    </row>
    <row r="90">
      <c r="A90" s="6">
        <v>89.0</v>
      </c>
      <c r="B90" s="5">
        <v>1.0</v>
      </c>
      <c r="C90" s="5">
        <v>17.0</v>
      </c>
      <c r="D90" s="7">
        <v>18.0</v>
      </c>
      <c r="E90" s="157">
        <v>23.0</v>
      </c>
      <c r="F90" s="156">
        <v>4.533333333333333</v>
      </c>
      <c r="G90" s="5">
        <v>2.58</v>
      </c>
      <c r="H90" s="156">
        <v>43.666666666666664</v>
      </c>
    </row>
    <row r="91">
      <c r="A91" s="6">
        <v>90.0</v>
      </c>
      <c r="B91" s="5">
        <v>2.0</v>
      </c>
      <c r="C91" s="5">
        <v>21.0</v>
      </c>
      <c r="D91" s="7">
        <v>20.0</v>
      </c>
      <c r="E91" s="157">
        <v>13.0</v>
      </c>
      <c r="F91" s="156">
        <v>4.6</v>
      </c>
      <c r="G91" s="5">
        <v>4.25</v>
      </c>
      <c r="H91" s="156"/>
    </row>
    <row r="92">
      <c r="A92" s="6">
        <v>91.0</v>
      </c>
      <c r="B92" s="5">
        <v>1.0</v>
      </c>
      <c r="C92" s="5">
        <v>0.0</v>
      </c>
      <c r="D92" s="7">
        <v>7.0</v>
      </c>
      <c r="E92" s="157">
        <v>12.0</v>
      </c>
      <c r="F92" s="156">
        <v>5.2</v>
      </c>
      <c r="G92" s="5">
        <v>4.67</v>
      </c>
      <c r="H92" s="156">
        <v>42.25</v>
      </c>
    </row>
    <row r="93">
      <c r="A93" s="6">
        <v>92.0</v>
      </c>
      <c r="B93" s="5">
        <v>1.0</v>
      </c>
      <c r="C93" s="5">
        <v>3.0</v>
      </c>
      <c r="D93" s="7">
        <v>9.0</v>
      </c>
      <c r="E93" s="157">
        <v>18.0</v>
      </c>
      <c r="F93" s="156">
        <v>6.333333333333333</v>
      </c>
      <c r="G93" s="5">
        <v>4.75</v>
      </c>
      <c r="H93" s="156">
        <v>40.333333333333336</v>
      </c>
    </row>
    <row r="94">
      <c r="A94" s="6">
        <v>93.0</v>
      </c>
      <c r="B94" s="5">
        <v>1.0</v>
      </c>
      <c r="C94" s="5">
        <v>10.0</v>
      </c>
      <c r="D94" s="7">
        <v>15.0</v>
      </c>
      <c r="E94" s="157">
        <v>11.0</v>
      </c>
      <c r="F94" s="156">
        <v>4.466666666666667</v>
      </c>
      <c r="G94" s="5">
        <v>4.58</v>
      </c>
      <c r="H94" s="156">
        <v>41.583333333333336</v>
      </c>
    </row>
    <row r="95">
      <c r="A95" s="6">
        <v>94.0</v>
      </c>
      <c r="B95" s="5">
        <v>2.0</v>
      </c>
      <c r="C95" s="5">
        <v>12.0</v>
      </c>
      <c r="D95" s="7">
        <v>18.0</v>
      </c>
      <c r="E95" s="157">
        <v>21.0</v>
      </c>
      <c r="F95" s="156">
        <v>3.4</v>
      </c>
      <c r="G95" s="5">
        <v>3.83</v>
      </c>
      <c r="H95" s="156">
        <v>54.833333333333336</v>
      </c>
    </row>
    <row r="96">
      <c r="A96" s="6">
        <v>95.0</v>
      </c>
      <c r="B96" s="157"/>
      <c r="C96" s="54"/>
      <c r="D96" s="7"/>
      <c r="E96" s="157">
        <v>9.0</v>
      </c>
      <c r="F96" s="156"/>
      <c r="G96" s="54"/>
      <c r="H96" s="156">
        <v>46.083333333333336</v>
      </c>
    </row>
    <row r="97">
      <c r="A97" s="6">
        <v>96.0</v>
      </c>
      <c r="B97" s="5">
        <v>1.0</v>
      </c>
      <c r="C97" s="5">
        <v>3.0</v>
      </c>
      <c r="D97" s="7">
        <v>12.0</v>
      </c>
      <c r="E97" s="157">
        <v>9.0</v>
      </c>
      <c r="F97" s="156">
        <v>5.2</v>
      </c>
      <c r="G97" s="5">
        <v>4.75</v>
      </c>
      <c r="H97" s="156">
        <v>56.916666666666664</v>
      </c>
    </row>
    <row r="98">
      <c r="A98" s="6">
        <v>97.0</v>
      </c>
      <c r="B98" s="5">
        <v>1.0</v>
      </c>
      <c r="C98" s="5">
        <v>1.0</v>
      </c>
      <c r="D98" s="7">
        <v>12.0</v>
      </c>
      <c r="E98" s="157">
        <v>22.0</v>
      </c>
      <c r="F98" s="156">
        <v>5.8</v>
      </c>
      <c r="G98" s="5">
        <v>4.75</v>
      </c>
      <c r="H98" s="156">
        <v>44.75</v>
      </c>
    </row>
    <row r="99">
      <c r="A99" s="6">
        <v>98.0</v>
      </c>
      <c r="B99" s="5">
        <v>3.0</v>
      </c>
      <c r="C99" s="5">
        <v>14.0</v>
      </c>
      <c r="D99" s="7">
        <v>18.0</v>
      </c>
      <c r="E99" s="157">
        <v>8.0</v>
      </c>
      <c r="F99" s="156">
        <v>4.133333333333334</v>
      </c>
      <c r="G99" s="5">
        <v>4.58</v>
      </c>
      <c r="H99" s="156">
        <v>61.916666666666664</v>
      </c>
    </row>
    <row r="100">
      <c r="A100" s="6">
        <v>99.0</v>
      </c>
      <c r="B100" s="5">
        <v>2.0</v>
      </c>
      <c r="C100" s="5">
        <v>5.0</v>
      </c>
      <c r="D100" s="7">
        <v>17.0</v>
      </c>
      <c r="E100" s="157">
        <v>18.0</v>
      </c>
      <c r="F100" s="156">
        <v>5.066666666666666</v>
      </c>
      <c r="G100" s="5">
        <v>4.17</v>
      </c>
      <c r="H100" s="156">
        <v>42.916666666666664</v>
      </c>
    </row>
    <row r="101">
      <c r="A101" s="6">
        <v>100.0</v>
      </c>
      <c r="B101" s="5">
        <v>2.0</v>
      </c>
      <c r="C101" s="5">
        <v>12.0</v>
      </c>
      <c r="D101" s="7">
        <v>20.0</v>
      </c>
      <c r="E101" s="157">
        <v>6.0</v>
      </c>
      <c r="F101" s="156">
        <v>4.666666666666667</v>
      </c>
      <c r="G101" s="5">
        <v>4.5</v>
      </c>
      <c r="H101" s="156">
        <v>48.833333333333336</v>
      </c>
    </row>
    <row r="102">
      <c r="A102" s="6">
        <v>101.0</v>
      </c>
      <c r="B102" s="5">
        <v>1.0</v>
      </c>
      <c r="C102" s="5">
        <v>0.0</v>
      </c>
      <c r="D102" s="7">
        <v>13.0</v>
      </c>
      <c r="E102" s="157">
        <v>12.0</v>
      </c>
      <c r="F102" s="156">
        <v>6.2</v>
      </c>
      <c r="G102" s="5">
        <v>5.0</v>
      </c>
      <c r="H102" s="156">
        <v>51.833333333333336</v>
      </c>
    </row>
    <row r="103">
      <c r="A103" s="6">
        <v>102.0</v>
      </c>
      <c r="B103" s="5">
        <v>1.0</v>
      </c>
      <c r="C103" s="5">
        <v>0.0</v>
      </c>
      <c r="D103" s="7">
        <v>8.0</v>
      </c>
      <c r="E103" s="157">
        <v>25.0</v>
      </c>
      <c r="F103" s="156">
        <v>6.0</v>
      </c>
      <c r="G103" s="5">
        <v>4.42</v>
      </c>
      <c r="H103" s="156">
        <v>47.333333333333336</v>
      </c>
    </row>
    <row r="104">
      <c r="A104" s="7">
        <v>103.0</v>
      </c>
      <c r="B104" s="5">
        <v>1.0</v>
      </c>
      <c r="C104" s="5">
        <v>10.0</v>
      </c>
      <c r="D104" s="7">
        <v>8.0</v>
      </c>
      <c r="E104" s="157">
        <v>21.0</v>
      </c>
      <c r="F104" s="156">
        <v>6.466666666666667</v>
      </c>
      <c r="G104" s="5">
        <v>5.0</v>
      </c>
      <c r="H104" s="156">
        <v>41.833333333333336</v>
      </c>
    </row>
    <row r="105">
      <c r="A105" s="7">
        <v>104.0</v>
      </c>
      <c r="B105" s="170"/>
      <c r="C105" s="54"/>
      <c r="D105" s="7"/>
      <c r="E105" s="54"/>
      <c r="F105" s="156">
        <v>5.4</v>
      </c>
      <c r="G105" s="5">
        <v>4.0</v>
      </c>
      <c r="H105" s="156">
        <v>43.416666666666664</v>
      </c>
    </row>
    <row r="106">
      <c r="A106" s="6">
        <v>105.0</v>
      </c>
      <c r="B106" s="5">
        <v>1.0</v>
      </c>
      <c r="C106" s="5">
        <v>0.0</v>
      </c>
      <c r="D106" s="7">
        <v>7.0</v>
      </c>
      <c r="E106" s="157">
        <v>10.0</v>
      </c>
      <c r="F106" s="156">
        <v>3.466666666666667</v>
      </c>
      <c r="G106" s="5">
        <v>2.5</v>
      </c>
      <c r="H106" s="156"/>
    </row>
    <row r="107">
      <c r="A107" s="7">
        <v>106.0</v>
      </c>
      <c r="B107" s="5">
        <v>2.0</v>
      </c>
      <c r="C107" s="5">
        <v>4.0</v>
      </c>
      <c r="D107" s="7">
        <v>13.0</v>
      </c>
      <c r="E107" s="5">
        <v>13.0</v>
      </c>
      <c r="F107" s="156">
        <v>5.4</v>
      </c>
      <c r="G107" s="5">
        <v>4.75</v>
      </c>
      <c r="H107" s="156">
        <v>98.33333333333333</v>
      </c>
    </row>
    <row r="108">
      <c r="A108" s="7">
        <v>107.0</v>
      </c>
      <c r="B108" s="5">
        <v>2.0</v>
      </c>
      <c r="C108" s="5">
        <v>19.0</v>
      </c>
      <c r="D108" s="7">
        <v>18.0</v>
      </c>
      <c r="E108" s="5">
        <v>14.0</v>
      </c>
      <c r="F108" s="156">
        <v>5.666666666666667</v>
      </c>
      <c r="G108" s="5">
        <v>4.33</v>
      </c>
      <c r="H108" s="156">
        <v>52.583333333333336</v>
      </c>
    </row>
    <row r="109">
      <c r="A109" s="6">
        <v>108.0</v>
      </c>
      <c r="B109" s="5">
        <v>1.0</v>
      </c>
      <c r="C109" s="5">
        <v>10.0</v>
      </c>
      <c r="D109" s="7">
        <v>10.0</v>
      </c>
      <c r="E109" s="5">
        <v>10.0</v>
      </c>
      <c r="F109" s="156">
        <v>5.6</v>
      </c>
      <c r="G109" s="5">
        <v>4.75</v>
      </c>
      <c r="H109" s="156">
        <v>42.333333333333336</v>
      </c>
    </row>
    <row r="110">
      <c r="A110" s="7">
        <v>109.0</v>
      </c>
      <c r="B110" s="5">
        <v>1.0</v>
      </c>
      <c r="C110" s="5">
        <v>0.0</v>
      </c>
      <c r="D110" s="7">
        <v>7.0</v>
      </c>
      <c r="E110" s="5">
        <v>11.0</v>
      </c>
      <c r="F110" s="156">
        <v>3.933333333333333</v>
      </c>
      <c r="G110" s="5">
        <v>4.75</v>
      </c>
      <c r="H110" s="156">
        <v>59.333333333333336</v>
      </c>
    </row>
    <row r="111">
      <c r="A111" s="7">
        <v>110.0</v>
      </c>
      <c r="B111" s="5">
        <v>1.0</v>
      </c>
      <c r="C111" s="5">
        <v>0.0</v>
      </c>
      <c r="D111" s="7">
        <v>9.0</v>
      </c>
      <c r="E111" s="5">
        <v>22.0</v>
      </c>
      <c r="F111" s="156">
        <v>2.6</v>
      </c>
      <c r="G111" s="5">
        <v>5.0</v>
      </c>
      <c r="H111" s="156">
        <v>41.25</v>
      </c>
    </row>
    <row r="112">
      <c r="A112" s="6">
        <v>111.0</v>
      </c>
      <c r="B112" s="5">
        <v>1.0</v>
      </c>
      <c r="C112" s="5">
        <v>0.0</v>
      </c>
      <c r="D112" s="7">
        <v>11.0</v>
      </c>
      <c r="E112" s="5">
        <v>13.0</v>
      </c>
      <c r="F112" s="156">
        <v>3.0</v>
      </c>
      <c r="G112" s="54"/>
      <c r="H112" s="156">
        <v>47.25</v>
      </c>
    </row>
    <row r="113">
      <c r="A113" s="7">
        <v>112.0</v>
      </c>
      <c r="B113" s="5">
        <v>4.0</v>
      </c>
      <c r="C113" s="5">
        <v>17.0</v>
      </c>
      <c r="D113" s="7">
        <v>17.0</v>
      </c>
      <c r="E113" s="5">
        <v>12.0</v>
      </c>
      <c r="F113" s="156">
        <v>6.333333333333333</v>
      </c>
      <c r="G113" s="5">
        <v>5.0</v>
      </c>
      <c r="H113" s="156">
        <v>55.333333333333336</v>
      </c>
    </row>
    <row r="114">
      <c r="A114" s="6">
        <v>113.0</v>
      </c>
      <c r="B114" s="7">
        <v>1.0</v>
      </c>
      <c r="C114" s="5">
        <v>0.0</v>
      </c>
      <c r="D114" s="7">
        <v>10.0</v>
      </c>
      <c r="E114" s="5">
        <v>9.0</v>
      </c>
      <c r="F114" s="156">
        <v>2.8666666666666667</v>
      </c>
      <c r="G114" s="5">
        <v>4.33</v>
      </c>
      <c r="H114" s="156">
        <v>92.16666666666667</v>
      </c>
    </row>
    <row r="115">
      <c r="A115" s="7"/>
      <c r="C115" s="7"/>
      <c r="D115" s="7"/>
      <c r="E115" s="6"/>
      <c r="F115" s="171"/>
      <c r="G115" s="6"/>
      <c r="H115" s="171"/>
    </row>
    <row r="116">
      <c r="A116" s="7"/>
      <c r="B116" s="5"/>
      <c r="C116" s="5"/>
      <c r="E116" s="5"/>
      <c r="F116" s="156"/>
      <c r="H116" s="156"/>
    </row>
    <row r="117">
      <c r="A117" s="6"/>
      <c r="F117" s="156"/>
      <c r="H117" s="156"/>
    </row>
    <row r="118">
      <c r="A118" s="6"/>
      <c r="F118" s="156"/>
      <c r="H118" s="156"/>
    </row>
    <row r="119">
      <c r="A119" s="6"/>
      <c r="F119" s="156"/>
      <c r="H119" s="156"/>
    </row>
    <row r="120">
      <c r="A120" s="6"/>
      <c r="F120" s="156"/>
      <c r="H120" s="156"/>
    </row>
    <row r="121">
      <c r="A121" s="6"/>
      <c r="F121" s="156"/>
      <c r="H121" s="156"/>
    </row>
    <row r="122">
      <c r="F122" s="156"/>
      <c r="H122" s="156"/>
    </row>
    <row r="123">
      <c r="F123" s="156"/>
      <c r="H123" s="156"/>
    </row>
    <row r="124">
      <c r="F124" s="156"/>
      <c r="H124" s="156"/>
    </row>
    <row r="125">
      <c r="F125" s="156"/>
      <c r="H125" s="156"/>
    </row>
    <row r="126">
      <c r="F126" s="156"/>
      <c r="H126" s="156"/>
    </row>
    <row r="127">
      <c r="F127" s="156"/>
      <c r="H127" s="156"/>
    </row>
    <row r="128">
      <c r="F128" s="156"/>
      <c r="H128" s="156"/>
    </row>
    <row r="129">
      <c r="F129" s="156"/>
      <c r="H129" s="156"/>
    </row>
    <row r="130">
      <c r="F130" s="156"/>
      <c r="H130" s="156"/>
    </row>
    <row r="131">
      <c r="F131" s="156"/>
      <c r="H131" s="156"/>
    </row>
    <row r="132">
      <c r="F132" s="156"/>
      <c r="H132" s="156"/>
    </row>
    <row r="133">
      <c r="F133" s="156"/>
      <c r="H133" s="156"/>
    </row>
    <row r="134">
      <c r="F134" s="156"/>
      <c r="H134" s="156"/>
    </row>
    <row r="135">
      <c r="F135" s="156"/>
      <c r="H135" s="156"/>
    </row>
    <row r="136">
      <c r="F136" s="156"/>
      <c r="H136" s="156"/>
    </row>
    <row r="137">
      <c r="F137" s="156"/>
      <c r="H137" s="156"/>
    </row>
    <row r="138">
      <c r="F138" s="156"/>
      <c r="H138" s="156"/>
    </row>
    <row r="139">
      <c r="F139" s="156"/>
      <c r="H139" s="156"/>
    </row>
    <row r="140">
      <c r="F140" s="156"/>
      <c r="H140" s="156"/>
    </row>
    <row r="141">
      <c r="F141" s="156"/>
      <c r="H141" s="156"/>
    </row>
    <row r="142">
      <c r="F142" s="156"/>
      <c r="H142" s="156"/>
    </row>
    <row r="143">
      <c r="F143" s="156"/>
      <c r="H143" s="156"/>
    </row>
    <row r="144">
      <c r="F144" s="156"/>
      <c r="H144" s="156"/>
    </row>
    <row r="145">
      <c r="F145" s="156"/>
      <c r="H145" s="156"/>
    </row>
    <row r="146">
      <c r="F146" s="156"/>
      <c r="H146" s="156"/>
    </row>
    <row r="147">
      <c r="F147" s="156"/>
      <c r="H147" s="156"/>
    </row>
    <row r="148">
      <c r="F148" s="156"/>
      <c r="H148" s="156"/>
    </row>
    <row r="149">
      <c r="F149" s="156"/>
      <c r="H149" s="156"/>
    </row>
    <row r="150">
      <c r="F150" s="156"/>
      <c r="H150" s="156"/>
    </row>
    <row r="151">
      <c r="F151" s="156"/>
      <c r="H151" s="156"/>
    </row>
    <row r="152">
      <c r="F152" s="156"/>
      <c r="H152" s="156"/>
    </row>
    <row r="153">
      <c r="F153" s="156"/>
      <c r="H153" s="156"/>
    </row>
    <row r="154">
      <c r="F154" s="156"/>
      <c r="H154" s="156"/>
    </row>
    <row r="155">
      <c r="F155" s="156"/>
      <c r="H155" s="156"/>
    </row>
    <row r="156">
      <c r="F156" s="156"/>
      <c r="H156" s="156"/>
    </row>
    <row r="157">
      <c r="F157" s="156"/>
      <c r="H157" s="156"/>
    </row>
    <row r="158">
      <c r="F158" s="156"/>
      <c r="H158" s="156"/>
    </row>
    <row r="159">
      <c r="F159" s="156"/>
      <c r="H159" s="156"/>
    </row>
    <row r="160">
      <c r="F160" s="156"/>
      <c r="H160" s="156"/>
    </row>
    <row r="161">
      <c r="F161" s="156"/>
      <c r="H161" s="156"/>
    </row>
    <row r="162">
      <c r="F162" s="156"/>
      <c r="H162" s="156"/>
    </row>
    <row r="163">
      <c r="F163" s="156"/>
      <c r="H163" s="156"/>
    </row>
    <row r="164">
      <c r="F164" s="156"/>
      <c r="H164" s="156"/>
    </row>
    <row r="165">
      <c r="F165" s="156"/>
      <c r="H165" s="156"/>
    </row>
    <row r="166">
      <c r="F166" s="156"/>
      <c r="H166" s="156"/>
    </row>
    <row r="167">
      <c r="F167" s="156"/>
      <c r="H167" s="156"/>
    </row>
    <row r="168">
      <c r="F168" s="156"/>
      <c r="H168" s="156"/>
    </row>
    <row r="169">
      <c r="F169" s="156"/>
      <c r="H169" s="156"/>
    </row>
    <row r="170">
      <c r="F170" s="156"/>
      <c r="H170" s="156"/>
    </row>
    <row r="171">
      <c r="F171" s="156"/>
      <c r="H171" s="156"/>
    </row>
    <row r="172">
      <c r="F172" s="156"/>
      <c r="H172" s="156"/>
    </row>
    <row r="173">
      <c r="F173" s="156"/>
      <c r="H173" s="156"/>
    </row>
    <row r="174">
      <c r="F174" s="156"/>
      <c r="H174" s="156"/>
    </row>
    <row r="175">
      <c r="F175" s="156"/>
      <c r="H175" s="156"/>
    </row>
    <row r="176">
      <c r="F176" s="156"/>
      <c r="H176" s="156"/>
    </row>
    <row r="177">
      <c r="F177" s="156"/>
      <c r="H177" s="156"/>
    </row>
    <row r="178">
      <c r="F178" s="156"/>
      <c r="H178" s="156"/>
    </row>
    <row r="179">
      <c r="F179" s="156"/>
      <c r="H179" s="156"/>
    </row>
    <row r="180">
      <c r="F180" s="156"/>
      <c r="H180" s="156"/>
    </row>
    <row r="181">
      <c r="F181" s="156"/>
      <c r="H181" s="156"/>
    </row>
    <row r="182">
      <c r="F182" s="156"/>
      <c r="H182" s="156"/>
    </row>
    <row r="183">
      <c r="F183" s="156"/>
      <c r="H183" s="156"/>
    </row>
    <row r="184">
      <c r="F184" s="156"/>
      <c r="H184" s="156"/>
    </row>
    <row r="185">
      <c r="F185" s="156"/>
      <c r="H185" s="156"/>
    </row>
    <row r="186">
      <c r="F186" s="156"/>
      <c r="H186" s="156"/>
    </row>
    <row r="187">
      <c r="F187" s="156"/>
      <c r="H187" s="156"/>
    </row>
    <row r="188">
      <c r="F188" s="156"/>
      <c r="H188" s="156"/>
    </row>
    <row r="189">
      <c r="F189" s="156"/>
      <c r="H189" s="156"/>
    </row>
    <row r="190">
      <c r="F190" s="156"/>
      <c r="H190" s="156"/>
    </row>
    <row r="191">
      <c r="F191" s="156"/>
      <c r="H191" s="156"/>
    </row>
    <row r="192">
      <c r="F192" s="156"/>
      <c r="H192" s="156"/>
    </row>
    <row r="193">
      <c r="F193" s="156"/>
      <c r="H193" s="156"/>
    </row>
    <row r="194">
      <c r="F194" s="156"/>
      <c r="H194" s="156"/>
    </row>
    <row r="195">
      <c r="F195" s="156"/>
      <c r="H195" s="156"/>
    </row>
    <row r="196">
      <c r="F196" s="156"/>
      <c r="H196" s="156"/>
    </row>
    <row r="197">
      <c r="F197" s="156"/>
      <c r="H197" s="156"/>
    </row>
    <row r="198">
      <c r="F198" s="156"/>
      <c r="H198" s="156"/>
    </row>
    <row r="199">
      <c r="F199" s="156"/>
      <c r="H199" s="156"/>
    </row>
    <row r="200">
      <c r="F200" s="156"/>
      <c r="H200" s="156"/>
    </row>
    <row r="201">
      <c r="F201" s="156"/>
      <c r="H201" s="156"/>
    </row>
    <row r="202">
      <c r="F202" s="156"/>
      <c r="H202" s="156"/>
    </row>
    <row r="203">
      <c r="F203" s="156"/>
      <c r="H203" s="156"/>
    </row>
    <row r="204">
      <c r="F204" s="156"/>
      <c r="H204" s="156"/>
    </row>
    <row r="205">
      <c r="F205" s="156"/>
      <c r="H205" s="156"/>
    </row>
    <row r="206">
      <c r="F206" s="156"/>
      <c r="H206" s="156"/>
    </row>
    <row r="207">
      <c r="F207" s="156"/>
      <c r="H207" s="156"/>
    </row>
    <row r="208">
      <c r="F208" s="156"/>
      <c r="H208" s="156"/>
    </row>
    <row r="209">
      <c r="F209" s="156"/>
      <c r="H209" s="156"/>
    </row>
    <row r="210">
      <c r="F210" s="156"/>
      <c r="H210" s="156"/>
    </row>
    <row r="211">
      <c r="F211" s="156"/>
      <c r="H211" s="156"/>
    </row>
    <row r="212">
      <c r="F212" s="156"/>
      <c r="H212" s="156"/>
    </row>
    <row r="213">
      <c r="F213" s="156"/>
      <c r="H213" s="156"/>
    </row>
    <row r="214">
      <c r="F214" s="156"/>
      <c r="H214" s="156"/>
    </row>
    <row r="215">
      <c r="F215" s="156"/>
      <c r="H215" s="156"/>
    </row>
    <row r="216">
      <c r="F216" s="156"/>
      <c r="H216" s="156"/>
    </row>
    <row r="217">
      <c r="F217" s="156"/>
      <c r="H217" s="156"/>
    </row>
    <row r="218">
      <c r="F218" s="156"/>
      <c r="H218" s="156"/>
    </row>
    <row r="219">
      <c r="F219" s="156"/>
      <c r="H219" s="156"/>
    </row>
    <row r="220">
      <c r="F220" s="156"/>
      <c r="H220" s="156"/>
    </row>
    <row r="221">
      <c r="F221" s="156"/>
      <c r="H221" s="156"/>
    </row>
    <row r="222">
      <c r="F222" s="156"/>
      <c r="H222" s="156"/>
    </row>
    <row r="223">
      <c r="F223" s="156"/>
      <c r="H223" s="156"/>
    </row>
    <row r="224">
      <c r="F224" s="156"/>
      <c r="H224" s="156"/>
    </row>
    <row r="225">
      <c r="F225" s="156"/>
      <c r="H225" s="156"/>
    </row>
    <row r="226">
      <c r="F226" s="156"/>
      <c r="H226" s="156"/>
    </row>
    <row r="227">
      <c r="F227" s="156"/>
      <c r="H227" s="156"/>
    </row>
    <row r="228">
      <c r="F228" s="156"/>
      <c r="H228" s="156"/>
    </row>
    <row r="229">
      <c r="F229" s="156"/>
      <c r="H229" s="156"/>
    </row>
    <row r="230">
      <c r="F230" s="156"/>
      <c r="H230" s="156"/>
    </row>
    <row r="231">
      <c r="F231" s="156"/>
      <c r="H231" s="156"/>
    </row>
    <row r="232">
      <c r="F232" s="156"/>
      <c r="H232" s="156"/>
    </row>
    <row r="233">
      <c r="F233" s="156"/>
      <c r="H233" s="156"/>
    </row>
    <row r="234">
      <c r="F234" s="156"/>
      <c r="H234" s="156"/>
    </row>
    <row r="235">
      <c r="F235" s="156"/>
      <c r="H235" s="156"/>
    </row>
    <row r="236">
      <c r="F236" s="156"/>
      <c r="H236" s="156"/>
    </row>
    <row r="237">
      <c r="F237" s="156"/>
      <c r="H237" s="156"/>
    </row>
    <row r="238">
      <c r="F238" s="156"/>
      <c r="H238" s="156"/>
    </row>
    <row r="239">
      <c r="F239" s="156"/>
      <c r="H239" s="156"/>
    </row>
    <row r="240">
      <c r="F240" s="156"/>
      <c r="H240" s="156"/>
    </row>
    <row r="241">
      <c r="F241" s="156"/>
      <c r="H241" s="156"/>
    </row>
    <row r="242">
      <c r="F242" s="156"/>
      <c r="H242" s="156"/>
    </row>
    <row r="243">
      <c r="F243" s="156"/>
      <c r="H243" s="156"/>
    </row>
    <row r="244">
      <c r="F244" s="156"/>
      <c r="H244" s="156"/>
    </row>
    <row r="245">
      <c r="F245" s="156"/>
      <c r="H245" s="156"/>
    </row>
    <row r="246">
      <c r="F246" s="156"/>
      <c r="H246" s="156"/>
    </row>
    <row r="247">
      <c r="F247" s="156"/>
      <c r="H247" s="156"/>
    </row>
    <row r="248">
      <c r="F248" s="156"/>
      <c r="H248" s="156"/>
    </row>
    <row r="249">
      <c r="F249" s="156"/>
      <c r="H249" s="156"/>
    </row>
    <row r="250">
      <c r="F250" s="156"/>
      <c r="H250" s="156"/>
    </row>
    <row r="251">
      <c r="F251" s="156"/>
      <c r="H251" s="156"/>
    </row>
    <row r="252">
      <c r="F252" s="156"/>
      <c r="H252" s="156"/>
    </row>
    <row r="253">
      <c r="F253" s="156"/>
      <c r="H253" s="156"/>
    </row>
    <row r="254">
      <c r="F254" s="156"/>
      <c r="H254" s="156"/>
    </row>
    <row r="255">
      <c r="F255" s="156"/>
      <c r="H255" s="156"/>
    </row>
    <row r="256">
      <c r="F256" s="156"/>
      <c r="H256" s="156"/>
    </row>
    <row r="257">
      <c r="F257" s="156"/>
      <c r="H257" s="156"/>
    </row>
    <row r="258">
      <c r="F258" s="156"/>
      <c r="H258" s="156"/>
    </row>
    <row r="259">
      <c r="F259" s="156"/>
      <c r="H259" s="156"/>
    </row>
    <row r="260">
      <c r="F260" s="156"/>
      <c r="H260" s="156"/>
    </row>
    <row r="261">
      <c r="F261" s="156"/>
      <c r="H261" s="156"/>
    </row>
    <row r="262">
      <c r="F262" s="156"/>
      <c r="H262" s="156"/>
    </row>
    <row r="263">
      <c r="F263" s="156"/>
      <c r="H263" s="156"/>
    </row>
    <row r="264">
      <c r="F264" s="156"/>
      <c r="H264" s="156"/>
    </row>
    <row r="265">
      <c r="F265" s="156"/>
      <c r="H265" s="156"/>
    </row>
    <row r="266">
      <c r="F266" s="156"/>
      <c r="H266" s="156"/>
    </row>
    <row r="267">
      <c r="F267" s="156"/>
      <c r="H267" s="156"/>
    </row>
    <row r="268">
      <c r="F268" s="156"/>
      <c r="H268" s="156"/>
    </row>
    <row r="269">
      <c r="F269" s="156"/>
      <c r="H269" s="156"/>
    </row>
    <row r="270">
      <c r="F270" s="156"/>
      <c r="H270" s="156"/>
    </row>
    <row r="271">
      <c r="F271" s="156"/>
      <c r="H271" s="156"/>
    </row>
    <row r="272">
      <c r="F272" s="156"/>
      <c r="H272" s="156"/>
    </row>
    <row r="273">
      <c r="F273" s="156"/>
      <c r="H273" s="156"/>
    </row>
    <row r="274">
      <c r="F274" s="156"/>
      <c r="H274" s="156"/>
    </row>
    <row r="275">
      <c r="F275" s="156"/>
      <c r="H275" s="156"/>
    </row>
    <row r="276">
      <c r="F276" s="156"/>
      <c r="H276" s="156"/>
    </row>
    <row r="277">
      <c r="F277" s="156"/>
      <c r="H277" s="156"/>
    </row>
    <row r="278">
      <c r="F278" s="156"/>
      <c r="H278" s="156"/>
    </row>
    <row r="279">
      <c r="F279" s="156"/>
      <c r="H279" s="156"/>
    </row>
    <row r="280">
      <c r="F280" s="156"/>
      <c r="H280" s="156"/>
    </row>
    <row r="281">
      <c r="F281" s="156"/>
      <c r="H281" s="156"/>
    </row>
    <row r="282">
      <c r="F282" s="156"/>
      <c r="H282" s="156"/>
    </row>
    <row r="283">
      <c r="F283" s="156"/>
      <c r="H283" s="156"/>
    </row>
    <row r="284">
      <c r="F284" s="156"/>
      <c r="H284" s="156"/>
    </row>
    <row r="285">
      <c r="F285" s="156"/>
      <c r="H285" s="156"/>
    </row>
    <row r="286">
      <c r="F286" s="156"/>
      <c r="H286" s="156"/>
    </row>
    <row r="287">
      <c r="F287" s="156"/>
      <c r="H287" s="156"/>
    </row>
    <row r="288">
      <c r="F288" s="156"/>
      <c r="H288" s="156"/>
    </row>
    <row r="289">
      <c r="F289" s="156"/>
      <c r="H289" s="156"/>
    </row>
    <row r="290">
      <c r="F290" s="156"/>
      <c r="H290" s="156"/>
    </row>
    <row r="291">
      <c r="F291" s="156"/>
      <c r="H291" s="156"/>
    </row>
    <row r="292">
      <c r="F292" s="156"/>
      <c r="H292" s="156"/>
    </row>
    <row r="293">
      <c r="F293" s="156"/>
      <c r="H293" s="156"/>
    </row>
    <row r="294">
      <c r="F294" s="156"/>
      <c r="H294" s="156"/>
    </row>
    <row r="295">
      <c r="F295" s="156"/>
      <c r="H295" s="156"/>
    </row>
    <row r="296">
      <c r="F296" s="156"/>
      <c r="H296" s="156"/>
    </row>
    <row r="297">
      <c r="F297" s="156"/>
      <c r="H297" s="156"/>
    </row>
    <row r="298">
      <c r="F298" s="156"/>
      <c r="H298" s="156"/>
    </row>
    <row r="299">
      <c r="F299" s="156"/>
      <c r="H299" s="156"/>
    </row>
    <row r="300">
      <c r="F300" s="156"/>
      <c r="H300" s="156"/>
    </row>
    <row r="301">
      <c r="F301" s="156"/>
      <c r="H301" s="156"/>
    </row>
    <row r="302">
      <c r="F302" s="156"/>
      <c r="H302" s="156"/>
    </row>
    <row r="303">
      <c r="F303" s="156"/>
      <c r="H303" s="156"/>
    </row>
    <row r="304">
      <c r="F304" s="156"/>
      <c r="H304" s="156"/>
    </row>
    <row r="305">
      <c r="F305" s="156"/>
      <c r="H305" s="156"/>
    </row>
    <row r="306">
      <c r="F306" s="156"/>
      <c r="H306" s="156"/>
    </row>
    <row r="307">
      <c r="F307" s="156"/>
      <c r="H307" s="156"/>
    </row>
    <row r="308">
      <c r="F308" s="156"/>
      <c r="H308" s="156"/>
    </row>
    <row r="309">
      <c r="F309" s="156"/>
      <c r="H309" s="156"/>
    </row>
    <row r="310">
      <c r="F310" s="156"/>
      <c r="H310" s="156"/>
    </row>
    <row r="311">
      <c r="F311" s="156"/>
      <c r="H311" s="156"/>
    </row>
    <row r="312">
      <c r="F312" s="156"/>
      <c r="H312" s="156"/>
    </row>
    <row r="313">
      <c r="F313" s="156"/>
      <c r="H313" s="156"/>
    </row>
    <row r="314">
      <c r="F314" s="156"/>
      <c r="H314" s="156"/>
    </row>
    <row r="315">
      <c r="F315" s="156"/>
      <c r="H315" s="156"/>
    </row>
    <row r="316">
      <c r="F316" s="156"/>
      <c r="H316" s="156"/>
    </row>
    <row r="317">
      <c r="F317" s="156"/>
      <c r="H317" s="156"/>
    </row>
    <row r="318">
      <c r="F318" s="156"/>
      <c r="H318" s="156"/>
    </row>
    <row r="319">
      <c r="F319" s="156"/>
      <c r="H319" s="156"/>
    </row>
    <row r="320">
      <c r="F320" s="156"/>
      <c r="H320" s="156"/>
    </row>
    <row r="321">
      <c r="F321" s="156"/>
      <c r="H321" s="156"/>
    </row>
    <row r="322">
      <c r="F322" s="156"/>
      <c r="H322" s="156"/>
    </row>
    <row r="323">
      <c r="F323" s="156"/>
      <c r="H323" s="156"/>
    </row>
    <row r="324">
      <c r="F324" s="156"/>
      <c r="H324" s="156"/>
    </row>
    <row r="325">
      <c r="F325" s="156"/>
      <c r="H325" s="156"/>
    </row>
    <row r="326">
      <c r="F326" s="156"/>
      <c r="H326" s="156"/>
    </row>
    <row r="327">
      <c r="F327" s="156"/>
      <c r="H327" s="156"/>
    </row>
    <row r="328">
      <c r="F328" s="156"/>
      <c r="H328" s="156"/>
    </row>
    <row r="329">
      <c r="F329" s="156"/>
      <c r="H329" s="156"/>
    </row>
    <row r="330">
      <c r="F330" s="156"/>
      <c r="H330" s="156"/>
    </row>
    <row r="331">
      <c r="F331" s="156"/>
      <c r="H331" s="156"/>
    </row>
    <row r="332">
      <c r="F332" s="156"/>
      <c r="H332" s="156"/>
    </row>
    <row r="333">
      <c r="F333" s="156"/>
      <c r="H333" s="156"/>
    </row>
    <row r="334">
      <c r="F334" s="156"/>
      <c r="H334" s="156"/>
    </row>
    <row r="335">
      <c r="F335" s="156"/>
      <c r="H335" s="156"/>
    </row>
    <row r="336">
      <c r="F336" s="156"/>
      <c r="H336" s="156"/>
    </row>
    <row r="337">
      <c r="F337" s="156"/>
      <c r="H337" s="156"/>
    </row>
    <row r="338">
      <c r="F338" s="156"/>
      <c r="H338" s="156"/>
    </row>
    <row r="339">
      <c r="F339" s="156"/>
      <c r="H339" s="156"/>
    </row>
    <row r="340">
      <c r="F340" s="156"/>
      <c r="H340" s="156"/>
    </row>
    <row r="341">
      <c r="F341" s="156"/>
      <c r="H341" s="156"/>
    </row>
    <row r="342">
      <c r="F342" s="156"/>
      <c r="H342" s="156"/>
    </row>
    <row r="343">
      <c r="F343" s="156"/>
      <c r="H343" s="156"/>
    </row>
    <row r="344">
      <c r="F344" s="156"/>
      <c r="H344" s="156"/>
    </row>
    <row r="345">
      <c r="F345" s="156"/>
      <c r="H345" s="156"/>
    </row>
    <row r="346">
      <c r="F346" s="156"/>
      <c r="H346" s="156"/>
    </row>
    <row r="347">
      <c r="F347" s="156"/>
      <c r="H347" s="156"/>
    </row>
    <row r="348">
      <c r="F348" s="156"/>
      <c r="H348" s="156"/>
    </row>
    <row r="349">
      <c r="F349" s="156"/>
      <c r="H349" s="156"/>
    </row>
    <row r="350">
      <c r="F350" s="156"/>
      <c r="H350" s="156"/>
    </row>
    <row r="351">
      <c r="F351" s="156"/>
      <c r="H351" s="156"/>
    </row>
    <row r="352">
      <c r="F352" s="156"/>
      <c r="H352" s="156"/>
    </row>
    <row r="353">
      <c r="F353" s="156"/>
      <c r="H353" s="156"/>
    </row>
    <row r="354">
      <c r="F354" s="156"/>
      <c r="H354" s="156"/>
    </row>
    <row r="355">
      <c r="F355" s="156"/>
      <c r="H355" s="156"/>
    </row>
    <row r="356">
      <c r="F356" s="156"/>
      <c r="H356" s="156"/>
    </row>
    <row r="357">
      <c r="F357" s="156"/>
      <c r="H357" s="156"/>
    </row>
    <row r="358">
      <c r="F358" s="156"/>
      <c r="H358" s="156"/>
    </row>
    <row r="359">
      <c r="F359" s="156"/>
      <c r="H359" s="156"/>
    </row>
    <row r="360">
      <c r="F360" s="156"/>
      <c r="H360" s="156"/>
    </row>
    <row r="361">
      <c r="F361" s="156"/>
      <c r="H361" s="156"/>
    </row>
    <row r="362">
      <c r="F362" s="156"/>
      <c r="H362" s="156"/>
    </row>
    <row r="363">
      <c r="F363" s="156"/>
      <c r="H363" s="156"/>
    </row>
    <row r="364">
      <c r="F364" s="156"/>
      <c r="H364" s="156"/>
    </row>
    <row r="365">
      <c r="F365" s="156"/>
      <c r="H365" s="156"/>
    </row>
    <row r="366">
      <c r="F366" s="156"/>
      <c r="H366" s="156"/>
    </row>
    <row r="367">
      <c r="F367" s="156"/>
      <c r="H367" s="156"/>
    </row>
    <row r="368">
      <c r="F368" s="156"/>
      <c r="H368" s="156"/>
    </row>
    <row r="369">
      <c r="F369" s="156"/>
      <c r="H369" s="156"/>
    </row>
    <row r="370">
      <c r="F370" s="156"/>
      <c r="H370" s="156"/>
    </row>
    <row r="371">
      <c r="F371" s="156"/>
      <c r="H371" s="156"/>
    </row>
    <row r="372">
      <c r="F372" s="156"/>
      <c r="H372" s="156"/>
    </row>
    <row r="373">
      <c r="F373" s="156"/>
      <c r="H373" s="156"/>
    </row>
    <row r="374">
      <c r="F374" s="156"/>
      <c r="H374" s="156"/>
    </row>
    <row r="375">
      <c r="F375" s="156"/>
      <c r="H375" s="156"/>
    </row>
    <row r="376">
      <c r="F376" s="156"/>
      <c r="H376" s="156"/>
    </row>
    <row r="377">
      <c r="F377" s="156"/>
      <c r="H377" s="156"/>
    </row>
    <row r="378">
      <c r="F378" s="156"/>
      <c r="H378" s="156"/>
    </row>
    <row r="379">
      <c r="F379" s="156"/>
      <c r="H379" s="156"/>
    </row>
    <row r="380">
      <c r="F380" s="156"/>
      <c r="H380" s="156"/>
    </row>
    <row r="381">
      <c r="F381" s="156"/>
      <c r="H381" s="156"/>
    </row>
    <row r="382">
      <c r="F382" s="156"/>
      <c r="H382" s="156"/>
    </row>
    <row r="383">
      <c r="F383" s="156"/>
      <c r="H383" s="156"/>
    </row>
    <row r="384">
      <c r="F384" s="156"/>
      <c r="H384" s="156"/>
    </row>
    <row r="385">
      <c r="F385" s="156"/>
      <c r="H385" s="156"/>
    </row>
    <row r="386">
      <c r="F386" s="156"/>
      <c r="H386" s="156"/>
    </row>
    <row r="387">
      <c r="F387" s="156"/>
      <c r="H387" s="156"/>
    </row>
    <row r="388">
      <c r="F388" s="156"/>
      <c r="H388" s="156"/>
    </row>
    <row r="389">
      <c r="F389" s="156"/>
      <c r="H389" s="156"/>
    </row>
    <row r="390">
      <c r="F390" s="156"/>
      <c r="H390" s="156"/>
    </row>
    <row r="391">
      <c r="F391" s="156"/>
      <c r="H391" s="156"/>
    </row>
    <row r="392">
      <c r="F392" s="156"/>
      <c r="H392" s="156"/>
    </row>
    <row r="393">
      <c r="F393" s="156"/>
      <c r="H393" s="156"/>
    </row>
    <row r="394">
      <c r="F394" s="156"/>
      <c r="H394" s="156"/>
    </row>
    <row r="395">
      <c r="F395" s="156"/>
      <c r="H395" s="156"/>
    </row>
    <row r="396">
      <c r="F396" s="156"/>
      <c r="H396" s="156"/>
    </row>
    <row r="397">
      <c r="F397" s="156"/>
      <c r="H397" s="156"/>
    </row>
    <row r="398">
      <c r="F398" s="156"/>
      <c r="H398" s="156"/>
    </row>
    <row r="399">
      <c r="F399" s="156"/>
      <c r="H399" s="156"/>
    </row>
    <row r="400">
      <c r="F400" s="156"/>
      <c r="H400" s="156"/>
    </row>
    <row r="401">
      <c r="F401" s="156"/>
      <c r="H401" s="156"/>
    </row>
    <row r="402">
      <c r="F402" s="156"/>
      <c r="H402" s="156"/>
    </row>
    <row r="403">
      <c r="F403" s="156"/>
      <c r="H403" s="156"/>
    </row>
    <row r="404">
      <c r="F404" s="156"/>
      <c r="H404" s="156"/>
    </row>
    <row r="405">
      <c r="F405" s="156"/>
      <c r="H405" s="156"/>
    </row>
    <row r="406">
      <c r="F406" s="156"/>
      <c r="H406" s="156"/>
    </row>
    <row r="407">
      <c r="F407" s="156"/>
      <c r="H407" s="156"/>
    </row>
    <row r="408">
      <c r="F408" s="156"/>
      <c r="H408" s="156"/>
    </row>
    <row r="409">
      <c r="F409" s="156"/>
      <c r="H409" s="156"/>
    </row>
    <row r="410">
      <c r="F410" s="156"/>
      <c r="H410" s="156"/>
    </row>
    <row r="411">
      <c r="F411" s="156"/>
      <c r="H411" s="156"/>
    </row>
    <row r="412">
      <c r="F412" s="156"/>
      <c r="H412" s="156"/>
    </row>
    <row r="413">
      <c r="F413" s="156"/>
      <c r="H413" s="156"/>
    </row>
    <row r="414">
      <c r="F414" s="156"/>
      <c r="H414" s="156"/>
    </row>
    <row r="415">
      <c r="F415" s="156"/>
      <c r="H415" s="156"/>
    </row>
    <row r="416">
      <c r="F416" s="156"/>
      <c r="H416" s="156"/>
    </row>
    <row r="417">
      <c r="F417" s="156"/>
      <c r="H417" s="156"/>
    </row>
    <row r="418">
      <c r="F418" s="156"/>
      <c r="H418" s="156"/>
    </row>
    <row r="419">
      <c r="F419" s="156"/>
      <c r="H419" s="156"/>
    </row>
    <row r="420">
      <c r="F420" s="156"/>
      <c r="H420" s="156"/>
    </row>
    <row r="421">
      <c r="F421" s="156"/>
      <c r="H421" s="156"/>
    </row>
    <row r="422">
      <c r="F422" s="156"/>
      <c r="H422" s="156"/>
    </row>
    <row r="423">
      <c r="F423" s="156"/>
      <c r="H423" s="156"/>
    </row>
    <row r="424">
      <c r="F424" s="156"/>
      <c r="H424" s="156"/>
    </row>
    <row r="425">
      <c r="F425" s="156"/>
      <c r="H425" s="156"/>
    </row>
    <row r="426">
      <c r="F426" s="156"/>
      <c r="H426" s="156"/>
    </row>
    <row r="427">
      <c r="F427" s="156"/>
      <c r="H427" s="156"/>
    </row>
    <row r="428">
      <c r="F428" s="156"/>
      <c r="H428" s="156"/>
    </row>
    <row r="429">
      <c r="F429" s="156"/>
      <c r="H429" s="156"/>
    </row>
    <row r="430">
      <c r="F430" s="156"/>
      <c r="H430" s="156"/>
    </row>
    <row r="431">
      <c r="F431" s="156"/>
      <c r="H431" s="156"/>
    </row>
    <row r="432">
      <c r="F432" s="156"/>
      <c r="H432" s="156"/>
    </row>
    <row r="433">
      <c r="F433" s="156"/>
      <c r="H433" s="156"/>
    </row>
    <row r="434">
      <c r="F434" s="156"/>
      <c r="H434" s="156"/>
    </row>
    <row r="435">
      <c r="F435" s="156"/>
      <c r="H435" s="156"/>
    </row>
    <row r="436">
      <c r="F436" s="156"/>
      <c r="H436" s="156"/>
    </row>
    <row r="437">
      <c r="F437" s="156"/>
      <c r="H437" s="156"/>
    </row>
    <row r="438">
      <c r="F438" s="156"/>
      <c r="H438" s="156"/>
    </row>
    <row r="439">
      <c r="F439" s="156"/>
      <c r="H439" s="156"/>
    </row>
    <row r="440">
      <c r="F440" s="156"/>
      <c r="H440" s="156"/>
    </row>
    <row r="441">
      <c r="F441" s="156"/>
      <c r="H441" s="156"/>
    </row>
    <row r="442">
      <c r="F442" s="156"/>
      <c r="H442" s="156"/>
    </row>
    <row r="443">
      <c r="F443" s="156"/>
      <c r="H443" s="156"/>
    </row>
    <row r="444">
      <c r="F444" s="156"/>
      <c r="H444" s="156"/>
    </row>
    <row r="445">
      <c r="F445" s="156"/>
      <c r="H445" s="156"/>
    </row>
    <row r="446">
      <c r="F446" s="156"/>
      <c r="H446" s="156"/>
    </row>
    <row r="447">
      <c r="F447" s="156"/>
      <c r="H447" s="156"/>
    </row>
    <row r="448">
      <c r="F448" s="156"/>
      <c r="H448" s="156"/>
    </row>
    <row r="449">
      <c r="F449" s="156"/>
      <c r="H449" s="156"/>
    </row>
    <row r="450">
      <c r="F450" s="156"/>
      <c r="H450" s="156"/>
    </row>
    <row r="451">
      <c r="F451" s="156"/>
      <c r="H451" s="156"/>
    </row>
    <row r="452">
      <c r="F452" s="156"/>
      <c r="H452" s="156"/>
    </row>
    <row r="453">
      <c r="F453" s="156"/>
      <c r="H453" s="156"/>
    </row>
    <row r="454">
      <c r="F454" s="156"/>
      <c r="H454" s="156"/>
    </row>
    <row r="455">
      <c r="F455" s="156"/>
      <c r="H455" s="156"/>
    </row>
    <row r="456">
      <c r="F456" s="156"/>
      <c r="H456" s="156"/>
    </row>
    <row r="457">
      <c r="F457" s="156"/>
      <c r="H457" s="156"/>
    </row>
    <row r="458">
      <c r="F458" s="156"/>
      <c r="H458" s="156"/>
    </row>
    <row r="459">
      <c r="F459" s="156"/>
      <c r="H459" s="156"/>
    </row>
    <row r="460">
      <c r="F460" s="156"/>
      <c r="H460" s="156"/>
    </row>
    <row r="461">
      <c r="F461" s="156"/>
      <c r="H461" s="156"/>
    </row>
    <row r="462">
      <c r="F462" s="156"/>
      <c r="H462" s="156"/>
    </row>
    <row r="463">
      <c r="F463" s="156"/>
      <c r="H463" s="156"/>
    </row>
    <row r="464">
      <c r="F464" s="156"/>
      <c r="H464" s="156"/>
    </row>
    <row r="465">
      <c r="F465" s="156"/>
      <c r="H465" s="156"/>
    </row>
    <row r="466">
      <c r="F466" s="156"/>
      <c r="H466" s="156"/>
    </row>
    <row r="467">
      <c r="F467" s="156"/>
      <c r="H467" s="156"/>
    </row>
    <row r="468">
      <c r="F468" s="156"/>
      <c r="H468" s="156"/>
    </row>
    <row r="469">
      <c r="F469" s="156"/>
      <c r="H469" s="156"/>
    </row>
    <row r="470">
      <c r="F470" s="156"/>
      <c r="H470" s="156"/>
    </row>
    <row r="471">
      <c r="F471" s="156"/>
      <c r="H471" s="156"/>
    </row>
    <row r="472">
      <c r="F472" s="156"/>
      <c r="H472" s="156"/>
    </row>
    <row r="473">
      <c r="F473" s="156"/>
      <c r="H473" s="156"/>
    </row>
    <row r="474">
      <c r="F474" s="156"/>
      <c r="H474" s="156"/>
    </row>
    <row r="475">
      <c r="F475" s="156"/>
      <c r="H475" s="156"/>
    </row>
    <row r="476">
      <c r="F476" s="156"/>
      <c r="H476" s="156"/>
    </row>
    <row r="477">
      <c r="F477" s="156"/>
      <c r="H477" s="156"/>
    </row>
    <row r="478">
      <c r="F478" s="156"/>
      <c r="H478" s="156"/>
    </row>
    <row r="479">
      <c r="F479" s="156"/>
      <c r="H479" s="156"/>
    </row>
    <row r="480">
      <c r="F480" s="156"/>
      <c r="H480" s="156"/>
    </row>
    <row r="481">
      <c r="F481" s="156"/>
      <c r="H481" s="156"/>
    </row>
    <row r="482">
      <c r="F482" s="156"/>
      <c r="H482" s="156"/>
    </row>
    <row r="483">
      <c r="F483" s="156"/>
      <c r="H483" s="156"/>
    </row>
    <row r="484">
      <c r="F484" s="156"/>
      <c r="H484" s="156"/>
    </row>
    <row r="485">
      <c r="F485" s="156"/>
      <c r="H485" s="156"/>
    </row>
    <row r="486">
      <c r="F486" s="156"/>
      <c r="H486" s="156"/>
    </row>
    <row r="487">
      <c r="F487" s="156"/>
      <c r="H487" s="156"/>
    </row>
    <row r="488">
      <c r="F488" s="156"/>
      <c r="H488" s="156"/>
    </row>
    <row r="489">
      <c r="F489" s="156"/>
      <c r="H489" s="156"/>
    </row>
    <row r="490">
      <c r="F490" s="156"/>
      <c r="H490" s="156"/>
    </row>
    <row r="491">
      <c r="F491" s="156"/>
      <c r="H491" s="156"/>
    </row>
    <row r="492">
      <c r="F492" s="156"/>
      <c r="H492" s="156"/>
    </row>
    <row r="493">
      <c r="F493" s="156"/>
      <c r="H493" s="156"/>
    </row>
    <row r="494">
      <c r="F494" s="156"/>
      <c r="H494" s="156"/>
    </row>
    <row r="495">
      <c r="F495" s="156"/>
      <c r="H495" s="156"/>
    </row>
    <row r="496">
      <c r="F496" s="156"/>
      <c r="H496" s="156"/>
    </row>
    <row r="497">
      <c r="F497" s="156"/>
      <c r="H497" s="156"/>
    </row>
    <row r="498">
      <c r="F498" s="156"/>
      <c r="H498" s="156"/>
    </row>
    <row r="499">
      <c r="F499" s="156"/>
      <c r="H499" s="156"/>
    </row>
    <row r="500">
      <c r="F500" s="156"/>
      <c r="H500" s="156"/>
    </row>
    <row r="501">
      <c r="F501" s="156"/>
      <c r="H501" s="156"/>
    </row>
    <row r="502">
      <c r="F502" s="156"/>
      <c r="H502" s="156"/>
    </row>
    <row r="503">
      <c r="F503" s="156"/>
      <c r="H503" s="156"/>
    </row>
    <row r="504">
      <c r="F504" s="156"/>
      <c r="H504" s="156"/>
    </row>
    <row r="505">
      <c r="F505" s="156"/>
      <c r="H505" s="156"/>
    </row>
    <row r="506">
      <c r="F506" s="156"/>
      <c r="H506" s="156"/>
    </row>
    <row r="507">
      <c r="F507" s="156"/>
      <c r="H507" s="156"/>
    </row>
    <row r="508">
      <c r="F508" s="156"/>
      <c r="H508" s="156"/>
    </row>
    <row r="509">
      <c r="F509" s="156"/>
      <c r="H509" s="156"/>
    </row>
    <row r="510">
      <c r="F510" s="156"/>
      <c r="H510" s="156"/>
    </row>
    <row r="511">
      <c r="F511" s="156"/>
      <c r="H511" s="156"/>
    </row>
    <row r="512">
      <c r="F512" s="156"/>
      <c r="H512" s="156"/>
    </row>
    <row r="513">
      <c r="F513" s="156"/>
      <c r="H513" s="156"/>
    </row>
    <row r="514">
      <c r="F514" s="156"/>
      <c r="H514" s="156"/>
    </row>
    <row r="515">
      <c r="F515" s="156"/>
      <c r="H515" s="156"/>
    </row>
    <row r="516">
      <c r="F516" s="156"/>
      <c r="H516" s="156"/>
    </row>
    <row r="517">
      <c r="F517" s="156"/>
      <c r="H517" s="156"/>
    </row>
    <row r="518">
      <c r="F518" s="156"/>
      <c r="H518" s="156"/>
    </row>
    <row r="519">
      <c r="F519" s="156"/>
      <c r="H519" s="156"/>
    </row>
    <row r="520">
      <c r="F520" s="156"/>
      <c r="H520" s="156"/>
    </row>
    <row r="521">
      <c r="F521" s="156"/>
      <c r="H521" s="156"/>
    </row>
    <row r="522">
      <c r="F522" s="156"/>
      <c r="H522" s="156"/>
    </row>
    <row r="523">
      <c r="F523" s="156"/>
      <c r="H523" s="156"/>
    </row>
    <row r="524">
      <c r="F524" s="156"/>
      <c r="H524" s="156"/>
    </row>
    <row r="525">
      <c r="F525" s="156"/>
      <c r="H525" s="156"/>
    </row>
    <row r="526">
      <c r="F526" s="156"/>
      <c r="H526" s="156"/>
    </row>
    <row r="527">
      <c r="F527" s="156"/>
      <c r="H527" s="156"/>
    </row>
    <row r="528">
      <c r="F528" s="156"/>
      <c r="H528" s="156"/>
    </row>
    <row r="529">
      <c r="F529" s="156"/>
      <c r="H529" s="156"/>
    </row>
    <row r="530">
      <c r="F530" s="156"/>
      <c r="H530" s="156"/>
    </row>
    <row r="531">
      <c r="F531" s="156"/>
      <c r="H531" s="156"/>
    </row>
    <row r="532">
      <c r="F532" s="156"/>
      <c r="H532" s="156"/>
    </row>
    <row r="533">
      <c r="F533" s="156"/>
      <c r="H533" s="156"/>
    </row>
    <row r="534">
      <c r="F534" s="156"/>
      <c r="H534" s="156"/>
    </row>
    <row r="535">
      <c r="F535" s="156"/>
      <c r="H535" s="156"/>
    </row>
    <row r="536">
      <c r="F536" s="156"/>
      <c r="H536" s="156"/>
    </row>
    <row r="537">
      <c r="F537" s="156"/>
      <c r="H537" s="156"/>
    </row>
    <row r="538">
      <c r="F538" s="156"/>
      <c r="H538" s="156"/>
    </row>
    <row r="539">
      <c r="F539" s="156"/>
      <c r="H539" s="156"/>
    </row>
    <row r="540">
      <c r="F540" s="156"/>
      <c r="H540" s="156"/>
    </row>
    <row r="541">
      <c r="F541" s="156"/>
      <c r="H541" s="156"/>
    </row>
    <row r="542">
      <c r="F542" s="156"/>
      <c r="H542" s="156"/>
    </row>
    <row r="543">
      <c r="F543" s="156"/>
      <c r="H543" s="156"/>
    </row>
    <row r="544">
      <c r="F544" s="156"/>
      <c r="H544" s="156"/>
    </row>
    <row r="545">
      <c r="F545" s="156"/>
      <c r="H545" s="156"/>
    </row>
    <row r="546">
      <c r="F546" s="156"/>
      <c r="H546" s="156"/>
    </row>
    <row r="547">
      <c r="F547" s="156"/>
      <c r="H547" s="156"/>
    </row>
    <row r="548">
      <c r="F548" s="156"/>
      <c r="H548" s="156"/>
    </row>
    <row r="549">
      <c r="F549" s="156"/>
      <c r="H549" s="156"/>
    </row>
    <row r="550">
      <c r="F550" s="156"/>
      <c r="H550" s="156"/>
    </row>
    <row r="551">
      <c r="F551" s="156"/>
      <c r="H551" s="156"/>
    </row>
    <row r="552">
      <c r="F552" s="156"/>
      <c r="H552" s="156"/>
    </row>
    <row r="553">
      <c r="F553" s="156"/>
      <c r="H553" s="156"/>
    </row>
    <row r="554">
      <c r="F554" s="156"/>
      <c r="H554" s="156"/>
    </row>
    <row r="555">
      <c r="F555" s="156"/>
      <c r="H555" s="156"/>
    </row>
    <row r="556">
      <c r="F556" s="156"/>
      <c r="H556" s="156"/>
    </row>
    <row r="557">
      <c r="F557" s="156"/>
      <c r="H557" s="156"/>
    </row>
    <row r="558">
      <c r="F558" s="156"/>
      <c r="H558" s="156"/>
    </row>
    <row r="559">
      <c r="F559" s="156"/>
      <c r="H559" s="156"/>
    </row>
    <row r="560">
      <c r="F560" s="156"/>
      <c r="H560" s="156"/>
    </row>
    <row r="561">
      <c r="F561" s="156"/>
      <c r="H561" s="156"/>
    </row>
    <row r="562">
      <c r="F562" s="156"/>
      <c r="H562" s="156"/>
    </row>
    <row r="563">
      <c r="F563" s="156"/>
      <c r="H563" s="156"/>
    </row>
    <row r="564">
      <c r="F564" s="156"/>
      <c r="H564" s="156"/>
    </row>
    <row r="565">
      <c r="F565" s="156"/>
      <c r="H565" s="156"/>
    </row>
    <row r="566">
      <c r="F566" s="156"/>
      <c r="H566" s="156"/>
    </row>
    <row r="567">
      <c r="F567" s="156"/>
      <c r="H567" s="156"/>
    </row>
    <row r="568">
      <c r="F568" s="156"/>
      <c r="H568" s="156"/>
    </row>
    <row r="569">
      <c r="F569" s="156"/>
      <c r="H569" s="156"/>
    </row>
    <row r="570">
      <c r="F570" s="156"/>
      <c r="H570" s="156"/>
    </row>
    <row r="571">
      <c r="F571" s="156"/>
      <c r="H571" s="156"/>
    </row>
    <row r="572">
      <c r="F572" s="156"/>
      <c r="H572" s="156"/>
    </row>
    <row r="573">
      <c r="F573" s="156"/>
      <c r="H573" s="156"/>
    </row>
    <row r="574">
      <c r="F574" s="156"/>
      <c r="H574" s="156"/>
    </row>
    <row r="575">
      <c r="F575" s="156"/>
      <c r="H575" s="156"/>
    </row>
    <row r="576">
      <c r="F576" s="156"/>
      <c r="H576" s="156"/>
    </row>
    <row r="577">
      <c r="F577" s="156"/>
      <c r="H577" s="156"/>
    </row>
    <row r="578">
      <c r="F578" s="156"/>
      <c r="H578" s="156"/>
    </row>
    <row r="579">
      <c r="F579" s="156"/>
      <c r="H579" s="156"/>
    </row>
    <row r="580">
      <c r="F580" s="156"/>
      <c r="H580" s="156"/>
    </row>
    <row r="581">
      <c r="F581" s="156"/>
      <c r="H581" s="156"/>
    </row>
    <row r="582">
      <c r="F582" s="156"/>
      <c r="H582" s="156"/>
    </row>
    <row r="583">
      <c r="F583" s="156"/>
      <c r="H583" s="156"/>
    </row>
    <row r="584">
      <c r="F584" s="156"/>
      <c r="H584" s="156"/>
    </row>
    <row r="585">
      <c r="F585" s="156"/>
      <c r="H585" s="156"/>
    </row>
    <row r="586">
      <c r="F586" s="156"/>
      <c r="H586" s="156"/>
    </row>
    <row r="587">
      <c r="F587" s="156"/>
      <c r="H587" s="156"/>
    </row>
    <row r="588">
      <c r="F588" s="156"/>
      <c r="H588" s="156"/>
    </row>
    <row r="589">
      <c r="F589" s="156"/>
      <c r="H589" s="156"/>
    </row>
    <row r="590">
      <c r="F590" s="156"/>
      <c r="H590" s="156"/>
    </row>
    <row r="591">
      <c r="F591" s="156"/>
      <c r="H591" s="156"/>
    </row>
    <row r="592">
      <c r="F592" s="156"/>
      <c r="H592" s="156"/>
    </row>
    <row r="593">
      <c r="F593" s="156"/>
      <c r="H593" s="156"/>
    </row>
    <row r="594">
      <c r="F594" s="156"/>
      <c r="H594" s="156"/>
    </row>
    <row r="595">
      <c r="F595" s="156"/>
      <c r="H595" s="156"/>
    </row>
    <row r="596">
      <c r="F596" s="156"/>
      <c r="H596" s="156"/>
    </row>
    <row r="597">
      <c r="F597" s="156"/>
      <c r="H597" s="156"/>
    </row>
    <row r="598">
      <c r="F598" s="156"/>
      <c r="H598" s="156"/>
    </row>
    <row r="599">
      <c r="F599" s="156"/>
      <c r="H599" s="156"/>
    </row>
    <row r="600">
      <c r="F600" s="156"/>
      <c r="H600" s="156"/>
    </row>
    <row r="601">
      <c r="F601" s="156"/>
      <c r="H601" s="156"/>
    </row>
    <row r="602">
      <c r="F602" s="156"/>
      <c r="H602" s="156"/>
    </row>
    <row r="603">
      <c r="F603" s="156"/>
      <c r="H603" s="156"/>
    </row>
    <row r="604">
      <c r="F604" s="156"/>
      <c r="H604" s="156"/>
    </row>
    <row r="605">
      <c r="F605" s="156"/>
      <c r="H605" s="156"/>
    </row>
    <row r="606">
      <c r="F606" s="156"/>
      <c r="H606" s="156"/>
    </row>
    <row r="607">
      <c r="F607" s="156"/>
      <c r="H607" s="156"/>
    </row>
    <row r="608">
      <c r="F608" s="156"/>
      <c r="H608" s="156"/>
    </row>
    <row r="609">
      <c r="F609" s="156"/>
      <c r="H609" s="156"/>
    </row>
    <row r="610">
      <c r="F610" s="156"/>
      <c r="H610" s="156"/>
    </row>
    <row r="611">
      <c r="F611" s="156"/>
      <c r="H611" s="156"/>
    </row>
    <row r="612">
      <c r="F612" s="156"/>
      <c r="H612" s="156"/>
    </row>
    <row r="613">
      <c r="F613" s="156"/>
      <c r="H613" s="156"/>
    </row>
    <row r="614">
      <c r="F614" s="156"/>
      <c r="H614" s="156"/>
    </row>
    <row r="615">
      <c r="F615" s="156"/>
      <c r="H615" s="156"/>
    </row>
    <row r="616">
      <c r="F616" s="156"/>
      <c r="H616" s="156"/>
    </row>
    <row r="617">
      <c r="F617" s="156"/>
      <c r="H617" s="156"/>
    </row>
    <row r="618">
      <c r="F618" s="156"/>
      <c r="H618" s="156"/>
    </row>
    <row r="619">
      <c r="F619" s="156"/>
      <c r="H619" s="156"/>
    </row>
    <row r="620">
      <c r="F620" s="156"/>
      <c r="H620" s="156"/>
    </row>
    <row r="621">
      <c r="F621" s="156"/>
      <c r="H621" s="156"/>
    </row>
    <row r="622">
      <c r="F622" s="156"/>
      <c r="H622" s="156"/>
    </row>
    <row r="623">
      <c r="F623" s="156"/>
      <c r="H623" s="156"/>
    </row>
    <row r="624">
      <c r="F624" s="156"/>
      <c r="H624" s="156"/>
    </row>
    <row r="625">
      <c r="F625" s="156"/>
      <c r="H625" s="156"/>
    </row>
    <row r="626">
      <c r="F626" s="156"/>
      <c r="H626" s="156"/>
    </row>
    <row r="627">
      <c r="F627" s="156"/>
      <c r="H627" s="156"/>
    </row>
    <row r="628">
      <c r="F628" s="156"/>
      <c r="H628" s="156"/>
    </row>
    <row r="629">
      <c r="F629" s="156"/>
      <c r="H629" s="156"/>
    </row>
    <row r="630">
      <c r="F630" s="156"/>
      <c r="H630" s="156"/>
    </row>
    <row r="631">
      <c r="F631" s="156"/>
      <c r="H631" s="156"/>
    </row>
    <row r="632">
      <c r="F632" s="156"/>
      <c r="H632" s="156"/>
    </row>
    <row r="633">
      <c r="F633" s="156"/>
      <c r="H633" s="156"/>
    </row>
    <row r="634">
      <c r="F634" s="156"/>
      <c r="H634" s="156"/>
    </row>
    <row r="635">
      <c r="F635" s="156"/>
      <c r="H635" s="156"/>
    </row>
    <row r="636">
      <c r="F636" s="156"/>
      <c r="H636" s="156"/>
    </row>
    <row r="637">
      <c r="F637" s="156"/>
      <c r="H637" s="156"/>
    </row>
    <row r="638">
      <c r="F638" s="156"/>
      <c r="H638" s="156"/>
    </row>
    <row r="639">
      <c r="F639" s="156"/>
      <c r="H639" s="156"/>
    </row>
    <row r="640">
      <c r="F640" s="156"/>
      <c r="H640" s="156"/>
    </row>
    <row r="641">
      <c r="F641" s="156"/>
      <c r="H641" s="156"/>
    </row>
    <row r="642">
      <c r="F642" s="156"/>
      <c r="H642" s="156"/>
    </row>
    <row r="643">
      <c r="F643" s="156"/>
      <c r="H643" s="156"/>
    </row>
    <row r="644">
      <c r="F644" s="156"/>
      <c r="H644" s="156"/>
    </row>
    <row r="645">
      <c r="F645" s="156"/>
      <c r="H645" s="156"/>
    </row>
    <row r="646">
      <c r="F646" s="156"/>
      <c r="H646" s="156"/>
    </row>
    <row r="647">
      <c r="F647" s="156"/>
      <c r="H647" s="156"/>
    </row>
    <row r="648">
      <c r="F648" s="156"/>
      <c r="H648" s="156"/>
    </row>
    <row r="649">
      <c r="F649" s="156"/>
      <c r="H649" s="156"/>
    </row>
    <row r="650">
      <c r="F650" s="156"/>
      <c r="H650" s="156"/>
    </row>
    <row r="651">
      <c r="F651" s="156"/>
      <c r="H651" s="156"/>
    </row>
    <row r="652">
      <c r="F652" s="156"/>
      <c r="H652" s="156"/>
    </row>
    <row r="653">
      <c r="F653" s="156"/>
      <c r="H653" s="156"/>
    </row>
    <row r="654">
      <c r="F654" s="156"/>
      <c r="H654" s="156"/>
    </row>
    <row r="655">
      <c r="F655" s="156"/>
      <c r="H655" s="156"/>
    </row>
    <row r="656">
      <c r="F656" s="156"/>
      <c r="H656" s="156"/>
    </row>
    <row r="657">
      <c r="F657" s="156"/>
      <c r="H657" s="156"/>
    </row>
    <row r="658">
      <c r="F658" s="156"/>
      <c r="H658" s="156"/>
    </row>
    <row r="659">
      <c r="F659" s="156"/>
      <c r="H659" s="156"/>
    </row>
    <row r="660">
      <c r="F660" s="156"/>
      <c r="H660" s="156"/>
    </row>
    <row r="661">
      <c r="F661" s="156"/>
      <c r="H661" s="156"/>
    </row>
    <row r="662">
      <c r="F662" s="156"/>
      <c r="H662" s="156"/>
    </row>
    <row r="663">
      <c r="F663" s="156"/>
      <c r="H663" s="156"/>
    </row>
    <row r="664">
      <c r="F664" s="156"/>
      <c r="H664" s="156"/>
    </row>
    <row r="665">
      <c r="F665" s="156"/>
      <c r="H665" s="156"/>
    </row>
    <row r="666">
      <c r="F666" s="156"/>
      <c r="H666" s="156"/>
    </row>
    <row r="667">
      <c r="F667" s="156"/>
      <c r="H667" s="156"/>
    </row>
    <row r="668">
      <c r="F668" s="156"/>
      <c r="H668" s="156"/>
    </row>
    <row r="669">
      <c r="F669" s="156"/>
      <c r="H669" s="156"/>
    </row>
    <row r="670">
      <c r="F670" s="156"/>
      <c r="H670" s="156"/>
    </row>
    <row r="671">
      <c r="F671" s="156"/>
      <c r="H671" s="156"/>
    </row>
    <row r="672">
      <c r="F672" s="156"/>
      <c r="H672" s="156"/>
    </row>
    <row r="673">
      <c r="F673" s="156"/>
      <c r="H673" s="156"/>
    </row>
    <row r="674">
      <c r="F674" s="156"/>
      <c r="H674" s="156"/>
    </row>
    <row r="675">
      <c r="F675" s="156"/>
      <c r="H675" s="156"/>
    </row>
    <row r="676">
      <c r="F676" s="156"/>
      <c r="H676" s="156"/>
    </row>
    <row r="677">
      <c r="F677" s="156"/>
      <c r="H677" s="156"/>
    </row>
    <row r="678">
      <c r="F678" s="156"/>
      <c r="H678" s="156"/>
    </row>
    <row r="679">
      <c r="F679" s="156"/>
      <c r="H679" s="156"/>
    </row>
    <row r="680">
      <c r="F680" s="156"/>
      <c r="H680" s="156"/>
    </row>
    <row r="681">
      <c r="F681" s="156"/>
      <c r="H681" s="156"/>
    </row>
    <row r="682">
      <c r="F682" s="156"/>
      <c r="H682" s="156"/>
    </row>
    <row r="683">
      <c r="F683" s="156"/>
      <c r="H683" s="156"/>
    </row>
    <row r="684">
      <c r="F684" s="156"/>
      <c r="H684" s="156"/>
    </row>
    <row r="685">
      <c r="F685" s="156"/>
      <c r="H685" s="156"/>
    </row>
    <row r="686">
      <c r="F686" s="156"/>
      <c r="H686" s="156"/>
    </row>
    <row r="687">
      <c r="F687" s="156"/>
      <c r="H687" s="156"/>
    </row>
    <row r="688">
      <c r="F688" s="156"/>
      <c r="H688" s="156"/>
    </row>
    <row r="689">
      <c r="F689" s="156"/>
      <c r="H689" s="156"/>
    </row>
    <row r="690">
      <c r="F690" s="156"/>
      <c r="H690" s="156"/>
    </row>
    <row r="691">
      <c r="F691" s="156"/>
      <c r="H691" s="156"/>
    </row>
    <row r="692">
      <c r="F692" s="156"/>
      <c r="H692" s="156"/>
    </row>
    <row r="693">
      <c r="F693" s="156"/>
      <c r="H693" s="156"/>
    </row>
    <row r="694">
      <c r="F694" s="156"/>
      <c r="H694" s="156"/>
    </row>
    <row r="695">
      <c r="F695" s="156"/>
      <c r="H695" s="156"/>
    </row>
    <row r="696">
      <c r="F696" s="156"/>
      <c r="H696" s="156"/>
    </row>
    <row r="697">
      <c r="F697" s="156"/>
      <c r="H697" s="156"/>
    </row>
    <row r="698">
      <c r="F698" s="156"/>
      <c r="H698" s="156"/>
    </row>
    <row r="699">
      <c r="F699" s="156"/>
      <c r="H699" s="156"/>
    </row>
    <row r="700">
      <c r="F700" s="156"/>
      <c r="H700" s="156"/>
    </row>
    <row r="701">
      <c r="F701" s="156"/>
      <c r="H701" s="156"/>
    </row>
    <row r="702">
      <c r="F702" s="156"/>
      <c r="H702" s="156"/>
    </row>
    <row r="703">
      <c r="F703" s="156"/>
      <c r="H703" s="156"/>
    </row>
    <row r="704">
      <c r="F704" s="156"/>
      <c r="H704" s="156"/>
    </row>
    <row r="705">
      <c r="F705" s="156"/>
      <c r="H705" s="156"/>
    </row>
    <row r="706">
      <c r="F706" s="156"/>
      <c r="H706" s="156"/>
    </row>
    <row r="707">
      <c r="F707" s="156"/>
      <c r="H707" s="156"/>
    </row>
    <row r="708">
      <c r="F708" s="156"/>
      <c r="H708" s="156"/>
    </row>
    <row r="709">
      <c r="F709" s="156"/>
      <c r="H709" s="156"/>
    </row>
    <row r="710">
      <c r="F710" s="156"/>
      <c r="H710" s="156"/>
    </row>
    <row r="711">
      <c r="F711" s="156"/>
      <c r="H711" s="156"/>
    </row>
    <row r="712">
      <c r="F712" s="156"/>
      <c r="H712" s="156"/>
    </row>
    <row r="713">
      <c r="F713" s="156"/>
      <c r="H713" s="156"/>
    </row>
    <row r="714">
      <c r="F714" s="156"/>
      <c r="H714" s="156"/>
    </row>
    <row r="715">
      <c r="F715" s="156"/>
      <c r="H715" s="156"/>
    </row>
    <row r="716">
      <c r="F716" s="156"/>
      <c r="H716" s="156"/>
    </row>
    <row r="717">
      <c r="F717" s="156"/>
      <c r="H717" s="156"/>
    </row>
    <row r="718">
      <c r="F718" s="156"/>
      <c r="H718" s="156"/>
    </row>
    <row r="719">
      <c r="F719" s="156"/>
      <c r="H719" s="156"/>
    </row>
    <row r="720">
      <c r="F720" s="156"/>
      <c r="H720" s="156"/>
    </row>
    <row r="721">
      <c r="F721" s="156"/>
      <c r="H721" s="156"/>
    </row>
    <row r="722">
      <c r="F722" s="156"/>
      <c r="H722" s="156"/>
    </row>
    <row r="723">
      <c r="F723" s="156"/>
      <c r="H723" s="156"/>
    </row>
    <row r="724">
      <c r="F724" s="156"/>
      <c r="H724" s="156"/>
    </row>
    <row r="725">
      <c r="F725" s="156"/>
      <c r="H725" s="156"/>
    </row>
    <row r="726">
      <c r="F726" s="156"/>
      <c r="H726" s="156"/>
    </row>
    <row r="727">
      <c r="F727" s="156"/>
      <c r="H727" s="156"/>
    </row>
    <row r="728">
      <c r="F728" s="156"/>
      <c r="H728" s="156"/>
    </row>
    <row r="729">
      <c r="F729" s="156"/>
      <c r="H729" s="156"/>
    </row>
    <row r="730">
      <c r="F730" s="156"/>
      <c r="H730" s="156"/>
    </row>
    <row r="731">
      <c r="F731" s="156"/>
      <c r="H731" s="156"/>
    </row>
    <row r="732">
      <c r="F732" s="156"/>
      <c r="H732" s="156"/>
    </row>
    <row r="733">
      <c r="F733" s="156"/>
      <c r="H733" s="156"/>
    </row>
    <row r="734">
      <c r="F734" s="156"/>
      <c r="H734" s="156"/>
    </row>
    <row r="735">
      <c r="F735" s="156"/>
      <c r="H735" s="156"/>
    </row>
    <row r="736">
      <c r="F736" s="156"/>
      <c r="H736" s="156"/>
    </row>
    <row r="737">
      <c r="F737" s="156"/>
      <c r="H737" s="156"/>
    </row>
    <row r="738">
      <c r="F738" s="156"/>
      <c r="H738" s="156"/>
    </row>
    <row r="739">
      <c r="F739" s="156"/>
      <c r="H739" s="156"/>
    </row>
    <row r="740">
      <c r="F740" s="156"/>
      <c r="H740" s="156"/>
    </row>
    <row r="741">
      <c r="F741" s="156"/>
      <c r="H741" s="156"/>
    </row>
    <row r="742">
      <c r="F742" s="156"/>
      <c r="H742" s="156"/>
    </row>
    <row r="743">
      <c r="F743" s="156"/>
      <c r="H743" s="156"/>
    </row>
    <row r="744">
      <c r="F744" s="156"/>
      <c r="H744" s="156"/>
    </row>
    <row r="745">
      <c r="F745" s="156"/>
      <c r="H745" s="156"/>
    </row>
    <row r="746">
      <c r="F746" s="156"/>
      <c r="H746" s="156"/>
    </row>
    <row r="747">
      <c r="F747" s="156"/>
      <c r="H747" s="156"/>
    </row>
    <row r="748">
      <c r="F748" s="156"/>
      <c r="H748" s="156"/>
    </row>
    <row r="749">
      <c r="F749" s="156"/>
      <c r="H749" s="156"/>
    </row>
    <row r="750">
      <c r="F750" s="156"/>
      <c r="H750" s="156"/>
    </row>
    <row r="751">
      <c r="F751" s="156"/>
      <c r="H751" s="156"/>
    </row>
    <row r="752">
      <c r="F752" s="156"/>
      <c r="H752" s="156"/>
    </row>
    <row r="753">
      <c r="F753" s="156"/>
      <c r="H753" s="156"/>
    </row>
    <row r="754">
      <c r="F754" s="156"/>
      <c r="H754" s="156"/>
    </row>
    <row r="755">
      <c r="F755" s="156"/>
      <c r="H755" s="156"/>
    </row>
    <row r="756">
      <c r="F756" s="156"/>
      <c r="H756" s="156"/>
    </row>
    <row r="757">
      <c r="F757" s="156"/>
      <c r="H757" s="156"/>
    </row>
    <row r="758">
      <c r="F758" s="156"/>
      <c r="H758" s="156"/>
    </row>
    <row r="759">
      <c r="F759" s="156"/>
      <c r="H759" s="156"/>
    </row>
    <row r="760">
      <c r="F760" s="156"/>
      <c r="H760" s="156"/>
    </row>
    <row r="761">
      <c r="F761" s="156"/>
      <c r="H761" s="156"/>
    </row>
    <row r="762">
      <c r="F762" s="156"/>
      <c r="H762" s="156"/>
    </row>
    <row r="763">
      <c r="F763" s="156"/>
      <c r="H763" s="156"/>
    </row>
    <row r="764">
      <c r="F764" s="156"/>
      <c r="H764" s="156"/>
    </row>
    <row r="765">
      <c r="F765" s="156"/>
      <c r="H765" s="156"/>
    </row>
    <row r="766">
      <c r="F766" s="156"/>
      <c r="H766" s="156"/>
    </row>
    <row r="767">
      <c r="F767" s="156"/>
      <c r="H767" s="156"/>
    </row>
    <row r="768">
      <c r="F768" s="156"/>
      <c r="H768" s="156"/>
    </row>
    <row r="769">
      <c r="F769" s="156"/>
      <c r="H769" s="156"/>
    </row>
    <row r="770">
      <c r="F770" s="156"/>
      <c r="H770" s="156"/>
    </row>
    <row r="771">
      <c r="F771" s="156"/>
      <c r="H771" s="156"/>
    </row>
    <row r="772">
      <c r="F772" s="156"/>
      <c r="H772" s="156"/>
    </row>
    <row r="773">
      <c r="F773" s="156"/>
      <c r="H773" s="156"/>
    </row>
    <row r="774">
      <c r="F774" s="156"/>
      <c r="H774" s="156"/>
    </row>
    <row r="775">
      <c r="F775" s="156"/>
      <c r="H775" s="156"/>
    </row>
    <row r="776">
      <c r="F776" s="156"/>
      <c r="H776" s="156"/>
    </row>
    <row r="777">
      <c r="F777" s="156"/>
      <c r="H777" s="156"/>
    </row>
    <row r="778">
      <c r="F778" s="156"/>
      <c r="H778" s="156"/>
    </row>
    <row r="779">
      <c r="F779" s="156"/>
      <c r="H779" s="156"/>
    </row>
    <row r="780">
      <c r="F780" s="156"/>
      <c r="H780" s="156"/>
    </row>
    <row r="781">
      <c r="F781" s="156"/>
      <c r="H781" s="156"/>
    </row>
    <row r="782">
      <c r="F782" s="156"/>
      <c r="H782" s="156"/>
    </row>
    <row r="783">
      <c r="F783" s="156"/>
      <c r="H783" s="156"/>
    </row>
    <row r="784">
      <c r="F784" s="156"/>
      <c r="H784" s="156"/>
    </row>
    <row r="785">
      <c r="F785" s="156"/>
      <c r="H785" s="156"/>
    </row>
    <row r="786">
      <c r="F786" s="156"/>
      <c r="H786" s="156"/>
    </row>
    <row r="787">
      <c r="F787" s="156"/>
      <c r="H787" s="156"/>
    </row>
    <row r="788">
      <c r="F788" s="156"/>
      <c r="H788" s="156"/>
    </row>
    <row r="789">
      <c r="F789" s="156"/>
      <c r="H789" s="156"/>
    </row>
    <row r="790">
      <c r="F790" s="156"/>
      <c r="H790" s="156"/>
    </row>
    <row r="791">
      <c r="F791" s="156"/>
      <c r="H791" s="156"/>
    </row>
    <row r="792">
      <c r="F792" s="156"/>
      <c r="H792" s="156"/>
    </row>
    <row r="793">
      <c r="F793" s="156"/>
      <c r="H793" s="156"/>
    </row>
    <row r="794">
      <c r="F794" s="156"/>
      <c r="H794" s="156"/>
    </row>
    <row r="795">
      <c r="F795" s="156"/>
      <c r="H795" s="156"/>
    </row>
    <row r="796">
      <c r="F796" s="156"/>
      <c r="H796" s="156"/>
    </row>
    <row r="797">
      <c r="F797" s="156"/>
      <c r="H797" s="156"/>
    </row>
    <row r="798">
      <c r="F798" s="156"/>
      <c r="H798" s="156"/>
    </row>
    <row r="799">
      <c r="F799" s="156"/>
      <c r="H799" s="156"/>
    </row>
    <row r="800">
      <c r="F800" s="156"/>
      <c r="H800" s="156"/>
    </row>
    <row r="801">
      <c r="F801" s="156"/>
      <c r="H801" s="156"/>
    </row>
    <row r="802">
      <c r="F802" s="156"/>
      <c r="H802" s="156"/>
    </row>
    <row r="803">
      <c r="F803" s="156"/>
      <c r="H803" s="156"/>
    </row>
    <row r="804">
      <c r="F804" s="156"/>
      <c r="H804" s="156"/>
    </row>
    <row r="805">
      <c r="F805" s="156"/>
      <c r="H805" s="156"/>
    </row>
    <row r="806">
      <c r="F806" s="156"/>
      <c r="H806" s="156"/>
    </row>
    <row r="807">
      <c r="F807" s="156"/>
      <c r="H807" s="156"/>
    </row>
    <row r="808">
      <c r="F808" s="156"/>
      <c r="H808" s="156"/>
    </row>
    <row r="809">
      <c r="F809" s="156"/>
      <c r="H809" s="156"/>
    </row>
    <row r="810">
      <c r="F810" s="156"/>
      <c r="H810" s="156"/>
    </row>
    <row r="811">
      <c r="F811" s="156"/>
      <c r="H811" s="156"/>
    </row>
    <row r="812">
      <c r="F812" s="156"/>
      <c r="H812" s="156"/>
    </row>
    <row r="813">
      <c r="F813" s="156"/>
      <c r="H813" s="156"/>
    </row>
    <row r="814">
      <c r="F814" s="156"/>
      <c r="H814" s="156"/>
    </row>
    <row r="815">
      <c r="F815" s="156"/>
      <c r="H815" s="156"/>
    </row>
    <row r="816">
      <c r="F816" s="156"/>
      <c r="H816" s="156"/>
    </row>
    <row r="817">
      <c r="F817" s="156"/>
      <c r="H817" s="156"/>
    </row>
    <row r="818">
      <c r="F818" s="156"/>
      <c r="H818" s="156"/>
    </row>
    <row r="819">
      <c r="F819" s="156"/>
      <c r="H819" s="156"/>
    </row>
    <row r="820">
      <c r="F820" s="156"/>
      <c r="H820" s="156"/>
    </row>
    <row r="821">
      <c r="F821" s="156"/>
      <c r="H821" s="156"/>
    </row>
    <row r="822">
      <c r="F822" s="156"/>
      <c r="H822" s="156"/>
    </row>
    <row r="823">
      <c r="F823" s="156"/>
      <c r="H823" s="156"/>
    </row>
    <row r="824">
      <c r="F824" s="156"/>
      <c r="H824" s="156"/>
    </row>
    <row r="825">
      <c r="F825" s="156"/>
      <c r="H825" s="156"/>
    </row>
    <row r="826">
      <c r="F826" s="156"/>
      <c r="H826" s="156"/>
    </row>
    <row r="827">
      <c r="F827" s="156"/>
      <c r="H827" s="156"/>
    </row>
    <row r="828">
      <c r="F828" s="156"/>
      <c r="H828" s="156"/>
    </row>
    <row r="829">
      <c r="F829" s="156"/>
      <c r="H829" s="156"/>
    </row>
    <row r="830">
      <c r="F830" s="156"/>
      <c r="H830" s="156"/>
    </row>
    <row r="831">
      <c r="F831" s="156"/>
      <c r="H831" s="156"/>
    </row>
    <row r="832">
      <c r="F832" s="156"/>
      <c r="H832" s="156"/>
    </row>
    <row r="833">
      <c r="F833" s="156"/>
      <c r="H833" s="156"/>
    </row>
    <row r="834">
      <c r="F834" s="156"/>
      <c r="H834" s="156"/>
    </row>
    <row r="835">
      <c r="F835" s="156"/>
      <c r="H835" s="156"/>
    </row>
    <row r="836">
      <c r="F836" s="156"/>
      <c r="H836" s="156"/>
    </row>
    <row r="837">
      <c r="F837" s="156"/>
      <c r="H837" s="156"/>
    </row>
    <row r="838">
      <c r="F838" s="156"/>
      <c r="H838" s="156"/>
    </row>
    <row r="839">
      <c r="F839" s="156"/>
      <c r="H839" s="156"/>
    </row>
    <row r="840">
      <c r="F840" s="156"/>
      <c r="H840" s="156"/>
    </row>
    <row r="841">
      <c r="F841" s="156"/>
      <c r="H841" s="156"/>
    </row>
    <row r="842">
      <c r="F842" s="156"/>
      <c r="H842" s="156"/>
    </row>
    <row r="843">
      <c r="F843" s="156"/>
      <c r="H843" s="156"/>
    </row>
    <row r="844">
      <c r="F844" s="156"/>
      <c r="H844" s="156"/>
    </row>
    <row r="845">
      <c r="F845" s="156"/>
      <c r="H845" s="156"/>
    </row>
    <row r="846">
      <c r="F846" s="156"/>
      <c r="H846" s="156"/>
    </row>
    <row r="847">
      <c r="F847" s="156"/>
      <c r="H847" s="156"/>
    </row>
    <row r="848">
      <c r="F848" s="156"/>
      <c r="H848" s="156"/>
    </row>
    <row r="849">
      <c r="F849" s="156"/>
      <c r="H849" s="156"/>
    </row>
    <row r="850">
      <c r="F850" s="156"/>
      <c r="H850" s="156"/>
    </row>
    <row r="851">
      <c r="F851" s="156"/>
      <c r="H851" s="156"/>
    </row>
    <row r="852">
      <c r="F852" s="156"/>
      <c r="H852" s="156"/>
    </row>
    <row r="853">
      <c r="F853" s="156"/>
      <c r="H853" s="156"/>
    </row>
    <row r="854">
      <c r="F854" s="156"/>
      <c r="H854" s="156"/>
    </row>
    <row r="855">
      <c r="F855" s="156"/>
      <c r="H855" s="156"/>
    </row>
    <row r="856">
      <c r="F856" s="156"/>
      <c r="H856" s="156"/>
    </row>
    <row r="857">
      <c r="F857" s="156"/>
      <c r="H857" s="156"/>
    </row>
    <row r="858">
      <c r="F858" s="156"/>
      <c r="H858" s="156"/>
    </row>
    <row r="859">
      <c r="F859" s="156"/>
      <c r="H859" s="156"/>
    </row>
    <row r="860">
      <c r="F860" s="156"/>
      <c r="H860" s="156"/>
    </row>
    <row r="861">
      <c r="F861" s="156"/>
      <c r="H861" s="156"/>
    </row>
    <row r="862">
      <c r="F862" s="156"/>
      <c r="H862" s="156"/>
    </row>
    <row r="863">
      <c r="F863" s="156"/>
      <c r="H863" s="156"/>
    </row>
    <row r="864">
      <c r="F864" s="156"/>
      <c r="H864" s="156"/>
    </row>
    <row r="865">
      <c r="F865" s="156"/>
      <c r="H865" s="156"/>
    </row>
    <row r="866">
      <c r="F866" s="156"/>
      <c r="H866" s="156"/>
    </row>
    <row r="867">
      <c r="F867" s="156"/>
      <c r="H867" s="156"/>
    </row>
    <row r="868">
      <c r="F868" s="156"/>
      <c r="H868" s="156"/>
    </row>
    <row r="869">
      <c r="F869" s="156"/>
      <c r="H869" s="156"/>
    </row>
    <row r="870">
      <c r="F870" s="156"/>
      <c r="H870" s="156"/>
    </row>
    <row r="871">
      <c r="F871" s="156"/>
      <c r="H871" s="156"/>
    </row>
    <row r="872">
      <c r="F872" s="156"/>
      <c r="H872" s="156"/>
    </row>
    <row r="873">
      <c r="F873" s="156"/>
      <c r="H873" s="156"/>
    </row>
    <row r="874">
      <c r="F874" s="156"/>
      <c r="H874" s="156"/>
    </row>
    <row r="875">
      <c r="F875" s="156"/>
      <c r="H875" s="156"/>
    </row>
    <row r="876">
      <c r="F876" s="156"/>
      <c r="H876" s="156"/>
    </row>
    <row r="877">
      <c r="F877" s="156"/>
      <c r="H877" s="156"/>
    </row>
    <row r="878">
      <c r="F878" s="156"/>
      <c r="H878" s="156"/>
    </row>
    <row r="879">
      <c r="F879" s="156"/>
      <c r="H879" s="156"/>
    </row>
    <row r="880">
      <c r="F880" s="156"/>
      <c r="H880" s="156"/>
    </row>
    <row r="881">
      <c r="F881" s="156"/>
      <c r="H881" s="156"/>
    </row>
    <row r="882">
      <c r="F882" s="156"/>
      <c r="H882" s="156"/>
    </row>
    <row r="883">
      <c r="F883" s="156"/>
      <c r="H883" s="156"/>
    </row>
    <row r="884">
      <c r="F884" s="156"/>
      <c r="H884" s="156"/>
    </row>
    <row r="885">
      <c r="F885" s="156"/>
      <c r="H885" s="156"/>
    </row>
    <row r="886">
      <c r="F886" s="156"/>
      <c r="H886" s="156"/>
    </row>
    <row r="887">
      <c r="F887" s="156"/>
      <c r="H887" s="156"/>
    </row>
    <row r="888">
      <c r="F888" s="156"/>
      <c r="H888" s="156"/>
    </row>
    <row r="889">
      <c r="F889" s="156"/>
      <c r="H889" s="156"/>
    </row>
    <row r="890">
      <c r="F890" s="156"/>
      <c r="H890" s="156"/>
    </row>
    <row r="891">
      <c r="F891" s="156"/>
      <c r="H891" s="156"/>
    </row>
    <row r="892">
      <c r="F892" s="156"/>
      <c r="H892" s="156"/>
    </row>
    <row r="893">
      <c r="F893" s="156"/>
      <c r="H893" s="156"/>
    </row>
    <row r="894">
      <c r="F894" s="156"/>
      <c r="H894" s="156"/>
    </row>
    <row r="895">
      <c r="F895" s="156"/>
      <c r="H895" s="156"/>
    </row>
    <row r="896">
      <c r="F896" s="156"/>
      <c r="H896" s="156"/>
    </row>
    <row r="897">
      <c r="F897" s="156"/>
      <c r="H897" s="156"/>
    </row>
    <row r="898">
      <c r="F898" s="156"/>
      <c r="H898" s="156"/>
    </row>
    <row r="899">
      <c r="F899" s="156"/>
      <c r="H899" s="156"/>
    </row>
    <row r="900">
      <c r="F900" s="156"/>
      <c r="H900" s="156"/>
    </row>
    <row r="901">
      <c r="F901" s="156"/>
      <c r="H901" s="156"/>
    </row>
    <row r="902">
      <c r="F902" s="156"/>
      <c r="H902" s="156"/>
    </row>
    <row r="903">
      <c r="F903" s="156"/>
      <c r="H903" s="156"/>
    </row>
    <row r="904">
      <c r="F904" s="156"/>
      <c r="H904" s="156"/>
    </row>
    <row r="905">
      <c r="F905" s="156"/>
      <c r="H905" s="156"/>
    </row>
    <row r="906">
      <c r="F906" s="156"/>
      <c r="H906" s="156"/>
    </row>
    <row r="907">
      <c r="F907" s="156"/>
      <c r="H907" s="156"/>
    </row>
    <row r="908">
      <c r="F908" s="156"/>
      <c r="H908" s="156"/>
    </row>
    <row r="909">
      <c r="F909" s="156"/>
      <c r="H909" s="156"/>
    </row>
    <row r="910">
      <c r="F910" s="156"/>
      <c r="H910" s="156"/>
    </row>
    <row r="911">
      <c r="F911" s="156"/>
      <c r="H911" s="156"/>
    </row>
    <row r="912">
      <c r="F912" s="156"/>
      <c r="H912" s="156"/>
    </row>
    <row r="913">
      <c r="F913" s="156"/>
      <c r="H913" s="156"/>
    </row>
    <row r="914">
      <c r="F914" s="156"/>
      <c r="H914" s="156"/>
    </row>
    <row r="915">
      <c r="F915" s="156"/>
      <c r="H915" s="156"/>
    </row>
    <row r="916">
      <c r="F916" s="156"/>
      <c r="H916" s="156"/>
    </row>
    <row r="917">
      <c r="F917" s="156"/>
      <c r="H917" s="156"/>
    </row>
    <row r="918">
      <c r="F918" s="156"/>
      <c r="H918" s="156"/>
    </row>
    <row r="919">
      <c r="F919" s="156"/>
      <c r="H919" s="156"/>
    </row>
    <row r="920">
      <c r="F920" s="156"/>
      <c r="H920" s="156"/>
    </row>
    <row r="921">
      <c r="F921" s="156"/>
      <c r="H921" s="156"/>
    </row>
    <row r="922">
      <c r="F922" s="156"/>
      <c r="H922" s="156"/>
    </row>
    <row r="923">
      <c r="F923" s="156"/>
      <c r="H923" s="156"/>
    </row>
    <row r="924">
      <c r="F924" s="156"/>
      <c r="H924" s="156"/>
    </row>
    <row r="925">
      <c r="F925" s="156"/>
      <c r="H925" s="156"/>
    </row>
    <row r="926">
      <c r="F926" s="156"/>
      <c r="H926" s="156"/>
    </row>
    <row r="927">
      <c r="F927" s="156"/>
      <c r="H927" s="156"/>
    </row>
    <row r="928">
      <c r="F928" s="156"/>
      <c r="H928" s="156"/>
    </row>
    <row r="929">
      <c r="F929" s="156"/>
      <c r="H929" s="156"/>
    </row>
    <row r="930">
      <c r="F930" s="156"/>
      <c r="H930" s="156"/>
    </row>
    <row r="931">
      <c r="F931" s="156"/>
      <c r="H931" s="156"/>
    </row>
    <row r="932">
      <c r="F932" s="156"/>
      <c r="H932" s="156"/>
    </row>
    <row r="933">
      <c r="F933" s="156"/>
      <c r="H933" s="156"/>
    </row>
    <row r="934">
      <c r="F934" s="156"/>
      <c r="H934" s="156"/>
    </row>
    <row r="935">
      <c r="F935" s="156"/>
      <c r="H935" s="156"/>
    </row>
    <row r="936">
      <c r="F936" s="156"/>
      <c r="H936" s="156"/>
    </row>
    <row r="937">
      <c r="F937" s="156"/>
      <c r="H937" s="156"/>
    </row>
    <row r="938">
      <c r="F938" s="156"/>
      <c r="H938" s="156"/>
    </row>
    <row r="939">
      <c r="F939" s="156"/>
      <c r="H939" s="156"/>
    </row>
    <row r="940">
      <c r="F940" s="156"/>
      <c r="H940" s="156"/>
    </row>
    <row r="941">
      <c r="F941" s="156"/>
      <c r="H941" s="156"/>
    </row>
    <row r="942">
      <c r="F942" s="156"/>
      <c r="H942" s="156"/>
    </row>
    <row r="943">
      <c r="F943" s="156"/>
      <c r="H943" s="156"/>
    </row>
    <row r="944">
      <c r="F944" s="156"/>
      <c r="H944" s="156"/>
    </row>
    <row r="945">
      <c r="F945" s="156"/>
      <c r="H945" s="156"/>
    </row>
    <row r="946">
      <c r="F946" s="156"/>
      <c r="H946" s="156"/>
    </row>
    <row r="947">
      <c r="F947" s="156"/>
      <c r="H947" s="156"/>
    </row>
    <row r="948">
      <c r="F948" s="156"/>
      <c r="H948" s="156"/>
    </row>
    <row r="949">
      <c r="F949" s="156"/>
      <c r="H949" s="156"/>
    </row>
    <row r="950">
      <c r="F950" s="156"/>
      <c r="H950" s="156"/>
    </row>
    <row r="951">
      <c r="F951" s="156"/>
      <c r="H951" s="156"/>
    </row>
    <row r="952">
      <c r="F952" s="156"/>
      <c r="H952" s="156"/>
    </row>
    <row r="953">
      <c r="F953" s="156"/>
      <c r="H953" s="156"/>
    </row>
    <row r="954">
      <c r="F954" s="156"/>
      <c r="H954" s="156"/>
    </row>
    <row r="955">
      <c r="F955" s="156"/>
      <c r="H955" s="156"/>
    </row>
    <row r="956">
      <c r="F956" s="156"/>
      <c r="H956" s="156"/>
    </row>
    <row r="957">
      <c r="F957" s="156"/>
      <c r="H957" s="156"/>
    </row>
    <row r="958">
      <c r="F958" s="156"/>
      <c r="H958" s="156"/>
    </row>
    <row r="959">
      <c r="F959" s="156"/>
      <c r="H959" s="156"/>
    </row>
    <row r="960">
      <c r="F960" s="156"/>
      <c r="H960" s="156"/>
    </row>
    <row r="961">
      <c r="F961" s="156"/>
      <c r="H961" s="156"/>
    </row>
    <row r="962">
      <c r="F962" s="156"/>
      <c r="H962" s="156"/>
    </row>
    <row r="963">
      <c r="F963" s="156"/>
      <c r="H963" s="156"/>
    </row>
    <row r="964">
      <c r="F964" s="156"/>
      <c r="H964" s="156"/>
    </row>
    <row r="965">
      <c r="F965" s="156"/>
      <c r="H965" s="156"/>
    </row>
    <row r="966">
      <c r="F966" s="156"/>
      <c r="H966" s="156"/>
    </row>
    <row r="967">
      <c r="F967" s="156"/>
      <c r="H967" s="156"/>
    </row>
    <row r="968">
      <c r="F968" s="156"/>
      <c r="H968" s="156"/>
    </row>
    <row r="969">
      <c r="F969" s="156"/>
      <c r="H969" s="156"/>
    </row>
    <row r="970">
      <c r="F970" s="156"/>
      <c r="H970" s="156"/>
    </row>
    <row r="971">
      <c r="F971" s="156"/>
      <c r="H971" s="156"/>
    </row>
    <row r="972">
      <c r="F972" s="156"/>
      <c r="H972" s="156"/>
    </row>
    <row r="973">
      <c r="F973" s="156"/>
      <c r="H973" s="156"/>
    </row>
    <row r="974">
      <c r="F974" s="156"/>
      <c r="H974" s="156"/>
    </row>
    <row r="975">
      <c r="F975" s="156"/>
      <c r="H975" s="156"/>
    </row>
    <row r="976">
      <c r="F976" s="156"/>
      <c r="H976" s="156"/>
    </row>
    <row r="977">
      <c r="F977" s="156"/>
      <c r="H977" s="156"/>
    </row>
    <row r="978">
      <c r="F978" s="156"/>
      <c r="H978" s="156"/>
    </row>
    <row r="979">
      <c r="F979" s="156"/>
      <c r="H979" s="156"/>
    </row>
    <row r="980">
      <c r="F980" s="156"/>
      <c r="H980" s="156"/>
    </row>
    <row r="981">
      <c r="F981" s="156"/>
      <c r="H981" s="156"/>
    </row>
    <row r="982">
      <c r="F982" s="156"/>
      <c r="H982" s="156"/>
    </row>
    <row r="983">
      <c r="F983" s="156"/>
      <c r="H983" s="156"/>
    </row>
    <row r="984">
      <c r="F984" s="156"/>
      <c r="H984" s="156"/>
    </row>
    <row r="985">
      <c r="F985" s="156"/>
      <c r="H985" s="156"/>
    </row>
    <row r="986">
      <c r="F986" s="156"/>
      <c r="H986" s="156"/>
    </row>
    <row r="987">
      <c r="F987" s="156"/>
      <c r="H987" s="156"/>
    </row>
    <row r="988">
      <c r="F988" s="156"/>
      <c r="H988" s="156"/>
    </row>
    <row r="989">
      <c r="F989" s="156"/>
      <c r="H989" s="156"/>
    </row>
    <row r="990">
      <c r="F990" s="156"/>
      <c r="H990" s="156"/>
    </row>
    <row r="991">
      <c r="F991" s="156"/>
      <c r="H991" s="156"/>
    </row>
    <row r="992">
      <c r="F992" s="156"/>
      <c r="H992" s="156"/>
    </row>
    <row r="993">
      <c r="F993" s="156"/>
      <c r="H993" s="156"/>
    </row>
    <row r="994">
      <c r="F994" s="156"/>
      <c r="H994" s="156"/>
    </row>
    <row r="995">
      <c r="F995" s="156"/>
      <c r="H995" s="156"/>
    </row>
    <row r="996">
      <c r="F996" s="156"/>
      <c r="H996" s="156"/>
    </row>
    <row r="997">
      <c r="F997" s="156"/>
      <c r="H997" s="156"/>
    </row>
    <row r="998">
      <c r="F998" s="156"/>
      <c r="H998" s="156"/>
    </row>
    <row r="999">
      <c r="F999" s="156"/>
      <c r="H999" s="156"/>
    </row>
    <row r="1000">
      <c r="F1000" s="156"/>
      <c r="H1000" s="156"/>
    </row>
  </sheetData>
  <mergeCells count="9">
    <mergeCell ref="J47:L52"/>
    <mergeCell ref="J53:L58"/>
    <mergeCell ref="J6:L7"/>
    <mergeCell ref="J8:L14"/>
    <mergeCell ref="J15:L21"/>
    <mergeCell ref="J22:L26"/>
    <mergeCell ref="J27:L34"/>
    <mergeCell ref="J35:L38"/>
    <mergeCell ref="J39:L46"/>
  </mergeCells>
  <conditionalFormatting sqref="A1:A114 B1:B113 C1:H114">
    <cfRule type="containsBlanks" dxfId="0" priority="1">
      <formula>LEN(TRIM(A1))=0</formula>
    </cfRule>
  </conditionalFormatting>
  <hyperlinks>
    <hyperlink r:id="rId1" ref="J8"/>
    <hyperlink r:id="rId2" ref="J27"/>
    <hyperlink r:id="rId3" ref="J39"/>
  </hyperlinks>
  <drawing r:id="rId4"/>
</worksheet>
</file>